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汇总" sheetId="4" r:id="rId1"/>
    <sheet name="安和" sheetId="5" r:id="rId2"/>
    <sheet name="赵寺、广和、甘沟" sheetId="6" r:id="rId3"/>
  </sheets>
  <definedNames>
    <definedName name="_xlnm._FilterDatabase" localSheetId="0" hidden="1">汇总!$A$5:$P$10</definedName>
    <definedName name="_xlnm._FilterDatabase" localSheetId="1" hidden="1">安和!$A$6:$P$11</definedName>
    <definedName name="_xlnm._FilterDatabase" localSheetId="2" hidden="1">赵寺、广和、甘沟!$A$6:$P$11</definedName>
  </definedNames>
  <calcPr calcId="144525"/>
</workbook>
</file>

<file path=xl/sharedStrings.xml><?xml version="1.0" encoding="utf-8"?>
<sst xmlns="http://schemas.openxmlformats.org/spreadsheetml/2006/main" count="107" uniqueCount="42">
  <si>
    <t>三营镇人民政府拟纳入2023 年乡村振兴项目库计划表</t>
  </si>
  <si>
    <t>序号</t>
  </si>
  <si>
    <t>项目名称</t>
  </si>
  <si>
    <t>项目 类别</t>
  </si>
  <si>
    <t>资金规模</t>
  </si>
  <si>
    <t>资金来源</t>
  </si>
  <si>
    <t>实施单位</t>
  </si>
  <si>
    <t>实施   地点</t>
  </si>
  <si>
    <t>实施  时间</t>
  </si>
  <si>
    <t>责任人</t>
  </si>
  <si>
    <t>主要内容</t>
  </si>
  <si>
    <t>受益情况</t>
  </si>
  <si>
    <t>备注</t>
  </si>
  <si>
    <t>中央衔接资金</t>
  </si>
  <si>
    <t>自治区衔接资金</t>
  </si>
  <si>
    <t>涉农整合资金</t>
  </si>
  <si>
    <t>闽宁资金</t>
  </si>
  <si>
    <t>受益 户数</t>
  </si>
  <si>
    <t>受益人数</t>
  </si>
  <si>
    <t>总合计</t>
  </si>
  <si>
    <t>一</t>
  </si>
  <si>
    <t>产业发展项目</t>
  </si>
  <si>
    <t>（一）</t>
  </si>
  <si>
    <t>生产项目</t>
  </si>
  <si>
    <t>三营镇安和村肉牛养殖“出户入园”扩建提升2023年项目</t>
  </si>
  <si>
    <t>养殖业</t>
  </si>
  <si>
    <t>原州区三营镇人民政府</t>
  </si>
  <si>
    <t>三营镇安和村</t>
  </si>
  <si>
    <r>
      <rPr>
        <sz val="10"/>
        <color theme="1"/>
        <rFont val="仿宋_GB2312"/>
        <charset val="134"/>
      </rPr>
      <t>2023年</t>
    </r>
    <r>
      <rPr>
        <u/>
        <sz val="10"/>
        <color theme="1"/>
        <rFont val="仿宋_GB2312"/>
        <charset val="134"/>
      </rPr>
      <t>4</t>
    </r>
    <r>
      <rPr>
        <sz val="10"/>
        <color theme="1"/>
        <rFont val="仿宋_GB2312"/>
        <charset val="134"/>
      </rPr>
      <t>月-8月</t>
    </r>
  </si>
  <si>
    <t>顾正军</t>
  </si>
  <si>
    <t>新建牛舍两栋，共计建筑面积 4156 平方米； 配套建设室外污水管网工程，管道长度 1050 米，检查井 29 座。</t>
  </si>
  <si>
    <t>二</t>
  </si>
  <si>
    <t>乡村建设行动</t>
  </si>
  <si>
    <t>农村基础设施</t>
  </si>
  <si>
    <t>三营镇赵寺村、甘沟村、广和村公共基础设施提升2023年项目</t>
  </si>
  <si>
    <t>农村基础设施建设类</t>
  </si>
  <si>
    <t>三营镇</t>
  </si>
  <si>
    <t>1、通村混凝土道路8.2 公里（3 米宽），合 24600平方米；其中赵寺村2.5公里，甘沟村 2.5公里，广和村3.2公里。 2、铺设污水管网1250米，检查井32座。</t>
  </si>
  <si>
    <t>安和村村村民委员会拟纳入2023 年乡村振兴项目库计划表</t>
  </si>
  <si>
    <t xml:space="preserve">       公示单位：三营镇****村村民委员会                                                                                            公示时间（10天）：自2022年  月  日起至2022年  月  日结束</t>
  </si>
  <si>
    <t>*****村村民委员会拟纳入2023 年乡村振兴项目库计划表</t>
  </si>
  <si>
    <t>赵寺村503户1551人；
甘沟村375户1355人；
广和村275户1215人；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</si>
</sst>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22"/>
      <name val="方正小标宋简体"/>
      <charset val="134"/>
    </font>
    <font>
      <sz val="22"/>
      <name val="仿宋_GB2312"/>
      <charset val="134"/>
    </font>
    <font>
      <sz val="12"/>
      <name val="仿宋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2"/>
      <name val="方正小标宋简体"/>
      <charset val="134"/>
    </font>
    <font>
      <sz val="14"/>
      <name val="黑体"/>
      <charset val="134"/>
    </font>
    <font>
      <b/>
      <sz val="10"/>
      <name val="仿宋_GB2312"/>
      <charset val="134"/>
    </font>
    <font>
      <b/>
      <sz val="12"/>
      <name val="楷体_GB2312"/>
      <charset val="134"/>
    </font>
    <font>
      <sz val="10"/>
      <color theme="1"/>
      <name val="宋体"/>
      <charset val="134"/>
    </font>
    <font>
      <sz val="10"/>
      <name val="楷体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方正小标宋简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b/>
      <sz val="10"/>
      <name val="楷体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u/>
      <sz val="10"/>
      <color theme="1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8" applyNumberFormat="0" applyAlignment="0" applyProtection="0">
      <alignment vertical="center"/>
    </xf>
    <xf numFmtId="0" fontId="38" fillId="6" borderId="9" applyNumberFormat="0" applyAlignment="0" applyProtection="0">
      <alignment vertical="center"/>
    </xf>
    <xf numFmtId="0" fontId="39" fillId="6" borderId="8" applyNumberFormat="0" applyAlignment="0" applyProtection="0">
      <alignment vertical="center"/>
    </xf>
    <xf numFmtId="0" fontId="40" fillId="7" borderId="10" applyNumberFormat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7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>
      <alignment vertical="center"/>
    </xf>
    <xf numFmtId="176" fontId="0" fillId="0" borderId="0" xfId="0" applyNumberForma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9" fillId="3" borderId="1" xfId="0" applyNumberFormat="1" applyFont="1" applyFill="1" applyBorder="1" applyAlignment="1" applyProtection="1">
      <alignment horizontal="left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77" fontId="21" fillId="0" borderId="1" xfId="52" applyNumberFormat="1" applyFont="1" applyFill="1" applyBorder="1" applyAlignment="1" applyProtection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0" fontId="24" fillId="2" borderId="1" xfId="49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177" fontId="25" fillId="2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 applyProtection="1">
      <alignment horizontal="center" vertical="center" wrapText="1"/>
    </xf>
    <xf numFmtId="0" fontId="24" fillId="3" borderId="1" xfId="49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left" vertical="center" wrapText="1"/>
    </xf>
    <xf numFmtId="0" fontId="26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justify" vertical="center" wrapText="1"/>
    </xf>
    <xf numFmtId="176" fontId="27" fillId="0" borderId="1" xfId="0" applyNumberFormat="1" applyFont="1" applyFill="1" applyBorder="1">
      <alignment vertical="center"/>
    </xf>
    <xf numFmtId="0" fontId="20" fillId="0" borderId="1" xfId="0" applyFont="1" applyFill="1" applyBorder="1" applyAlignment="1">
      <alignment horizontal="left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176" fontId="2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76" fontId="2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17" fillId="2" borderId="1" xfId="50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3" xfId="0" applyNumberFormat="1" applyFont="1" applyFill="1" applyBorder="1" applyAlignment="1" applyProtection="1">
      <alignment horizontal="center" vertical="center" wrapText="1"/>
    </xf>
    <xf numFmtId="0" fontId="28" fillId="3" borderId="1" xfId="50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 applyProtection="1">
      <alignment horizontal="left" vertical="center" wrapText="1"/>
    </xf>
    <xf numFmtId="0" fontId="19" fillId="3" borderId="3" xfId="0" applyNumberFormat="1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 applyProtection="1">
      <alignment vertical="center" wrapText="1"/>
    </xf>
    <xf numFmtId="0" fontId="27" fillId="2" borderId="1" xfId="0" applyFont="1" applyFill="1" applyBorder="1">
      <alignment vertical="center"/>
    </xf>
    <xf numFmtId="0" fontId="27" fillId="3" borderId="1" xfId="0" applyFont="1" applyFill="1" applyBorder="1">
      <alignment vertical="center"/>
    </xf>
    <xf numFmtId="0" fontId="27" fillId="0" borderId="1" xfId="0" applyFont="1" applyFill="1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彭堡镇2018年到户项目汇总表最新数据 (1)" xfId="49"/>
    <cellStyle name="常规_原州区新一轮退耕还林工程退耕地造林规划统计表" xfId="50"/>
    <cellStyle name="常规_Sheet1" xfId="51"/>
    <cellStyle name="常规_公路_23" xfId="52"/>
  </cellStyles>
  <tableStyles count="0" defaultTableStyle="TableStyleMedium2" defaultPivotStyle="PivotStyleLight16"/>
  <colors>
    <mruColors>
      <color rgb="00FF0000"/>
      <color rgb="00FFFFFF"/>
      <color rgb="00E2EFD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abSelected="1" workbookViewId="0">
      <selection activeCell="F21" sqref="F21"/>
    </sheetView>
  </sheetViews>
  <sheetFormatPr defaultColWidth="9" defaultRowHeight="14.25"/>
  <cols>
    <col min="1" max="1" width="7.10833333333333" style="1" customWidth="1"/>
    <col min="2" max="2" width="24.1083333333333" style="8" customWidth="1"/>
    <col min="3" max="3" width="9" style="9" customWidth="1"/>
    <col min="4" max="4" width="12.2166666666667" style="10" customWidth="1"/>
    <col min="5" max="5" width="10.6666666666667" style="10" customWidth="1"/>
    <col min="6" max="6" width="12.3333333333333" style="10" customWidth="1"/>
    <col min="7" max="7" width="12.1083333333333" style="10" customWidth="1"/>
    <col min="8" max="8" width="13.2" style="10" customWidth="1"/>
    <col min="9" max="9" width="9" style="1"/>
    <col min="10" max="10" width="9" style="9"/>
    <col min="11" max="12" width="9" style="1"/>
    <col min="13" max="13" width="34.2166666666667" style="11" customWidth="1"/>
    <col min="14" max="14" width="9.10833333333333" style="12" customWidth="1"/>
    <col min="15" max="15" width="8.21666666666667" style="12" customWidth="1"/>
    <col min="16" max="16" width="6.89166666666667" style="1" customWidth="1"/>
    <col min="17" max="16384" width="9" style="1"/>
  </cols>
  <sheetData>
    <row r="1" s="1" customFormat="1" ht="44" customHeight="1" spans="1:16">
      <c r="A1" s="13" t="s">
        <v>0</v>
      </c>
      <c r="B1" s="14"/>
      <c r="C1" s="15"/>
      <c r="D1" s="16"/>
      <c r="E1" s="16"/>
      <c r="F1" s="16"/>
      <c r="G1" s="16"/>
      <c r="H1" s="16"/>
      <c r="I1" s="15"/>
      <c r="J1" s="15"/>
      <c r="K1" s="34"/>
      <c r="L1" s="13"/>
      <c r="M1" s="35"/>
      <c r="N1" s="36"/>
      <c r="O1" s="36"/>
      <c r="P1" s="13"/>
    </row>
    <row r="2" s="3" customFormat="1" ht="35" customHeight="1" spans="1:16">
      <c r="A2" s="18" t="s">
        <v>1</v>
      </c>
      <c r="B2" s="19" t="s">
        <v>2</v>
      </c>
      <c r="C2" s="18" t="s">
        <v>3</v>
      </c>
      <c r="D2" s="20" t="s">
        <v>4</v>
      </c>
      <c r="E2" s="55" t="s">
        <v>5</v>
      </c>
      <c r="F2" s="56"/>
      <c r="G2" s="56"/>
      <c r="H2" s="56"/>
      <c r="I2" s="20" t="s">
        <v>6</v>
      </c>
      <c r="J2" s="20" t="s">
        <v>7</v>
      </c>
      <c r="K2" s="20" t="s">
        <v>8</v>
      </c>
      <c r="L2" s="20" t="s">
        <v>9</v>
      </c>
      <c r="M2" s="64" t="s">
        <v>10</v>
      </c>
      <c r="N2" s="37" t="s">
        <v>11</v>
      </c>
      <c r="O2" s="37"/>
      <c r="P2" s="20" t="s">
        <v>12</v>
      </c>
    </row>
    <row r="3" s="3" customFormat="1" ht="37.5" spans="1:16">
      <c r="A3" s="18"/>
      <c r="B3" s="19"/>
      <c r="C3" s="18"/>
      <c r="D3" s="20"/>
      <c r="E3" s="20" t="s">
        <v>13</v>
      </c>
      <c r="F3" s="20" t="s">
        <v>14</v>
      </c>
      <c r="G3" s="20" t="s">
        <v>15</v>
      </c>
      <c r="H3" s="20" t="s">
        <v>16</v>
      </c>
      <c r="I3" s="20"/>
      <c r="J3" s="20"/>
      <c r="K3" s="20"/>
      <c r="L3" s="20"/>
      <c r="M3" s="64"/>
      <c r="N3" s="37" t="s">
        <v>17</v>
      </c>
      <c r="O3" s="37" t="s">
        <v>18</v>
      </c>
      <c r="P3" s="20"/>
    </row>
    <row r="4" s="4" customFormat="1" ht="51" customHeight="1" spans="1:16">
      <c r="A4" s="21" t="s">
        <v>19</v>
      </c>
      <c r="B4" s="22"/>
      <c r="C4" s="21"/>
      <c r="D4" s="23">
        <f>SUM(D5+D8)</f>
        <v>442.03</v>
      </c>
      <c r="E4" s="23">
        <f>SUM(E5+E8)</f>
        <v>0</v>
      </c>
      <c r="F4" s="23">
        <f>SUM(F5+F8)</f>
        <v>0</v>
      </c>
      <c r="G4" s="23">
        <f>SUM(G5+G8)</f>
        <v>442.03</v>
      </c>
      <c r="H4" s="23">
        <f>SUM(H5+H8)</f>
        <v>0</v>
      </c>
      <c r="I4" s="23"/>
      <c r="J4" s="23"/>
      <c r="K4" s="23"/>
      <c r="L4" s="23"/>
      <c r="M4" s="23"/>
      <c r="N4" s="38">
        <f>SUM(N5+N8)</f>
        <v>1604</v>
      </c>
      <c r="O4" s="38">
        <f>SUM(O5+O8)</f>
        <v>6010</v>
      </c>
      <c r="P4" s="39"/>
    </row>
    <row r="5" s="5" customFormat="1" ht="35" customHeight="1" spans="1:16">
      <c r="A5" s="24" t="s">
        <v>20</v>
      </c>
      <c r="B5" s="57" t="s">
        <v>21</v>
      </c>
      <c r="C5" s="58"/>
      <c r="D5" s="45">
        <f>SUM(D6)</f>
        <v>268.01</v>
      </c>
      <c r="E5" s="45">
        <f>SUM(E6)</f>
        <v>0</v>
      </c>
      <c r="F5" s="45">
        <f>SUM(F6)</f>
        <v>0</v>
      </c>
      <c r="G5" s="45">
        <f>SUM(G6)</f>
        <v>268.01</v>
      </c>
      <c r="H5" s="45">
        <f>SUM(H6)</f>
        <v>0</v>
      </c>
      <c r="I5" s="45"/>
      <c r="J5" s="45"/>
      <c r="K5" s="45"/>
      <c r="L5" s="45"/>
      <c r="M5" s="45"/>
      <c r="N5" s="65">
        <f>SUM(N6)</f>
        <v>451</v>
      </c>
      <c r="O5" s="65">
        <f>SUM(O6)</f>
        <v>1889</v>
      </c>
      <c r="P5" s="45"/>
    </row>
    <row r="6" s="6" customFormat="1" ht="35" customHeight="1" spans="1:16">
      <c r="A6" s="26" t="s">
        <v>22</v>
      </c>
      <c r="B6" s="59" t="s">
        <v>23</v>
      </c>
      <c r="C6" s="60"/>
      <c r="D6" s="61">
        <f>SUM(D7:D7)</f>
        <v>268.01</v>
      </c>
      <c r="E6" s="61">
        <f>SUM(E7:E7)</f>
        <v>0</v>
      </c>
      <c r="F6" s="61">
        <f>SUM(F7:F7)</f>
        <v>0</v>
      </c>
      <c r="G6" s="61">
        <f>SUM(G7:G7)</f>
        <v>268.01</v>
      </c>
      <c r="H6" s="61">
        <f>SUM(H7:H7)</f>
        <v>0</v>
      </c>
      <c r="I6" s="50"/>
      <c r="J6" s="50"/>
      <c r="K6" s="50"/>
      <c r="L6" s="50"/>
      <c r="M6" s="66"/>
      <c r="N6" s="67">
        <f>SUM(N7:N7)</f>
        <v>451</v>
      </c>
      <c r="O6" s="67">
        <f>SUM(O7:O7)</f>
        <v>1889</v>
      </c>
      <c r="P6" s="50"/>
    </row>
    <row r="7" s="7" customFormat="1" ht="66" customHeight="1" spans="1:16">
      <c r="A7" s="29">
        <v>1</v>
      </c>
      <c r="B7" s="62" t="s">
        <v>24</v>
      </c>
      <c r="C7" s="51" t="s">
        <v>25</v>
      </c>
      <c r="D7" s="63">
        <v>268.01</v>
      </c>
      <c r="E7" s="63"/>
      <c r="F7" s="63"/>
      <c r="G7" s="63">
        <v>268.01</v>
      </c>
      <c r="H7" s="63"/>
      <c r="I7" s="51" t="s">
        <v>26</v>
      </c>
      <c r="J7" s="51" t="s">
        <v>27</v>
      </c>
      <c r="K7" s="51" t="s">
        <v>28</v>
      </c>
      <c r="L7" s="51" t="s">
        <v>29</v>
      </c>
      <c r="M7" s="68" t="s">
        <v>30</v>
      </c>
      <c r="N7" s="69">
        <v>451</v>
      </c>
      <c r="O7" s="69">
        <v>1889</v>
      </c>
      <c r="P7" s="54"/>
    </row>
    <row r="8" s="1" customFormat="1" ht="30" customHeight="1" spans="1:16">
      <c r="A8" s="70" t="s">
        <v>31</v>
      </c>
      <c r="B8" s="71" t="s">
        <v>32</v>
      </c>
      <c r="C8" s="72"/>
      <c r="D8" s="71">
        <f>SUM(D9)</f>
        <v>174.02</v>
      </c>
      <c r="E8" s="71">
        <f>SUM(E9)</f>
        <v>0</v>
      </c>
      <c r="F8" s="71">
        <f>SUM(F9)</f>
        <v>0</v>
      </c>
      <c r="G8" s="71">
        <f>SUM(G9)</f>
        <v>174.02</v>
      </c>
      <c r="H8" s="71">
        <f>SUM(H9)</f>
        <v>0</v>
      </c>
      <c r="I8" s="77"/>
      <c r="J8" s="41"/>
      <c r="K8" s="42"/>
      <c r="L8" s="43"/>
      <c r="M8" s="44"/>
      <c r="N8" s="71">
        <f>SUM(N9)</f>
        <v>1153</v>
      </c>
      <c r="O8" s="71">
        <f>SUM(O9)</f>
        <v>4121</v>
      </c>
      <c r="P8" s="78"/>
    </row>
    <row r="9" s="1" customFormat="1" ht="30" customHeight="1" spans="1:16">
      <c r="A9" s="73" t="s">
        <v>22</v>
      </c>
      <c r="B9" s="74" t="s">
        <v>33</v>
      </c>
      <c r="C9" s="75"/>
      <c r="D9" s="28">
        <f>SUM(D10:D10)</f>
        <v>174.02</v>
      </c>
      <c r="E9" s="28">
        <f>SUM(E10:E10)</f>
        <v>0</v>
      </c>
      <c r="F9" s="28">
        <f>SUM(F10:F10)</f>
        <v>0</v>
      </c>
      <c r="G9" s="28">
        <f>SUM(G10:G10)</f>
        <v>174.02</v>
      </c>
      <c r="H9" s="28">
        <f>SUM(H10:H10)</f>
        <v>0</v>
      </c>
      <c r="I9" s="46"/>
      <c r="J9" s="47"/>
      <c r="K9" s="48"/>
      <c r="L9" s="46"/>
      <c r="M9" s="49"/>
      <c r="N9" s="28">
        <f>SUM(N10:N10)</f>
        <v>1153</v>
      </c>
      <c r="O9" s="28">
        <f>SUM(O10:O10)</f>
        <v>4121</v>
      </c>
      <c r="P9" s="79"/>
    </row>
    <row r="10" s="1" customFormat="1" ht="48" spans="1:16">
      <c r="A10" s="76">
        <v>2</v>
      </c>
      <c r="B10" s="30" t="s">
        <v>34</v>
      </c>
      <c r="C10" s="31" t="s">
        <v>35</v>
      </c>
      <c r="D10" s="32">
        <v>174.02</v>
      </c>
      <c r="E10" s="33"/>
      <c r="F10" s="32"/>
      <c r="G10" s="32">
        <v>174.02</v>
      </c>
      <c r="H10" s="33"/>
      <c r="I10" s="51" t="s">
        <v>26</v>
      </c>
      <c r="J10" s="51" t="s">
        <v>36</v>
      </c>
      <c r="K10" s="51" t="s">
        <v>28</v>
      </c>
      <c r="L10" s="51" t="s">
        <v>29</v>
      </c>
      <c r="M10" s="52" t="s">
        <v>37</v>
      </c>
      <c r="N10" s="53">
        <f>529+338+286</f>
        <v>1153</v>
      </c>
      <c r="O10" s="53">
        <f>1659+1213+1249</f>
        <v>4121</v>
      </c>
      <c r="P10" s="80"/>
    </row>
  </sheetData>
  <mergeCells count="18">
    <mergeCell ref="A1:P1"/>
    <mergeCell ref="E2:H2"/>
    <mergeCell ref="N2:O2"/>
    <mergeCell ref="A4:C4"/>
    <mergeCell ref="B5:C5"/>
    <mergeCell ref="B6:C6"/>
    <mergeCell ref="B8:C8"/>
    <mergeCell ref="B9:C9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P2:P3"/>
  </mergeCells>
  <pageMargins left="0.75" right="0.75" top="1" bottom="1" header="0.5" footer="0.5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I11" sqref="I11"/>
    </sheetView>
  </sheetViews>
  <sheetFormatPr defaultColWidth="9" defaultRowHeight="14.25"/>
  <cols>
    <col min="1" max="1" width="7.10833333333333" style="1" customWidth="1"/>
    <col min="2" max="2" width="24.1083333333333" style="8" customWidth="1"/>
    <col min="3" max="3" width="9" style="9" customWidth="1"/>
    <col min="4" max="4" width="12.2166666666667" style="10" customWidth="1"/>
    <col min="5" max="5" width="10.6666666666667" style="10" customWidth="1"/>
    <col min="6" max="6" width="12.3333333333333" style="10" customWidth="1"/>
    <col min="7" max="7" width="12.1083333333333" style="10" customWidth="1"/>
    <col min="8" max="8" width="13.2" style="10" customWidth="1"/>
    <col min="9" max="9" width="9" style="1"/>
    <col min="10" max="10" width="9" style="9"/>
    <col min="11" max="12" width="9" style="1"/>
    <col min="13" max="13" width="34.2166666666667" style="11" customWidth="1"/>
    <col min="14" max="14" width="9.10833333333333" style="12" customWidth="1"/>
    <col min="15" max="15" width="8.21666666666667" style="12" customWidth="1"/>
    <col min="16" max="16" width="6.89166666666667" style="1" customWidth="1"/>
    <col min="17" max="16384" width="9" style="1"/>
  </cols>
  <sheetData>
    <row r="1" s="1" customFormat="1" ht="44" customHeight="1" spans="1:16">
      <c r="A1" s="13" t="s">
        <v>38</v>
      </c>
      <c r="B1" s="14"/>
      <c r="C1" s="15"/>
      <c r="D1" s="16"/>
      <c r="E1" s="16"/>
      <c r="F1" s="16"/>
      <c r="G1" s="16"/>
      <c r="H1" s="16"/>
      <c r="I1" s="15"/>
      <c r="J1" s="15"/>
      <c r="K1" s="34"/>
      <c r="L1" s="13"/>
      <c r="M1" s="35"/>
      <c r="N1" s="36"/>
      <c r="O1" s="36"/>
      <c r="P1" s="13"/>
    </row>
    <row r="2" s="2" customFormat="1" ht="25" customHeight="1" spans="1:16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="3" customFormat="1" ht="35" customHeight="1" spans="1:16">
      <c r="A3" s="18" t="s">
        <v>1</v>
      </c>
      <c r="B3" s="19" t="s">
        <v>2</v>
      </c>
      <c r="C3" s="18" t="s">
        <v>3</v>
      </c>
      <c r="D3" s="20" t="s">
        <v>4</v>
      </c>
      <c r="E3" s="55" t="s">
        <v>5</v>
      </c>
      <c r="F3" s="56"/>
      <c r="G3" s="56"/>
      <c r="H3" s="56"/>
      <c r="I3" s="20" t="s">
        <v>6</v>
      </c>
      <c r="J3" s="20" t="s">
        <v>7</v>
      </c>
      <c r="K3" s="20" t="s">
        <v>8</v>
      </c>
      <c r="L3" s="20" t="s">
        <v>9</v>
      </c>
      <c r="M3" s="64" t="s">
        <v>10</v>
      </c>
      <c r="N3" s="37" t="s">
        <v>11</v>
      </c>
      <c r="O3" s="37"/>
      <c r="P3" s="20" t="s">
        <v>12</v>
      </c>
    </row>
    <row r="4" s="3" customFormat="1" ht="37.5" spans="1:16">
      <c r="A4" s="18"/>
      <c r="B4" s="19"/>
      <c r="C4" s="18"/>
      <c r="D4" s="20"/>
      <c r="E4" s="20" t="s">
        <v>13</v>
      </c>
      <c r="F4" s="20" t="s">
        <v>14</v>
      </c>
      <c r="G4" s="20" t="s">
        <v>15</v>
      </c>
      <c r="H4" s="20" t="s">
        <v>16</v>
      </c>
      <c r="I4" s="20"/>
      <c r="J4" s="20"/>
      <c r="K4" s="20"/>
      <c r="L4" s="20"/>
      <c r="M4" s="64"/>
      <c r="N4" s="37" t="s">
        <v>17</v>
      </c>
      <c r="O4" s="37" t="s">
        <v>18</v>
      </c>
      <c r="P4" s="20"/>
    </row>
    <row r="5" s="4" customFormat="1" ht="51" customHeight="1" spans="1:16">
      <c r="A5" s="21" t="s">
        <v>19</v>
      </c>
      <c r="B5" s="22"/>
      <c r="C5" s="21"/>
      <c r="D5" s="23">
        <f t="shared" ref="D5:H5" si="0">SUM(D6+D9)</f>
        <v>268.01</v>
      </c>
      <c r="E5" s="23">
        <f t="shared" si="0"/>
        <v>0</v>
      </c>
      <c r="F5" s="23">
        <f t="shared" si="0"/>
        <v>0</v>
      </c>
      <c r="G5" s="23">
        <f t="shared" si="0"/>
        <v>268.01</v>
      </c>
      <c r="H5" s="23">
        <f t="shared" si="0"/>
        <v>0</v>
      </c>
      <c r="I5" s="23"/>
      <c r="J5" s="23"/>
      <c r="K5" s="23"/>
      <c r="L5" s="23"/>
      <c r="M5" s="23"/>
      <c r="N5" s="38">
        <f>SUM(N6+N9)</f>
        <v>451</v>
      </c>
      <c r="O5" s="38">
        <f>SUM(O6+O9)</f>
        <v>1889</v>
      </c>
      <c r="P5" s="39"/>
    </row>
    <row r="6" s="5" customFormat="1" ht="35" customHeight="1" spans="1:16">
      <c r="A6" s="24" t="s">
        <v>20</v>
      </c>
      <c r="B6" s="57" t="s">
        <v>21</v>
      </c>
      <c r="C6" s="58"/>
      <c r="D6" s="45">
        <f t="shared" ref="D6:H6" si="1">SUM(D7)</f>
        <v>268.01</v>
      </c>
      <c r="E6" s="45">
        <f t="shared" si="1"/>
        <v>0</v>
      </c>
      <c r="F6" s="45">
        <f t="shared" si="1"/>
        <v>0</v>
      </c>
      <c r="G6" s="45">
        <f t="shared" si="1"/>
        <v>268.01</v>
      </c>
      <c r="H6" s="45">
        <f t="shared" si="1"/>
        <v>0</v>
      </c>
      <c r="I6" s="45"/>
      <c r="J6" s="45"/>
      <c r="K6" s="45"/>
      <c r="L6" s="45"/>
      <c r="M6" s="45"/>
      <c r="N6" s="65">
        <f>SUM(N7)</f>
        <v>451</v>
      </c>
      <c r="O6" s="65">
        <f>SUM(O7)</f>
        <v>1889</v>
      </c>
      <c r="P6" s="45"/>
    </row>
    <row r="7" s="6" customFormat="1" ht="35" customHeight="1" spans="1:16">
      <c r="A7" s="26" t="s">
        <v>22</v>
      </c>
      <c r="B7" s="59" t="s">
        <v>23</v>
      </c>
      <c r="C7" s="60"/>
      <c r="D7" s="61">
        <f t="shared" ref="D7:H7" si="2">SUM(D8:D8)</f>
        <v>268.01</v>
      </c>
      <c r="E7" s="61">
        <f t="shared" si="2"/>
        <v>0</v>
      </c>
      <c r="F7" s="61">
        <f t="shared" si="2"/>
        <v>0</v>
      </c>
      <c r="G7" s="61">
        <f t="shared" si="2"/>
        <v>268.01</v>
      </c>
      <c r="H7" s="61">
        <f t="shared" si="2"/>
        <v>0</v>
      </c>
      <c r="I7" s="50"/>
      <c r="J7" s="50"/>
      <c r="K7" s="50"/>
      <c r="L7" s="50"/>
      <c r="M7" s="66"/>
      <c r="N7" s="67">
        <f>SUM(N8:N8)</f>
        <v>451</v>
      </c>
      <c r="O7" s="67">
        <f>SUM(O8:O8)</f>
        <v>1889</v>
      </c>
      <c r="P7" s="50"/>
    </row>
    <row r="8" s="7" customFormat="1" ht="61" customHeight="1" spans="1:16">
      <c r="A8" s="29">
        <v>1</v>
      </c>
      <c r="B8" s="62" t="s">
        <v>24</v>
      </c>
      <c r="C8" s="51" t="s">
        <v>25</v>
      </c>
      <c r="D8" s="63">
        <v>268.01</v>
      </c>
      <c r="E8" s="63"/>
      <c r="F8" s="63"/>
      <c r="G8" s="63">
        <v>268.01</v>
      </c>
      <c r="H8" s="63"/>
      <c r="I8" s="51" t="s">
        <v>26</v>
      </c>
      <c r="J8" s="51" t="s">
        <v>27</v>
      </c>
      <c r="K8" s="51" t="s">
        <v>28</v>
      </c>
      <c r="L8" s="51" t="s">
        <v>29</v>
      </c>
      <c r="M8" s="68" t="s">
        <v>30</v>
      </c>
      <c r="N8" s="69">
        <v>451</v>
      </c>
      <c r="O8" s="69">
        <v>1889</v>
      </c>
      <c r="P8" s="54"/>
    </row>
    <row r="9" s="1" customFormat="1" ht="61" customHeight="1" spans="1:16">
      <c r="A9" s="29"/>
      <c r="B9" s="62"/>
      <c r="C9" s="51"/>
      <c r="D9" s="63"/>
      <c r="E9" s="63"/>
      <c r="F9" s="63"/>
      <c r="G9" s="63"/>
      <c r="H9" s="63"/>
      <c r="I9" s="51"/>
      <c r="J9" s="51"/>
      <c r="K9" s="51"/>
      <c r="L9" s="51"/>
      <c r="M9" s="68"/>
      <c r="N9" s="69"/>
      <c r="O9" s="69"/>
      <c r="P9" s="54"/>
    </row>
    <row r="10" s="1" customFormat="1" ht="61" customHeight="1" spans="1:16">
      <c r="A10" s="29"/>
      <c r="B10" s="62"/>
      <c r="C10" s="51"/>
      <c r="D10" s="63"/>
      <c r="E10" s="63"/>
      <c r="F10" s="63"/>
      <c r="G10" s="63"/>
      <c r="H10" s="63"/>
      <c r="I10" s="51"/>
      <c r="J10" s="51"/>
      <c r="K10" s="51"/>
      <c r="L10" s="51"/>
      <c r="M10" s="68"/>
      <c r="N10" s="69"/>
      <c r="O10" s="69"/>
      <c r="P10" s="54"/>
    </row>
    <row r="11" s="1" customFormat="1" ht="61" customHeight="1" spans="1:16">
      <c r="A11" s="29"/>
      <c r="B11" s="62"/>
      <c r="C11" s="51"/>
      <c r="D11" s="63"/>
      <c r="E11" s="63"/>
      <c r="F11" s="63"/>
      <c r="G11" s="63"/>
      <c r="H11" s="63"/>
      <c r="I11" s="51"/>
      <c r="J11" s="51"/>
      <c r="K11" s="51"/>
      <c r="L11" s="51"/>
      <c r="M11" s="68"/>
      <c r="N11" s="69"/>
      <c r="O11" s="69"/>
      <c r="P11" s="54"/>
    </row>
  </sheetData>
  <mergeCells count="17">
    <mergeCell ref="A1:P1"/>
    <mergeCell ref="A2:P2"/>
    <mergeCell ref="E3:H3"/>
    <mergeCell ref="N3:O3"/>
    <mergeCell ref="A5:C5"/>
    <mergeCell ref="B6:C6"/>
    <mergeCell ref="B7:C7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P3:P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P8" sqref="P8"/>
    </sheetView>
  </sheetViews>
  <sheetFormatPr defaultColWidth="9" defaultRowHeight="14.25"/>
  <cols>
    <col min="1" max="1" width="7.10833333333333" style="1" customWidth="1"/>
    <col min="2" max="2" width="24.1083333333333" style="8" customWidth="1"/>
    <col min="3" max="3" width="9" style="9" customWidth="1"/>
    <col min="4" max="4" width="12.2166666666667" style="10" customWidth="1"/>
    <col min="5" max="5" width="10.6666666666667" style="10" customWidth="1"/>
    <col min="6" max="6" width="12.3333333333333" style="10" customWidth="1"/>
    <col min="7" max="7" width="12.1083333333333" style="10" customWidth="1"/>
    <col min="8" max="8" width="13.2" style="10" customWidth="1"/>
    <col min="9" max="9" width="9" style="1"/>
    <col min="10" max="10" width="9" style="9"/>
    <col min="11" max="12" width="9" style="1"/>
    <col min="13" max="13" width="34.2166666666667" style="11" customWidth="1"/>
    <col min="14" max="14" width="9.10833333333333" style="12" customWidth="1"/>
    <col min="15" max="15" width="8.21666666666667" style="12" customWidth="1"/>
    <col min="16" max="16" width="17.25" style="1" customWidth="1"/>
    <col min="17" max="16384" width="9" style="1"/>
  </cols>
  <sheetData>
    <row r="1" s="1" customFormat="1" ht="44" customHeight="1" spans="1:16">
      <c r="A1" s="13" t="s">
        <v>40</v>
      </c>
      <c r="B1" s="14"/>
      <c r="C1" s="15"/>
      <c r="D1" s="16"/>
      <c r="E1" s="16"/>
      <c r="F1" s="16"/>
      <c r="G1" s="16"/>
      <c r="H1" s="16"/>
      <c r="I1" s="15"/>
      <c r="J1" s="15"/>
      <c r="K1" s="34"/>
      <c r="L1" s="13"/>
      <c r="M1" s="35"/>
      <c r="N1" s="36"/>
      <c r="O1" s="36"/>
      <c r="P1" s="13"/>
    </row>
    <row r="2" s="2" customFormat="1" ht="25" customHeight="1" spans="1:16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="3" customFormat="1" ht="35" customHeight="1" spans="1:16">
      <c r="A3" s="18" t="s">
        <v>1</v>
      </c>
      <c r="B3" s="19" t="s">
        <v>2</v>
      </c>
      <c r="C3" s="18" t="s">
        <v>3</v>
      </c>
      <c r="D3" s="20" t="s">
        <v>4</v>
      </c>
      <c r="E3" s="20" t="s">
        <v>5</v>
      </c>
      <c r="F3" s="20"/>
      <c r="G3" s="20"/>
      <c r="H3" s="20"/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37" t="s">
        <v>11</v>
      </c>
      <c r="O3" s="37"/>
      <c r="P3" s="20" t="s">
        <v>12</v>
      </c>
    </row>
    <row r="4" s="3" customFormat="1" ht="37.5" spans="1:16">
      <c r="A4" s="18"/>
      <c r="B4" s="19"/>
      <c r="C4" s="18"/>
      <c r="D4" s="20"/>
      <c r="E4" s="20" t="s">
        <v>13</v>
      </c>
      <c r="F4" s="20" t="s">
        <v>14</v>
      </c>
      <c r="G4" s="20" t="s">
        <v>15</v>
      </c>
      <c r="H4" s="20" t="s">
        <v>16</v>
      </c>
      <c r="I4" s="20"/>
      <c r="J4" s="20"/>
      <c r="K4" s="20"/>
      <c r="L4" s="20"/>
      <c r="M4" s="20"/>
      <c r="N4" s="37" t="s">
        <v>17</v>
      </c>
      <c r="O4" s="37" t="s">
        <v>18</v>
      </c>
      <c r="P4" s="20"/>
    </row>
    <row r="5" s="4" customFormat="1" ht="51" customHeight="1" spans="1:16">
      <c r="A5" s="21" t="s">
        <v>19</v>
      </c>
      <c r="B5" s="22"/>
      <c r="C5" s="21"/>
      <c r="D5" s="23">
        <f t="shared" ref="D5:H5" si="0">SUM(D6+D9)</f>
        <v>174.02</v>
      </c>
      <c r="E5" s="23">
        <f t="shared" si="0"/>
        <v>0</v>
      </c>
      <c r="F5" s="23">
        <f t="shared" si="0"/>
        <v>0</v>
      </c>
      <c r="G5" s="23">
        <f t="shared" si="0"/>
        <v>174.02</v>
      </c>
      <c r="H5" s="23">
        <f t="shared" si="0"/>
        <v>0</v>
      </c>
      <c r="I5" s="23"/>
      <c r="J5" s="23"/>
      <c r="K5" s="23"/>
      <c r="L5" s="23"/>
      <c r="M5" s="23"/>
      <c r="N5" s="38">
        <f>SUM(N6+N9)</f>
        <v>1153</v>
      </c>
      <c r="O5" s="38">
        <f>SUM(O6+O9)</f>
        <v>4121</v>
      </c>
      <c r="P5" s="39"/>
    </row>
    <row r="6" s="5" customFormat="1" ht="35" customHeight="1" spans="1:16">
      <c r="A6" s="24" t="s">
        <v>20</v>
      </c>
      <c r="B6" s="25" t="s">
        <v>32</v>
      </c>
      <c r="C6" s="25"/>
      <c r="D6" s="25">
        <f t="shared" ref="D6:H6" si="1">SUM(D7)</f>
        <v>174.02</v>
      </c>
      <c r="E6" s="25">
        <f t="shared" si="1"/>
        <v>0</v>
      </c>
      <c r="F6" s="25">
        <f t="shared" si="1"/>
        <v>0</v>
      </c>
      <c r="G6" s="25">
        <f t="shared" si="1"/>
        <v>174.02</v>
      </c>
      <c r="H6" s="25">
        <f t="shared" si="1"/>
        <v>0</v>
      </c>
      <c r="I6" s="40"/>
      <c r="J6" s="41"/>
      <c r="K6" s="42"/>
      <c r="L6" s="43"/>
      <c r="M6" s="44"/>
      <c r="N6" s="25">
        <f>SUM(N7)</f>
        <v>1153</v>
      </c>
      <c r="O6" s="25">
        <f>SUM(O7)</f>
        <v>4121</v>
      </c>
      <c r="P6" s="45"/>
    </row>
    <row r="7" s="6" customFormat="1" ht="35" customHeight="1" spans="1:16">
      <c r="A7" s="26" t="s">
        <v>22</v>
      </c>
      <c r="B7" s="27" t="s">
        <v>33</v>
      </c>
      <c r="C7" s="27"/>
      <c r="D7" s="28">
        <f t="shared" ref="D7:H7" si="2">SUM(D8:D8)</f>
        <v>174.02</v>
      </c>
      <c r="E7" s="28">
        <f t="shared" si="2"/>
        <v>0</v>
      </c>
      <c r="F7" s="28">
        <f t="shared" si="2"/>
        <v>0</v>
      </c>
      <c r="G7" s="28">
        <f t="shared" si="2"/>
        <v>174.02</v>
      </c>
      <c r="H7" s="28">
        <f t="shared" si="2"/>
        <v>0</v>
      </c>
      <c r="I7" s="46"/>
      <c r="J7" s="47"/>
      <c r="K7" s="48"/>
      <c r="L7" s="46"/>
      <c r="M7" s="49"/>
      <c r="N7" s="28">
        <f>SUM(N8:N8)</f>
        <v>1153</v>
      </c>
      <c r="O7" s="28">
        <f>SUM(O8:O8)</f>
        <v>4121</v>
      </c>
      <c r="P7" s="50"/>
    </row>
    <row r="8" s="7" customFormat="1" ht="66" customHeight="1" spans="1:16">
      <c r="A8" s="29">
        <v>1</v>
      </c>
      <c r="B8" s="30" t="s">
        <v>34</v>
      </c>
      <c r="C8" s="31" t="s">
        <v>35</v>
      </c>
      <c r="D8" s="32">
        <v>174.02</v>
      </c>
      <c r="E8" s="33"/>
      <c r="F8" s="32"/>
      <c r="G8" s="32">
        <v>174.02</v>
      </c>
      <c r="H8" s="33"/>
      <c r="I8" s="51" t="s">
        <v>26</v>
      </c>
      <c r="J8" s="51" t="s">
        <v>36</v>
      </c>
      <c r="K8" s="51" t="s">
        <v>28</v>
      </c>
      <c r="L8" s="51" t="s">
        <v>29</v>
      </c>
      <c r="M8" s="52" t="s">
        <v>37</v>
      </c>
      <c r="N8" s="53">
        <f>529+338+286</f>
        <v>1153</v>
      </c>
      <c r="O8" s="53">
        <f>1659+1213+1249</f>
        <v>4121</v>
      </c>
      <c r="P8" s="52" t="s">
        <v>41</v>
      </c>
    </row>
    <row r="9" s="1" customFormat="1" ht="66" customHeight="1" spans="1:16">
      <c r="A9" s="29"/>
      <c r="B9" s="30"/>
      <c r="C9" s="31"/>
      <c r="D9" s="32"/>
      <c r="E9" s="33"/>
      <c r="F9" s="32"/>
      <c r="G9" s="32"/>
      <c r="H9" s="33"/>
      <c r="I9" s="51"/>
      <c r="J9" s="51"/>
      <c r="K9" s="51"/>
      <c r="L9" s="51"/>
      <c r="M9" s="52"/>
      <c r="N9" s="53"/>
      <c r="O9" s="53"/>
      <c r="P9" s="54"/>
    </row>
    <row r="10" s="1" customFormat="1" ht="66" customHeight="1" spans="1:16">
      <c r="A10" s="29"/>
      <c r="B10" s="30"/>
      <c r="C10" s="31"/>
      <c r="D10" s="32"/>
      <c r="E10" s="33"/>
      <c r="F10" s="32"/>
      <c r="G10" s="32"/>
      <c r="H10" s="33"/>
      <c r="I10" s="51"/>
      <c r="J10" s="51"/>
      <c r="K10" s="51"/>
      <c r="L10" s="51"/>
      <c r="M10" s="52"/>
      <c r="N10" s="53"/>
      <c r="O10" s="53"/>
      <c r="P10" s="54"/>
    </row>
    <row r="11" s="1" customFormat="1" ht="66" customHeight="1" spans="1:16">
      <c r="A11" s="29"/>
      <c r="B11" s="30"/>
      <c r="C11" s="31"/>
      <c r="D11" s="32"/>
      <c r="E11" s="33"/>
      <c r="F11" s="32"/>
      <c r="G11" s="32"/>
      <c r="H11" s="33"/>
      <c r="I11" s="51"/>
      <c r="J11" s="51"/>
      <c r="K11" s="51"/>
      <c r="L11" s="51"/>
      <c r="M11" s="52"/>
      <c r="N11" s="53"/>
      <c r="O11" s="53"/>
      <c r="P11" s="54"/>
    </row>
  </sheetData>
  <mergeCells count="17">
    <mergeCell ref="A1:P1"/>
    <mergeCell ref="A2:P2"/>
    <mergeCell ref="E3:H3"/>
    <mergeCell ref="N3:O3"/>
    <mergeCell ref="A5:C5"/>
    <mergeCell ref="B6:C6"/>
    <mergeCell ref="B7:C7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P3:P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安和</vt:lpstr>
      <vt:lpstr>赵寺、广和、甘沟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guyuan</dc:creator>
  <cp:lastModifiedBy>华为</cp:lastModifiedBy>
  <dcterms:created xsi:type="dcterms:W3CDTF">2022-10-22T08:45:00Z</dcterms:created>
  <dcterms:modified xsi:type="dcterms:W3CDTF">2023-07-21T02:38:22Z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45129CA9449946F0B3F4229F4E0EC8E4</vt:lpwstr>
  </property>
</Properties>
</file>