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60" windowHeight="12465" activeTab="2"/>
  </bookViews>
  <sheets>
    <sheet name="1-1.一般公共预算收入表" sheetId="1" r:id="rId1"/>
    <sheet name="1-2一般公共预算支出总表" sheetId="2" r:id="rId2"/>
    <sheet name="1-3一般公共预算本级支出表（功能科目分类到项级）" sheetId="3" r:id="rId3"/>
    <sheet name="1-4一般公共预算本级基本支出表（经济分类到款级）" sheetId="4" r:id="rId4"/>
    <sheet name="1-5一般公共预算税收返还和转移支付表" sheetId="5" r:id="rId5"/>
    <sheet name="1-6专项转移支付表" sheetId="6" r:id="rId6"/>
    <sheet name="1-7政府一般债务限额和余额情况表" sheetId="7" r:id="rId7"/>
    <sheet name="1-8三公经费预算数" sheetId="8" r:id="rId8"/>
    <sheet name="2-1政府性基金收入表" sheetId="9" r:id="rId9"/>
    <sheet name="2-2政府性基金支出表" sheetId="10" r:id="rId10"/>
    <sheet name="2-3政府性基金转移支付表" sheetId="11" r:id="rId11"/>
    <sheet name="2-4政府专项债务限额和余额情况表" sheetId="12" r:id="rId12"/>
    <sheet name="3-1部门预算收入表" sheetId="13" r:id="rId13"/>
    <sheet name="3-2部门预算支出表" sheetId="14" r:id="rId14"/>
    <sheet name="3-3部门预算基本支出表" sheetId="15" r:id="rId15"/>
    <sheet name="Sheet1" sheetId="16" r:id="rId16"/>
  </sheets>
  <definedNames/>
  <calcPr fullCalcOnLoad="1"/>
</workbook>
</file>

<file path=xl/sharedStrings.xml><?xml version="1.0" encoding="utf-8"?>
<sst xmlns="http://schemas.openxmlformats.org/spreadsheetml/2006/main" count="1476" uniqueCount="925">
  <si>
    <t>附件1-1</t>
  </si>
  <si>
    <t>原州区2019年一般公共预算收入安排表</t>
  </si>
  <si>
    <t>单位：万元</t>
  </si>
  <si>
    <t>收                          入</t>
  </si>
  <si>
    <t>项          目</t>
  </si>
  <si>
    <t>预算数</t>
  </si>
  <si>
    <t>备注</t>
  </si>
  <si>
    <t>一、税收收入</t>
  </si>
  <si>
    <t xml:space="preserve">       增值税</t>
  </si>
  <si>
    <t xml:space="preserve">       营业税</t>
  </si>
  <si>
    <t xml:space="preserve"> </t>
  </si>
  <si>
    <t xml:space="preserve">       企业所得税</t>
  </si>
  <si>
    <t xml:space="preserve">       企业所得税退税</t>
  </si>
  <si>
    <t xml:space="preserve">       个人所得税</t>
  </si>
  <si>
    <t xml:space="preserve">       资源税</t>
  </si>
  <si>
    <t xml:space="preserve">       固定资产投资方向调节税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</si>
  <si>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</si>
  <si>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</si>
  <si>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</si>
  <si>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</si>
  <si>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</si>
  <si>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</si>
  <si>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</si>
  <si>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</si>
  <si>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</si>
  <si>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</si>
  <si>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</si>
  <si>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</si>
  <si>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</si>
  <si>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</si>
  <si>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</si>
  <si>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</si>
  <si>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</si>
  <si>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收入合计</t>
  </si>
  <si>
    <t>附件1-2</t>
  </si>
  <si>
    <t>原州区2019年一般公共预算支出安排总表</t>
  </si>
  <si>
    <t>其中财力性资金</t>
  </si>
  <si>
    <t>上年结余</t>
  </si>
  <si>
    <t>提前下达一般性转移支付中定项</t>
  </si>
  <si>
    <t>提前下达专项     转移支付</t>
  </si>
  <si>
    <t xml:space="preserve"> 一、一般公共服务支出 </t>
  </si>
  <si>
    <t xml:space="preserve"> 二、外交支出</t>
  </si>
  <si>
    <t xml:space="preserve"> 三、国防支出 </t>
  </si>
  <si>
    <t xml:space="preserve"> 四、公共安全支出 </t>
  </si>
  <si>
    <t xml:space="preserve"> 五、教育支出 </t>
  </si>
  <si>
    <t xml:space="preserve"> 六、科学技术支出 </t>
  </si>
  <si>
    <t xml:space="preserve"> 七、文化旅游体育与传媒支出 </t>
  </si>
  <si>
    <t xml:space="preserve"> 八、社会保障和就业支出</t>
  </si>
  <si>
    <t xml:space="preserve"> 九、卫生健康支出</t>
  </si>
  <si>
    <t xml:space="preserve"> 十、节能环保支出 </t>
  </si>
  <si>
    <t xml:space="preserve"> 十一、城乡社区支出</t>
  </si>
  <si>
    <t xml:space="preserve"> 十二、农林水支出</t>
  </si>
  <si>
    <t xml:space="preserve"> 十三、交通运输支出 </t>
  </si>
  <si>
    <t xml:space="preserve"> 十四、资源勘探信息等支出 </t>
  </si>
  <si>
    <t xml:space="preserve"> 十五、商业服务业等支出 </t>
  </si>
  <si>
    <t xml:space="preserve"> 十六、金融支出 </t>
  </si>
  <si>
    <t xml:space="preserve"> 十七、自然资源海洋气象等支出</t>
  </si>
  <si>
    <t xml:space="preserve"> 十八、住房保障支出</t>
  </si>
  <si>
    <t xml:space="preserve"> 十九、粮油物资储备支出</t>
  </si>
  <si>
    <t>二十、灾害防治及应急管理支出</t>
  </si>
  <si>
    <t xml:space="preserve"> 二十一、预备费</t>
  </si>
  <si>
    <t xml:space="preserve"> 二十二、债务还本支出</t>
  </si>
  <si>
    <t>二十三、 债券付息支出</t>
  </si>
  <si>
    <t>支出合计</t>
  </si>
  <si>
    <t xml:space="preserve">  年终结余</t>
  </si>
  <si>
    <t xml:space="preserve">  债券还本支出</t>
  </si>
  <si>
    <t xml:space="preserve">  安排预算稳定调节基金</t>
  </si>
  <si>
    <t>支出总计</t>
  </si>
  <si>
    <t>附件1-3</t>
  </si>
  <si>
    <t>原州区2019年一般公共预算支出明细表</t>
  </si>
  <si>
    <t>功能科目名称</t>
  </si>
  <si>
    <t>合计</t>
  </si>
  <si>
    <t>财力性安排小计（3+7）</t>
  </si>
  <si>
    <t>基本支出</t>
  </si>
  <si>
    <t>地方预算安排项目</t>
  </si>
  <si>
    <t>提前下达一般性转移支付中专项</t>
  </si>
  <si>
    <t>提前下达专项转移支付</t>
  </si>
  <si>
    <t>小计</t>
  </si>
  <si>
    <t>工资福利支出</t>
  </si>
  <si>
    <t>对个人和家庭补助</t>
  </si>
  <si>
    <t>日常公用支出</t>
  </si>
  <si>
    <t>201-一般公共服务支出</t>
  </si>
  <si>
    <t>　20101-人大事务</t>
  </si>
  <si>
    <t>　　2010101-行政运行</t>
  </si>
  <si>
    <t>　　2010104-人大会议</t>
  </si>
  <si>
    <t>原州区人大办：原州区三届人民代表大会第4次会议费35万元</t>
  </si>
  <si>
    <t>　　2010108-代表工作</t>
  </si>
  <si>
    <t>　　2010199-其他人大事务支出</t>
  </si>
  <si>
    <t>原州区人大办：原州区人大常委会全委会会议费10万元</t>
  </si>
  <si>
    <t>　20102-政协事务</t>
  </si>
  <si>
    <t>　　2010201-行政运行</t>
  </si>
  <si>
    <t>　　2010204-政协会议</t>
  </si>
  <si>
    <t>原州区政协办公室：政协三届四次全会经费20万元。</t>
  </si>
  <si>
    <t>　　2010205-委员视察</t>
  </si>
  <si>
    <t>　　2010206-参政议政</t>
  </si>
  <si>
    <t>原州区政协办公室：政协常委会、座谈会等各类会议经费15万元。</t>
  </si>
  <si>
    <t>　　2010299-其他政协事务支出</t>
  </si>
  <si>
    <t>原州区政协办公室：政协委员基层联系点经费10万元。</t>
  </si>
  <si>
    <t>　20103-政府办公厅（室）及相关机构事务</t>
  </si>
  <si>
    <t>　　2010301-行政运行</t>
  </si>
  <si>
    <t>　　2010302-一般行政管理事务</t>
  </si>
  <si>
    <t>　　2010303-机关服务</t>
  </si>
  <si>
    <t>　　2010308-信访事务</t>
  </si>
  <si>
    <t>原州区政府办：信访工作业务经费10万元。</t>
  </si>
  <si>
    <t>　　2010399-其他政府办公厅（室）及相关机构事务支出</t>
  </si>
  <si>
    <t>　20104-发展与改革事务</t>
  </si>
  <si>
    <t>　　2010401-行政运行</t>
  </si>
  <si>
    <t>　　2010408-物价管理</t>
  </si>
  <si>
    <t>原州区发展和改革局：价格管理工作经费6万元。</t>
  </si>
  <si>
    <t>　　2010450-事业运行</t>
  </si>
  <si>
    <t>　　2010499-其他发展与改革事务支出</t>
  </si>
  <si>
    <t>原州区发展和改革局：粮食项目工作经费6万元。“十三五”村级光伏扶贫电站项目前期工作经费100万元。项目编制费30万元。</t>
  </si>
  <si>
    <t>　20105-统计信息事务</t>
  </si>
  <si>
    <t>　　2010501-行政运行</t>
  </si>
  <si>
    <t>　　2010505-专项业务统计</t>
  </si>
  <si>
    <t>　　2010508-统计抽样统计</t>
  </si>
  <si>
    <t>原州区统计局：各类统计抽样调查经费16万元。</t>
  </si>
  <si>
    <t>　　2010599-其他统计信息事务支出</t>
  </si>
  <si>
    <t>原州区统计局：统计资料印刷经费8万元。</t>
  </si>
  <si>
    <t>　20106-财政事务</t>
  </si>
  <si>
    <t>　　2010601-行政运行</t>
  </si>
  <si>
    <t>　　2010605-财政国库业务</t>
  </si>
  <si>
    <t>原州区财政局：预算（预决算编审培训等）、国库支付改革业务费15万元。</t>
  </si>
  <si>
    <t>　　2010606-财政监察</t>
  </si>
  <si>
    <t>原州区财政局：财政监察工作经费15万元。</t>
  </si>
  <si>
    <t>　　2010607-信息化建设</t>
  </si>
  <si>
    <t xml:space="preserve">原州区财政局：财政办公系统建设工程（信息化建设）15万元。国有资产信息化管理经费15万元。
</t>
  </si>
  <si>
    <t>　　2010650-事业运行</t>
  </si>
  <si>
    <t>　　2010699-其他财政事务支出</t>
  </si>
  <si>
    <t xml:space="preserve">原州区财政局：金融扶贫、村级金融服务站建设、金融风险防范工作经费100万元。政府投资项目审查及绩效评价经费200万元。
原州区会计核算中心：核算业务费45万元。政府会计制度平台建设及运转经费90万元。
</t>
  </si>
  <si>
    <t>　20107-税收事务</t>
  </si>
  <si>
    <t>　　2010799-其他税收事务支出</t>
  </si>
  <si>
    <t>原州区国税局分局：税收征收运转人员地方补贴支出280万元。三代手续费、税收网络信息化运行维护费120万元。</t>
  </si>
  <si>
    <t>　20108-审计事务</t>
  </si>
  <si>
    <t>　　2010801-行政运行</t>
  </si>
  <si>
    <t>　　2010804-审计业务</t>
  </si>
  <si>
    <t>原州区审计局：审计业务专项经费60万元。</t>
  </si>
  <si>
    <t>　　2010899-其他审计事务支出</t>
  </si>
  <si>
    <t>原州区审计局：办公用房租赁费16万元。
财政代编：项目审计专项经费500万元。</t>
  </si>
  <si>
    <t>　20110-人力资源事务</t>
  </si>
  <si>
    <t>　　2011001-行政运行</t>
  </si>
  <si>
    <t>　　2011099-其他人力资源事务支出</t>
  </si>
  <si>
    <t>原州区人社局：全区事业单位专业技术人员继续教育培训费用3万元。
原州区编委办公室：事业单位登记证发证费和机构编制管理证发证费4万元。</t>
  </si>
  <si>
    <t>　20111-纪检监察事务</t>
  </si>
  <si>
    <t>　　2011101-行政运行</t>
  </si>
  <si>
    <t>　　2011199-其他纪检监察事务支出</t>
  </si>
  <si>
    <t>原州区监察局：区纪委监委办案费50万元。乡镇（街道）纪（工）委纪检监察工作经费14万元。巡察办开展巡察工作经费30万元。</t>
  </si>
  <si>
    <t>　20113-商贸事务</t>
  </si>
  <si>
    <t>　　2011301-行政运行</t>
  </si>
  <si>
    <t>　　2011308-招商引资</t>
  </si>
  <si>
    <t>　　2011399-其他商贸事务支出</t>
  </si>
  <si>
    <t>　20114-知识产权事务</t>
  </si>
  <si>
    <t>　　2011406-专利试点和产业化推进</t>
  </si>
  <si>
    <t>　20123-民族事务</t>
  </si>
  <si>
    <t>　　2012301-行政运行</t>
  </si>
  <si>
    <t>　　2012304-民族工作专项</t>
  </si>
  <si>
    <t>原州区统战部：民族工作专项经费8万元。</t>
  </si>
  <si>
    <t>　　2012399-其他民族事务支出</t>
  </si>
  <si>
    <t>原州区统战部：民主党派及工商联事务工作经费4万元。
原州区伊斯兰教协会：民族工作专项（慰问经费）1万元。其他民族事务支出（卧尔兹演讲）1万元。
原州区宗教局：民族宗教工作经费6万元。宗教场所教职人员生活补助8万元。民族团结进步创建110万元。</t>
  </si>
  <si>
    <t>　20126-档案事务</t>
  </si>
  <si>
    <t>　　2012601-行政运行</t>
  </si>
  <si>
    <t>　　2012604-档案馆</t>
  </si>
  <si>
    <t>原州区档案局：档案征集保护经费4万元。档案数字化经费29万元。档案馆配套设备购置费60万元。</t>
  </si>
  <si>
    <t>　　2012699-其他档案事务支出</t>
  </si>
  <si>
    <t>原州区档案局：档案馆运行经费9万元。</t>
  </si>
  <si>
    <t>　20128-民主党派及工商联事务</t>
  </si>
  <si>
    <t>　　2012801-行政运行</t>
  </si>
  <si>
    <t>　　2012804-参政议政</t>
  </si>
  <si>
    <t>　　2012899-其他民主党派及工商联事务支出</t>
  </si>
  <si>
    <t>原州区工商联：原州区工商联活动经费2万元。原州区工商联非公经济人士考察教育培训学习经费2万元。</t>
  </si>
  <si>
    <t>　20129-群众团体事务</t>
  </si>
  <si>
    <t>　　2012901-行政运行</t>
  </si>
  <si>
    <t>　　2012902-一般行政管理事务</t>
  </si>
  <si>
    <t>　　2012906-工会事务</t>
  </si>
  <si>
    <t>原州区总工会：工会开展节日活动、职工运动会、社会化工会工作者生活补助等经费14万元。</t>
  </si>
  <si>
    <t>　　2012999-其他群众团体事务支出</t>
  </si>
  <si>
    <t>原州区总工会： 帮扶困难职工、农民工生活救助、医疗救助、助学救助和法律援助4万元。
原州区文联：《原州》杂志工作经费3万元。文艺下基层工作经费2万元。
原州区妇联：2019年妇女之家、护航春蕾、妇女维权工作经费12万元。“三八”妇女纪念活动3万元。
原州区团委：乡镇街道组织工作经费8万元。3.5日雷锋活动日、“五四”表彰及建队日会议费2万元。</t>
  </si>
  <si>
    <t>　20131-党委办公厅（室）及相关机构事务</t>
  </si>
  <si>
    <t>　　2013101-行政运行</t>
  </si>
  <si>
    <t>　　2013105-专项业务</t>
  </si>
  <si>
    <t>原州区政法委：社会管理综合治理工作经费（创建社会治理、国家安全防线、涉法涉诉等）45万元。  反邪教、铁路护路、平安创建、法学会等工作经费5万元。扫黑除恶工作经费60万元。
原州区政研室：全面深化改革、农业农村工作经费4万元。</t>
  </si>
  <si>
    <t>　　2013199-其他党委办公厅（室）及相关机构事务支出</t>
  </si>
  <si>
    <t>区委办公室：机关运行费120万元，区委全委会扩大会议经费10万元，原州区脱贫攻坚督查办公室工作经费20万元，党务内网电路年租费19万元。
原州区政法委：全区政法综治工作会议经费2万元。
原州区老干部局：关工委、老干部活动中心经费2万元。老年大学运行经费10万元。</t>
  </si>
  <si>
    <t>　20132-组织事务</t>
  </si>
  <si>
    <t>　　2013201-行政运行</t>
  </si>
  <si>
    <t>　　2013204-公务员事务</t>
  </si>
  <si>
    <t>原州区人社局：公务员、事业单位人员招考经费3万元。考核优秀公务员奖励奖金41万元。</t>
  </si>
  <si>
    <t>　　2013299-其他组织事务支出</t>
  </si>
  <si>
    <t>原州区组织部：人才队伍建设经费80万元。基层组织建设经费74万元。干部队伍建设经费66万元。村级组织办公经费759万元。</t>
  </si>
  <si>
    <t>　20133-宣传事务</t>
  </si>
  <si>
    <t>　　2013301-行政运行</t>
  </si>
  <si>
    <t>　　2013302-一般行政管理事务</t>
  </si>
  <si>
    <t>　　2013399-其他宣传事务支出</t>
  </si>
  <si>
    <t>原州区宣传部：宣传经费16万元。理论大讲堂经费2万元。精神文明建设经费4万元。网络安全和信息化建设经费8万元。</t>
  </si>
  <si>
    <t>　20134-统战事务</t>
  </si>
  <si>
    <t>　　2013401-行政运行</t>
  </si>
  <si>
    <t>　　2013404-宗教事务</t>
  </si>
  <si>
    <t>原州区统战部：宗教工作专项经费8万元。</t>
  </si>
  <si>
    <t>　　2013499-其他统战事务支出</t>
  </si>
  <si>
    <t>原州区统战部：民盟、民进工作经费2万元。</t>
  </si>
  <si>
    <t>　20136-其他共产党事务支出</t>
  </si>
  <si>
    <t xml:space="preserve">    2013602-一般行政管理事务</t>
  </si>
  <si>
    <t>　20199-其他一般公共服务支出</t>
  </si>
  <si>
    <t>　　2019999-其他一般公共服务支出</t>
  </si>
  <si>
    <t>原州区黄铎堡镇：冬季取暖费20万元。
原州区开城镇：取暖费20万元。
原州区张易镇：乡镇取暖费30万元。
原州区彭堡镇：取暖费20万元。
原州区中河乡：2019取暖费20万元。
原州区寨科乡：办公楼取暖费20万元。
原州区三营镇：办公楼取暖费20万元。
原州区头营镇：乡镇取暖费20万元。
原州区炭山乡：取暖费20万元。
原州区河川乡：取暖费20万元。
财政代编：乡镇工作人员单位就餐补贴（补助乡镇）100万元。扶贫第一书记及队员生活补助、乡镇补贴、驻村工作经费保障1149万元。</t>
  </si>
  <si>
    <t>204-公共安全支出</t>
  </si>
  <si>
    <t>　20402-公安</t>
  </si>
  <si>
    <t>　　2040202-一般行政管理事务</t>
  </si>
  <si>
    <t>　　2040299-其他公安支出</t>
  </si>
  <si>
    <t>财政代编：禁毒经费360万元。禁毒工作103万元。</t>
  </si>
  <si>
    <t>　20406-司法</t>
  </si>
  <si>
    <t>　　2040601-行政运行</t>
  </si>
  <si>
    <t>　　2040604-基层司法业务</t>
  </si>
  <si>
    <t>原州区司法局：人民调解经费5万元。社区矫正与安置帮教经费5万元。</t>
  </si>
  <si>
    <t>　　2040605-普法宣传</t>
  </si>
  <si>
    <t>原州区司法局：普法宣传经费5万元。</t>
  </si>
  <si>
    <t>　　2040606-律师公证管理</t>
  </si>
  <si>
    <t>　　2040607-法律援助</t>
  </si>
  <si>
    <t>原州区司法局：法律援助经费10万元。</t>
  </si>
  <si>
    <t>　20499-其他公共安全支出</t>
  </si>
  <si>
    <t>　　2049901-其他公共安全支出</t>
  </si>
  <si>
    <t>原州区人武部：正规化建设70万元。 原州区政法委：禁毒工作经费5万元。</t>
  </si>
  <si>
    <t>205-教育支出</t>
  </si>
  <si>
    <t>　20501-教育管理事务</t>
  </si>
  <si>
    <t>　　2050101-行政运行</t>
  </si>
  <si>
    <t>　20502-普通教育</t>
  </si>
  <si>
    <t>　　2050201-学前教育</t>
  </si>
  <si>
    <t>原州区教育局：头营镇幼儿园电采暖改造工程资金56万元。</t>
  </si>
  <si>
    <t>　　2050202-小学教育</t>
  </si>
  <si>
    <t>　　2050203-初中教育</t>
  </si>
  <si>
    <t>　　2050204-高中教育</t>
  </si>
  <si>
    <t>　　2050299-其他普通教育支出</t>
  </si>
  <si>
    <t>原州区教育局：营养改善计划教职工生活补助80万元。教育均衡发展专项经费315万元。“六一”、“教师节”表彰慰问经费100万元。高中学业水平测试和初中升高中考试80万元。督导经费15万元。骨干教师（学科带头人）津贴50万元。九小电采暖改造工程资金65万元。中小学教育教学成果奖资金85万元。</t>
  </si>
  <si>
    <t>　20503-职业教育</t>
  </si>
  <si>
    <t>　　20500305-高等职业教育</t>
  </si>
  <si>
    <t>　20508-进修及培训</t>
  </si>
  <si>
    <t>　　2050802-干部教育</t>
  </si>
  <si>
    <t>原州区教育局：教师资格认定、特岗教师面试、教师选聘工作、职称论文答辩经费20万元。</t>
  </si>
  <si>
    <t>　20509-教育费附加安排的支出</t>
  </si>
  <si>
    <t>　　2050999-其他教育费附加安排的支出</t>
  </si>
  <si>
    <t>原州区教育局：教育费附加1000万元。</t>
  </si>
  <si>
    <t>206-科学技术支出</t>
  </si>
  <si>
    <t>　20604-技术研究与开发</t>
  </si>
  <si>
    <t>　　2060499-其他技术研究与开发支出</t>
  </si>
  <si>
    <t>　20607-科学技术普及</t>
  </si>
  <si>
    <t>　　2060701-机构运行</t>
  </si>
  <si>
    <t>　　2060702-科普活动</t>
  </si>
  <si>
    <t>原州区科协：科普专项经费47万元。</t>
  </si>
  <si>
    <t>　　2060799-其他科学技术普及支出</t>
  </si>
  <si>
    <t>原州区科协：原州区老科技工作者协会工作经费10万元。</t>
  </si>
  <si>
    <t>　20699-其他科学技术支出</t>
  </si>
  <si>
    <t>　　2069999-其他科学技术支出</t>
  </si>
  <si>
    <t>原州区农牧局：农村社区信息化网络管理维护（机关）10万元。科技特派员创业专项基金（机关）10万元。科学技术研究与开发、研究与发展（R&amp;D)130万元。</t>
  </si>
  <si>
    <t>207-文化旅游体育与传媒支出</t>
  </si>
  <si>
    <t>　20701-文化和旅游</t>
  </si>
  <si>
    <t>　　2070101-行政运行</t>
  </si>
  <si>
    <t>　　2070104-图书馆</t>
  </si>
  <si>
    <t>原州区文化体育局：图书、报刊杂志购置（图书馆）5万元。电子阅览室网络维护经费（图书馆）5万元。</t>
  </si>
  <si>
    <t>　　2070109-群众文化</t>
  </si>
  <si>
    <t>原州区文化体育局：春节及广场文化活动经费（文体局）15万元。春节演艺活动、固原秦声演艺公司演出和2018年主题放映活动经费35万元。民族艺术团工作经费（文化馆）20万元。</t>
  </si>
  <si>
    <t>　　2070111-文化创作与保护</t>
  </si>
  <si>
    <t>原州区文化体育局：非遗征集保护补助经费（文化馆）5万元。</t>
  </si>
  <si>
    <t>　　2070113-旅游宣传</t>
  </si>
  <si>
    <t>原州区文化体育局：旅游宣传项目（文体局）4万元。</t>
  </si>
  <si>
    <t>　　2070199-其他文化和旅游支出</t>
  </si>
  <si>
    <t>原州区团委：校外教育教学活动经费（少年宫）4万元。</t>
  </si>
  <si>
    <t>　20702-文物</t>
  </si>
  <si>
    <t>　　2070204-文物保护</t>
  </si>
  <si>
    <t>原州区文化体育局：青石嘴战斗纪念碑看护费（文体局）4万元。文物保护、普查、征集、古遗址堪查保护抢修及日常维修管护经费（文管所）20万元。</t>
  </si>
  <si>
    <t>　　2070205-博物馆</t>
  </si>
  <si>
    <t>原州区文化体育局： 西北农耕博物馆运营和安防经费（文管所）81万元。</t>
  </si>
  <si>
    <t>　20703-体育</t>
  </si>
  <si>
    <t>　　2070308-群众体育</t>
  </si>
  <si>
    <t>　　2070399-其他体育支出</t>
  </si>
  <si>
    <t>原州区文化体育局：体育活动中心场馆运行经费（体育中心）70万元。</t>
  </si>
  <si>
    <t>　20706-新闻出版电影</t>
  </si>
  <si>
    <t>　　2070605-出版发行</t>
  </si>
  <si>
    <t>原州区宣传部：新闻及专题片制作经费8万元。
原州区史志办：《原州年鉴2019》7万元。</t>
  </si>
  <si>
    <t>　　2070699-其他新闻出版电影支出</t>
  </si>
  <si>
    <t>原州区史志办：党史资料征集费1万元。
原州区文化体育局：农村电影放映场次补贴（影视中心）12万元。放映工作人员生活补贴（影视中心）14万元。</t>
  </si>
  <si>
    <t>　20799-其他文化体育与传媒支出</t>
  </si>
  <si>
    <t>　　2079902-宣传文化发展专项支出</t>
  </si>
  <si>
    <t>　　2079903-文化产业发展专项支出</t>
  </si>
  <si>
    <t>　　2079999-其他文化体育与传媒支出</t>
  </si>
  <si>
    <t>208-社会保障和就业支出</t>
  </si>
  <si>
    <t>　20801-人力资源和社会保障管理事务</t>
  </si>
  <si>
    <t>　　2080104-综合业务管理</t>
  </si>
  <si>
    <t>　　2080105-劳动保障监察</t>
  </si>
  <si>
    <t>原州区人社局：劳动监察两网化建设及工作经费2万元。</t>
  </si>
  <si>
    <t>　　2080107-社会保险业务管理事务</t>
  </si>
  <si>
    <t>　　2080108-信息化建设</t>
  </si>
  <si>
    <t>社会保险事业管理局：社保网络费50万元。</t>
  </si>
  <si>
    <t>　　2080109-社会保险经办机构</t>
  </si>
  <si>
    <t>　　2080112-劳动人事争议调解仲裁</t>
  </si>
  <si>
    <t>原州区人社局：劳动人事争议仲裁基层办公设备采购及办案经费3万元。</t>
  </si>
  <si>
    <t>　　2080199-其他人力资源和社会保障管理事务支出</t>
  </si>
  <si>
    <t>社会保险事业管理局：“两保”工作经费23万元。</t>
  </si>
  <si>
    <t>　20802-民政管理事务</t>
  </si>
  <si>
    <t>　　2080201-行政运行</t>
  </si>
  <si>
    <t>　　2080208-基层政权和社区建设</t>
  </si>
  <si>
    <t>　　2080299-其他民政管理事务支出</t>
  </si>
  <si>
    <t>原州区民政局：2019年春节慰问及民政工作经费（含创建全国双拥模范城工作）450万元。长城梁“公祭日”、英雄纪念碑维护修理经费及管理工作经费5万元。</t>
  </si>
  <si>
    <t>　20805-行政事业单位离退休</t>
  </si>
  <si>
    <t>　　2080504-未归口管理的行政单位离退休</t>
  </si>
  <si>
    <t>　　2080505-机关事业单位基本养老保险缴费支出</t>
  </si>
  <si>
    <t>原州区检察院：2014年10月-2016年5月份养老保险和职业年金个人代扣清算25万元。
原州区人民法院：2014年10月-2016年5月份养老保险和职业年金个人代扣清算99万元。</t>
  </si>
  <si>
    <t>　　2080506-机关事业单位职业年金缴费支出</t>
  </si>
  <si>
    <t>原州区检察院：2014年10月-2016年5月份养老保险和职业年金个人代扣清算12万元。
原州区人民法院：2014年10月-2016年5月份养老保险和职业年金个人代扣清算19万元。</t>
  </si>
  <si>
    <t>　　2080599-其他行政事业单位离退休支出</t>
  </si>
  <si>
    <t>　20807-就业补助</t>
  </si>
  <si>
    <t>　　2080701-就业创业服务补贴</t>
  </si>
  <si>
    <t>　　2080702-职业培训补贴</t>
  </si>
  <si>
    <t>　　2080799-其他就业补助支出</t>
  </si>
  <si>
    <t>　20808-抚恤</t>
  </si>
  <si>
    <t>　　2080801-死亡抚恤</t>
  </si>
  <si>
    <t>　　2080805-义务兵优待</t>
  </si>
  <si>
    <t>原州区民政局：2019年义务兵优待金235万元。</t>
  </si>
  <si>
    <t>　　2080899-其他优抚支出</t>
  </si>
  <si>
    <t>原州区民政局：退职民警生活费85万元。</t>
  </si>
  <si>
    <t>　20809-退役安置</t>
  </si>
  <si>
    <t>　　2080901-退役士兵安置</t>
  </si>
  <si>
    <t>原州区民政局：退役士兵安置费100万元。</t>
  </si>
  <si>
    <t>　20810-社会福利</t>
  </si>
  <si>
    <t>　　2081099-其他社会福利支出</t>
  </si>
  <si>
    <t>原州区民政局：敬老院“工作、维修、设施、取暖、被褥，运转”经费100万元。</t>
  </si>
  <si>
    <t>　20811-残疾人事业</t>
  </si>
  <si>
    <t>　　2081101-行政运行</t>
  </si>
  <si>
    <t>　　2081103-机关服务</t>
  </si>
  <si>
    <t>　　2081104-残疾人康复</t>
  </si>
  <si>
    <t>原州区残联：残疾人康复经费6万元。</t>
  </si>
  <si>
    <t>　　2081107-残疾人生活和护理补贴</t>
  </si>
  <si>
    <t>　　2081199-其他残疾人事业支出</t>
  </si>
  <si>
    <t>原州区残联：残疾人就业 扶贫社会保障项目8万元。全国助残日活动经费2万元。残疾人康复敬老中心运行经费5万元。严重精神障碍监护补贴项目10万元。</t>
  </si>
  <si>
    <t>　20899-其他社会保障和就业支出</t>
  </si>
  <si>
    <t>　　2089901-其他社会保障和就业支出</t>
  </si>
  <si>
    <t>各行事政事业单位失业，工伤和生育保障缴费
社会保险事业管理局：城乡居民养老保险财政配套资金670万元。城乡居民医疗保险财政配套资金950万元。
财政代编：残疾人保障金300万元。</t>
  </si>
  <si>
    <t>210-卫生健康支出</t>
  </si>
  <si>
    <t>　21001-卫生健康管理事务</t>
  </si>
  <si>
    <t>　　2100101-行政运行</t>
  </si>
  <si>
    <t>　　2100103-机关服务</t>
  </si>
  <si>
    <t>　　2100199-其他卫生健康管理事务支出</t>
  </si>
  <si>
    <t>　21002-公立医院</t>
  </si>
  <si>
    <t>　　2100201-综合医院</t>
  </si>
  <si>
    <t>　　2100299-其他公立医院支出</t>
  </si>
  <si>
    <t>原州区卫生和计划生育局：公立医院药品取消加成资金（县医院）100万元。</t>
  </si>
  <si>
    <t>　21003-基层医疗卫生机构</t>
  </si>
  <si>
    <t>　　2100301-城市社区卫生机构</t>
  </si>
  <si>
    <t>　　2100302-乡镇卫生院</t>
  </si>
  <si>
    <t>　　2100399-其他基层医疗卫生机构支出</t>
  </si>
  <si>
    <t>原州区卫生和计划生育局：原州区离岗乡村医生生活补助经费（卫计局）65万元。</t>
  </si>
  <si>
    <t>　21004-公共卫生</t>
  </si>
  <si>
    <t>　　2100401-疾病预防控制机构</t>
  </si>
  <si>
    <t>原州区卫生和计划生育局：艾滋病综合防治经费2万元。包虫病防治经费2万元。结核综合病防治经费2万元。地方病防治经费2万元。布鲁氏菌病防治经费2万元。免疫规划项目经费2万元。</t>
  </si>
  <si>
    <t>　　2100402-卫生监督机构</t>
  </si>
  <si>
    <t>原州区卫生和计划生育局：卫生监督专项经费5万元。</t>
  </si>
  <si>
    <t>　　2100408-基本公共卫生服务</t>
  </si>
  <si>
    <t>　　2100410-突发公共卫生事件应急处理</t>
  </si>
  <si>
    <t>　　2100499-其他公共卫生支出</t>
  </si>
  <si>
    <t>原州区卫生和计划生育局：基本公共卫生服务项目补助经费（卫计局）50万元。基本公共卫生服务项目工作经费（卫计局）10万元。创建国家卫生城市（区）、爱国卫生工作经费。康原州建设工作经费。病媒防治工作经费（卫计局）100万元。卫生应急物资储备所需经费（卫计局）10万元。</t>
  </si>
  <si>
    <t>　21007-计划生育事务</t>
  </si>
  <si>
    <t>　　2100717-计划生育服务</t>
  </si>
  <si>
    <t>　　2100799-其他计划生育事务支出</t>
  </si>
  <si>
    <t>原州区卫生和计划生育局：纯女户养老和医疗保险经费（卫计局）65万元。独生子女父母奖励经费（卫计局）20万元。计划生育手术及家庭子女保险经费（卫计局）6万元。流动人口管理和服务项目经费（卫计局）10万元。永久性节育手术营养费补贴经费（卫计局）5万元。计划生育目标考核奖励经费（卫计局）30万元。“少生快富”奖励营养费（卫计局）10万元。原州区黄铎堡鼠疫防治监测点迁建项目经费（卫计局）10万元。</t>
  </si>
  <si>
    <t>　21011-行政事业单位医疗</t>
  </si>
  <si>
    <t>　　2101101-行政单位医疗</t>
  </si>
  <si>
    <t>　　2101102-事业单位医疗</t>
  </si>
  <si>
    <t>　　2101103-公务员医疗补助</t>
  </si>
  <si>
    <t>　　2101199-其他行政事业单位医疗支出</t>
  </si>
  <si>
    <t>社会保险事业管理局：离休干部医疗保障资金40万元。</t>
  </si>
  <si>
    <t>　21099-其他卫生健康支出</t>
  </si>
  <si>
    <t>　　2109901-其他卫生健康支出</t>
  </si>
  <si>
    <t>原州区卫生和计划生育局：65周岁以上城乡居民健康体检经费40万元。</t>
  </si>
  <si>
    <t>211-节能环保支出</t>
  </si>
  <si>
    <t>　21103-污染防治</t>
  </si>
  <si>
    <t>　　2110302-水体</t>
  </si>
  <si>
    <t>原州区交通局：原州区三营污水处理厂运行费用200万元。</t>
  </si>
  <si>
    <t>　21104-自然生态保护</t>
  </si>
  <si>
    <t>　　2110402-农村环境保护</t>
  </si>
  <si>
    <t>　　2110499-其他自然生态保护支出</t>
  </si>
  <si>
    <t>　21105-天然林保护</t>
  </si>
  <si>
    <t>　　2110502-社会保险补助</t>
  </si>
  <si>
    <t>　21106-退耕还林</t>
  </si>
  <si>
    <t>　　2110602-退耕现金</t>
  </si>
  <si>
    <t>212-城乡社区支出</t>
  </si>
  <si>
    <t>　21201-城乡社区管理事务</t>
  </si>
  <si>
    <t>　　2120104-城管执法</t>
  </si>
  <si>
    <t>综合执法局：春节氛围营造亮化及元宵节灯会布设费用（综合执法局）128万元。</t>
  </si>
  <si>
    <t>　　2120199-其他城乡社区管理事务支出</t>
  </si>
  <si>
    <t>综合执法局：执法车辆保险费（综合执法局）5万元。无人机巡查操作人员培训费（综合执法局）5万元。执法车辆燃油费（综合执法局）30万元。流浪狗管理费（综合执法局）10万元。春节氛围营造亮化及元宵节灯会布设费用（综合执法局）128万元。</t>
  </si>
  <si>
    <t>　21203-城乡社区公共设施</t>
  </si>
  <si>
    <t>　　2120303-小城镇基础设施建设</t>
  </si>
  <si>
    <t>　　2120399-其他城乡社区公共设施支出</t>
  </si>
  <si>
    <t>综合执法局：路灯车辆维修及燃料费（路灯管理所）20万元。50余种路灯维修配件采购（路灯管理所）30万元。路灯电费（路灯管理所）800万元。路灯远程控制系统数据卡配件及升级维护（路灯管理所）20万元。重大项目付息262万元。</t>
  </si>
  <si>
    <t>　21205-城乡社区环境卫生</t>
  </si>
  <si>
    <t>　　2120501-城乡社区环境卫生</t>
  </si>
  <si>
    <t>原州区北塬办事处：大气污染及环境整治经费80万元。
原州区南关办事处：大气污染及环境整治经费80万元。
原州区古雁办事处：大气污染及环境整治经费80万元。
综合执法局：西南新区、物流园道路清扫保洁承包费用（公用事业管理所）95万元。建筑垃圾填埋场运行经费（公用事业管理所）30万元。城市道路修补、下水疏通工程（公用事业管理所）100万元。天楹环卫一体清扫保洁外包费（综合执法局）780万元。</t>
  </si>
  <si>
    <t>　21299-其他城乡社区支出</t>
  </si>
  <si>
    <t>　　2129901-其他城乡社区支出</t>
  </si>
  <si>
    <t>综合执法局：职工劳保及防暑费（公用事业管理所）5万元。车辆燃油保养运行费（公用事业管理所）30万元。政府拍卖西南新区物流园新增道路运行费（城市公用事业管理所）3万元。渗滤液处理厂运行经费（公用事业管理所）40万元。根据创卫要求，垃圾填埋场消杀灭菌费（公用事业管理所）5万元。生活垃圾填埋场运行经费及拉用土方（含取暖费）（公用事业管理所）84万元。</t>
  </si>
  <si>
    <t>213-农林水支出</t>
  </si>
  <si>
    <t>　21301-农业</t>
  </si>
  <si>
    <t>　　2130101-行政运行</t>
  </si>
  <si>
    <t>　　2130104-事业运行</t>
  </si>
  <si>
    <t>　　2130108-病虫害控制</t>
  </si>
  <si>
    <t>　　2130110-执法监管</t>
  </si>
  <si>
    <t>原州区农牧局：农资监管办公经费（种子站）6万元。</t>
  </si>
  <si>
    <t>　　2130122-农业生产支持补贴</t>
  </si>
  <si>
    <t>　　2130142-农村道路建设</t>
  </si>
  <si>
    <t>原州区公路管理段：农村公路养护与维修200万元。农村公路道路安全隐患治理100万元。农村公路水毁抢修100万元。</t>
  </si>
  <si>
    <t>　　2130199-其他农业支出</t>
  </si>
  <si>
    <t>原州区农牧局：农村土地流转工作经费（农经站）4万元。农村土地承包经营纠纷调解仲裁工作经费（农经站）2万元。农村“三资”监管及村级财务人员培训费、农村经济运行监督管理等经费（农经站）2万元。农村产权交易中心工作经费（农经站）2万元。发展壮大村集体经济工作经费（农经站）5万元。防雹增雨经费（防雹站）20万元。动物疫病防控工作经费（动物卫生监督所）8万元。村级防疫员工作补助经费（动物卫生监督所）70万元。动物疫病监测费（动物疾控中心）8万元。
财政代编：乡村干部责任保险费：13万元。</t>
  </si>
  <si>
    <t>　21302-林业和草原</t>
  </si>
  <si>
    <t>　　2130201-行政运行</t>
  </si>
  <si>
    <t>　　2130204-事业机构</t>
  </si>
  <si>
    <t>　　2130205-森林培育</t>
  </si>
  <si>
    <t>　　2130207-森林资源管理</t>
  </si>
  <si>
    <t>　　2130209-森林生态效益补偿</t>
  </si>
  <si>
    <t>　　2130234-防灾减灾</t>
  </si>
  <si>
    <t>　　2130211-动植物保护</t>
  </si>
  <si>
    <t>原州区林业局：野生动物疫源疫病监测及检疫防疫项目（林木检疫站）4万元。</t>
  </si>
  <si>
    <t>　　2130299-其他林业和草原支出</t>
  </si>
  <si>
    <t>原州区林业局：封山禁牧项目（林政执法大队）20万元。森林防火项目（林政执法大队）30万元。古雁岭森林公园管护维护（林业总场）30万元。原州区北部农田林网补偿（机关）25万元。基层林场冬春季防火期采购燃煤及雇佣厨师项目（林业总场）56万元。国有林场宽带使用费（林业总场）8万元。
原州区农牧局：草原防火工作经费（草原站）5万元。禁种铲毒工作经费（草原站）3万元。</t>
  </si>
  <si>
    <t>　21303-水利</t>
  </si>
  <si>
    <t>　　2130301-行政运行</t>
  </si>
  <si>
    <t>　　2130317-水利技术推广</t>
  </si>
  <si>
    <t>　　2130399-其他水利支出</t>
  </si>
  <si>
    <t>原州水务局：农村安全饮水工程运行管护费用82万元。机关运行、全面推行河长制工作经费100万元。
原州区扬黄管理工作站：宁夏中南部城乡饮水安全工程原州区引黄水源受水区域水价补贴135万元。</t>
  </si>
  <si>
    <t>　　2130316-农田水利</t>
  </si>
  <si>
    <t>　21305-扶贫</t>
  </si>
  <si>
    <t>　　2130501-行政运行</t>
  </si>
  <si>
    <t>　　2130504-农村基础设施建设</t>
  </si>
  <si>
    <t>　　2130505-生产发展</t>
  </si>
  <si>
    <t>　　2130508-“三西”农业建设专项补助</t>
  </si>
  <si>
    <t>　　2130599-其他扶贫支出</t>
  </si>
  <si>
    <t>原州区扶贫办：扶贫、移民、 闽宁帮扶等工作经费20万元。编制“十二五”生态移民工程建设管理报告费用6.8万元，“十二五”生态移民城区和煦家园项目缺口47.1万元。</t>
  </si>
  <si>
    <t>　21306-农业综合开发</t>
  </si>
  <si>
    <t>　　2130699-其他农业综合开发支出</t>
  </si>
  <si>
    <t>原州区财政局：农业综合开发地方配套资金55万元。农业综合开发工作经费5万元。</t>
  </si>
  <si>
    <t>　21307-农村综合改革</t>
  </si>
  <si>
    <t>　　2130701-对村级一事一议的补助</t>
  </si>
  <si>
    <t>财政代编：村级一事一议财政补助地方配套资金50万元。</t>
  </si>
  <si>
    <t>　　2130799-其他农村综合改革支出</t>
  </si>
  <si>
    <t>　21308-普惠金融发展支出</t>
  </si>
  <si>
    <t>　　2130804-创业担保贷款贴息</t>
  </si>
  <si>
    <t>　　2130899-其他普惠金融发展支出</t>
  </si>
  <si>
    <t>财政代编：民营企业小额信贷担保360万元。</t>
  </si>
  <si>
    <t>　21399-其他农林水支出</t>
  </si>
  <si>
    <t>　　2139999-其他农林水支出</t>
  </si>
  <si>
    <t>214-交通运输支出</t>
  </si>
  <si>
    <t>　21401-公路水路运输</t>
  </si>
  <si>
    <t>　　2140101-行政运行</t>
  </si>
  <si>
    <t>　　2140104-公路建设</t>
  </si>
  <si>
    <t>　　2140106-公路养护</t>
  </si>
  <si>
    <t>　　2140199-其他公路水路运输支出</t>
  </si>
  <si>
    <t>原州区交通局：补发职工补发工资及养老保险27万元。东岳山森林公园清洁工具费和人员工资24万元。</t>
  </si>
  <si>
    <t>　21406-车辆购置税支出</t>
  </si>
  <si>
    <t>　　2140602-车辆购置税用于农村公路建设支出</t>
  </si>
  <si>
    <t>　21499-其他交通运输支出</t>
  </si>
  <si>
    <t>　　2149999-其他交通运输支出</t>
  </si>
  <si>
    <t>原州区交通局：交通局下属单位职工工资300万元。</t>
  </si>
  <si>
    <t>216-商业服务业等支出</t>
  </si>
  <si>
    <t>　21602-商业流通事务</t>
  </si>
  <si>
    <t>　　2160250-事业运行</t>
  </si>
  <si>
    <t>　　2160299-其他商业流通事务支出</t>
  </si>
  <si>
    <t>原州区商业总公司：工作经费4万元。</t>
  </si>
  <si>
    <t>220-自然资源海洋气象等支出</t>
  </si>
  <si>
    <t>　22005-气象事务</t>
  </si>
  <si>
    <t>　　2200599-其他气象事务支出</t>
  </si>
  <si>
    <t>气象局：地方气象基本事业费3万元。政府购买气象服务经费17万元。</t>
  </si>
  <si>
    <t>221-住房保障支出</t>
  </si>
  <si>
    <t>　22102-住房改革支出</t>
  </si>
  <si>
    <t>　　2210201-住房公积金</t>
  </si>
  <si>
    <t>　　2210203-购房补贴</t>
  </si>
  <si>
    <t>222-粮油物资储备支出</t>
  </si>
  <si>
    <t>22201-其他支出</t>
  </si>
  <si>
    <t>　　2220199-其他粮油事务支出</t>
  </si>
  <si>
    <t>224-灾害防治及应急管理支出</t>
  </si>
  <si>
    <t>　22401-应急管理事务</t>
  </si>
  <si>
    <t>　　2240101-行政运行</t>
  </si>
  <si>
    <t>　　2240106-安全监管</t>
  </si>
  <si>
    <t>原州区安监局：安全生产监管经费25万元。道路交通协管员补助金9万元。“两节、两会”安全生产及日常监管工作经费103万元。</t>
  </si>
  <si>
    <t>　　2240108-应急救援</t>
  </si>
  <si>
    <t>　22402-消防事务</t>
  </si>
  <si>
    <t>　　2240201-行政运行</t>
  </si>
  <si>
    <t>原州区消防大队：应急救援、消防业务经费基本保障（含官兵生活补助）200万元。政府专职消防人员经费50万元。</t>
  </si>
  <si>
    <t>　　2240204-消防应急救援</t>
  </si>
  <si>
    <t>原州区消防大队：消防装备三年配套规划任务30万元。</t>
  </si>
  <si>
    <t>　　2240299-其他消防事务支出</t>
  </si>
  <si>
    <t>原州区消防大队：官厅消防中队暨固原市战勤保障大队建设项目50万元。</t>
  </si>
  <si>
    <t>　22405-地震事务</t>
  </si>
  <si>
    <t>　　2240501-行政运行</t>
  </si>
  <si>
    <t>　　2240599-其他地震事务支出</t>
  </si>
  <si>
    <t xml:space="preserve">原州区地震局：防震减灾事业经费4万元。
</t>
  </si>
  <si>
    <t>227-预备费</t>
  </si>
  <si>
    <t>财政代编：预备费3000万。</t>
  </si>
  <si>
    <t>231-债务还本支出</t>
  </si>
  <si>
    <t>　23103-地方政府一般债务还本支出</t>
  </si>
  <si>
    <t>　　2310301-地方政府一般债券还本支出</t>
  </si>
  <si>
    <t>　　2310399-地方政府其他一般债务还本支出</t>
  </si>
  <si>
    <t>外债办：西部地区基础教育项目（贫五）第16和17次本金</t>
  </si>
  <si>
    <t>232-债务付息支出</t>
  </si>
  <si>
    <t>　23203-地方政府一般债务付息支出</t>
  </si>
  <si>
    <t>　　2320301-地方政府一般债券付息支出</t>
  </si>
  <si>
    <t>财政代编：地方政府债券付息2963万元。</t>
  </si>
  <si>
    <t>　　2320304-地方政府其他一般债务付息支出</t>
  </si>
  <si>
    <t>财政代编：重大项目及贷款还本付息安排支出830万元。
宁夏世界银行贷款“农民工培训”还本付息52万元。</t>
  </si>
  <si>
    <t>附件1-4</t>
  </si>
  <si>
    <t xml:space="preserve"> 原州区2019年一般公共预算基本支出经济分类汇总表</t>
  </si>
  <si>
    <t>科目编码</t>
  </si>
  <si>
    <t>科目名称</t>
  </si>
  <si>
    <t>一般公共预算支出</t>
  </si>
  <si>
    <t>一般公共预算基本支出</t>
  </si>
  <si>
    <t>一般公共预算项目支出</t>
  </si>
  <si>
    <t>机关工资福利支出</t>
  </si>
  <si>
    <t>50101</t>
  </si>
  <si>
    <t>　  工资奖金津补贴</t>
  </si>
  <si>
    <t>50102</t>
  </si>
  <si>
    <t>　　社会保障缴费</t>
  </si>
  <si>
    <t>50103</t>
  </si>
  <si>
    <t>　  住房公积金</t>
  </si>
  <si>
    <t>50199</t>
  </si>
  <si>
    <t>　  其他工资福利支出</t>
  </si>
  <si>
    <t>机关商品和服务支出</t>
  </si>
  <si>
    <t>50201</t>
  </si>
  <si>
    <t xml:space="preserve">    办公经费</t>
  </si>
  <si>
    <t>50202</t>
  </si>
  <si>
    <t>　  会议费</t>
  </si>
  <si>
    <t>50203</t>
  </si>
  <si>
    <t xml:space="preserve">    培训费</t>
  </si>
  <si>
    <t>50204</t>
  </si>
  <si>
    <t>　  专用材料购置费</t>
  </si>
  <si>
    <t>50205</t>
  </si>
  <si>
    <t>　  委托业务费</t>
  </si>
  <si>
    <t>50206</t>
  </si>
  <si>
    <t>　  公务接待费</t>
  </si>
  <si>
    <t>50207</t>
  </si>
  <si>
    <t xml:space="preserve">    因公出国(境)费用</t>
  </si>
  <si>
    <t>50208</t>
  </si>
  <si>
    <t>　　公务用车运行维护费</t>
  </si>
  <si>
    <t>50209</t>
  </si>
  <si>
    <t>　  维修（护）费</t>
  </si>
  <si>
    <t>50299</t>
  </si>
  <si>
    <t>　　其他商品和服务支出</t>
  </si>
  <si>
    <t>机关资本性支出（一）</t>
  </si>
  <si>
    <t>50301</t>
  </si>
  <si>
    <t>　　房屋建筑物购建</t>
  </si>
  <si>
    <t>50302</t>
  </si>
  <si>
    <t>　　基础设施建设</t>
  </si>
  <si>
    <t xml:space="preserve">    公务用车购置</t>
  </si>
  <si>
    <t>50306</t>
  </si>
  <si>
    <t>　　设备购置</t>
  </si>
  <si>
    <t>50307</t>
  </si>
  <si>
    <t>　　大型修缮</t>
  </si>
  <si>
    <t>50399</t>
  </si>
  <si>
    <t>　　其他资本性支出</t>
  </si>
  <si>
    <t>机关资本性支出（二）</t>
  </si>
  <si>
    <t>50401</t>
  </si>
  <si>
    <t>50402</t>
  </si>
  <si>
    <t>50405</t>
  </si>
  <si>
    <t>50499</t>
  </si>
  <si>
    <t>对事业单位经常性补助</t>
  </si>
  <si>
    <t>50501</t>
  </si>
  <si>
    <t>　　工资福利支出</t>
  </si>
  <si>
    <t>50502</t>
  </si>
  <si>
    <t>　　商品和服务支出</t>
  </si>
  <si>
    <t>　　其他对事业单位补助</t>
  </si>
  <si>
    <t>对事业单位资本性补助</t>
  </si>
  <si>
    <t>50601</t>
  </si>
  <si>
    <t>　　资本性支出（一）</t>
  </si>
  <si>
    <t>50602</t>
  </si>
  <si>
    <t>　　资本性支出（二）</t>
  </si>
  <si>
    <t>对个人和家庭的补助</t>
  </si>
  <si>
    <t>50901</t>
  </si>
  <si>
    <t>　　社会福利和救助</t>
  </si>
  <si>
    <t>50905</t>
  </si>
  <si>
    <t>　　离退休费</t>
  </si>
  <si>
    <t>50999</t>
  </si>
  <si>
    <t>　　其他对个人和家庭补助</t>
  </si>
  <si>
    <t>对社会保障基金补助</t>
  </si>
  <si>
    <t>51002</t>
  </si>
  <si>
    <t>　  对社会保险基金补助</t>
  </si>
  <si>
    <t>债务利息及费用支出</t>
  </si>
  <si>
    <t>51101</t>
  </si>
  <si>
    <t>　　国内债务付息</t>
  </si>
  <si>
    <t>其他支出</t>
  </si>
  <si>
    <t xml:space="preserve">   赠与</t>
  </si>
  <si>
    <t xml:space="preserve">   国家赔偿费用支出</t>
  </si>
  <si>
    <t xml:space="preserve">   对民间非营利组织和群众性自治组织补贴</t>
  </si>
  <si>
    <t xml:space="preserve">   其他支出</t>
  </si>
  <si>
    <t>附件1-5</t>
  </si>
  <si>
    <t>原州区2019年一般公共预算税收返还和转移支付收支安排表</t>
  </si>
  <si>
    <t>支                               出</t>
  </si>
  <si>
    <t>地方一般公共预算收入</t>
  </si>
  <si>
    <t>转移性收入</t>
  </si>
  <si>
    <t xml:space="preserve">    返还性收入</t>
  </si>
  <si>
    <t xml:space="preserve">         所得税基数返还收入</t>
  </si>
  <si>
    <t xml:space="preserve">         成品油税费改革税收返还收入</t>
  </si>
  <si>
    <t xml:space="preserve">         增值税税税收返还收入 </t>
  </si>
  <si>
    <t xml:space="preserve">         增值税“五五分享”税收返还收入</t>
  </si>
  <si>
    <t xml:space="preserve">         其他税收返还收入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</si>
  <si>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</si>
  <si>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</si>
  <si>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</si>
  <si>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</si>
  <si>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</si>
  <si>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基层公检法司转移支付收入</t>
  </si>
  <si>
    <t xml:space="preserve">         城乡义务教育转移支付收入</t>
  </si>
  <si>
    <t xml:space="preserve">         基本养老金转移支付收入</t>
  </si>
  <si>
    <t xml:space="preserve">         城乡居民医疗保险转移支付收入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</si>
  <si>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</si>
  <si>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</si>
  <si>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</si>
  <si>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</si>
  <si>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</si>
  <si>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</si>
  <si>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贫困地区转移支付收入</t>
  </si>
  <si>
    <t xml:space="preserve">         其他一般性转移支付收入</t>
  </si>
  <si>
    <t>专项转移支付收入</t>
  </si>
  <si>
    <t>上年结余收入</t>
  </si>
  <si>
    <t>调入资金</t>
  </si>
  <si>
    <t xml:space="preserve">债务转贷收入    </t>
  </si>
  <si>
    <t>动用预算稳定调节基金</t>
  </si>
  <si>
    <t>收入总计</t>
  </si>
  <si>
    <t>附件1-6</t>
  </si>
  <si>
    <t>原州区2019年提前下达专项转移支付明细表</t>
  </si>
  <si>
    <t>预 算 科 目</t>
  </si>
  <si>
    <t>上级文号</t>
  </si>
  <si>
    <t>文件名称</t>
  </si>
  <si>
    <t>摘要</t>
  </si>
  <si>
    <t>指标数</t>
  </si>
  <si>
    <t>11003</t>
  </si>
  <si>
    <t>一般公共服务支出</t>
  </si>
  <si>
    <t>20105</t>
  </si>
  <si>
    <t>统计信息事务</t>
  </si>
  <si>
    <t>2010505</t>
  </si>
  <si>
    <t>专项统计业务</t>
  </si>
  <si>
    <t>宁财（行）指标[2018]836号</t>
  </si>
  <si>
    <t>自治区财政厅关于提前下达2019年调查队调查业务经费预算指标的通知</t>
  </si>
  <si>
    <t>2019年调查队调查业务经费，用于生态移民监测抽样调查</t>
  </si>
  <si>
    <t>宁财（行）指标[2018]835号</t>
  </si>
  <si>
    <t>自治区财政厅关于提前下达2019年专项统计业务经费预算指标的通知</t>
  </si>
  <si>
    <t>2019年专项统计业务经费，用于市县开展“四下”企业调查相关经费</t>
  </si>
  <si>
    <t>群众团体事务</t>
  </si>
  <si>
    <t>2012902</t>
  </si>
  <si>
    <t>一般行政管理事务</t>
  </si>
  <si>
    <t>宁财（行）指标[2018]740号</t>
  </si>
  <si>
    <t>自治区财政厅关于提前下达2019年全区妇联工作保障经费和城乡贫困妇女“两癌”救助资金预算指标的通知</t>
  </si>
  <si>
    <t>2019年全区妇联工作保障经费16.5万元，城乡贫困妇女“两癌”救助资金70万元</t>
  </si>
  <si>
    <t>宁财（行）指标[2018]828号</t>
  </si>
  <si>
    <t>自治区财政厅关于提前下达2019年基层乡镇、街道团组织工作经费预算指标的通知</t>
  </si>
  <si>
    <t>2019年基层乡镇、街道团组织工作经费。乡镇、街道数量14个</t>
  </si>
  <si>
    <t>2012999</t>
  </si>
  <si>
    <t>其他群众团体事务支出</t>
  </si>
  <si>
    <t>宁财（行）指标[2018]827号</t>
  </si>
  <si>
    <t>自治区财政厅关于提前下达2019年全区村（社区）团支部书记岗位津贴预算指标的通知</t>
  </si>
  <si>
    <t>2019年全区村（社区）团支部书记岗位津贴</t>
  </si>
  <si>
    <t>20134</t>
  </si>
  <si>
    <t>统战事务</t>
  </si>
  <si>
    <t>2013404</t>
  </si>
  <si>
    <t>宗教事务</t>
  </si>
  <si>
    <t>宁财（行）指标[2018]830号</t>
  </si>
  <si>
    <t>自治区财政厅关于提前下达2019年宗教教职人员生活补贴资金预算指标的通知</t>
  </si>
  <si>
    <t>2019年宗教教职人员生活补贴资金</t>
  </si>
  <si>
    <t>其他共产党事务支出</t>
  </si>
  <si>
    <t>2013602</t>
  </si>
  <si>
    <t>宁财（行）指标[2018]780号</t>
  </si>
  <si>
    <t>自治区财政厅关于提前下达2019年严打办案经费的通知</t>
  </si>
  <si>
    <t>2019年严打办案经费</t>
  </si>
  <si>
    <t>公共安全支出</t>
  </si>
  <si>
    <t>20402</t>
  </si>
  <si>
    <t>公安</t>
  </si>
  <si>
    <t>2040202</t>
  </si>
  <si>
    <t>宁财（行）指标[2018]778号</t>
  </si>
  <si>
    <t>自治区财政厅关于提前下达2019年公安禁毒专项资金预算指标的通知</t>
  </si>
  <si>
    <t>2019年公安禁毒专项资金，含固原市3名</t>
  </si>
  <si>
    <t>208</t>
  </si>
  <si>
    <t>社会保障和就业支出</t>
  </si>
  <si>
    <t>就业补助</t>
  </si>
  <si>
    <t>2080701</t>
  </si>
  <si>
    <t>就业创业服务补贴</t>
  </si>
  <si>
    <t>宁财（社）指标[2018]745号</t>
  </si>
  <si>
    <t>自治区财政厅 自治区人力资源和社会保障厅关于提前下达2019年就业补助资金预算指标的通知</t>
  </si>
  <si>
    <t>2019年就业补助资金</t>
  </si>
  <si>
    <t>残疾人事业</t>
  </si>
  <si>
    <t>2081107</t>
  </si>
  <si>
    <t>残疾人生活护理补贴</t>
  </si>
  <si>
    <t>宁财（社）指标[2018]839号</t>
  </si>
  <si>
    <t>自治区财政厅 自治区民政厅 自治区残疾人联合会关于提前下达2019年困难残疾人生活补贴和重度残疾人护理补贴预算指标的通知</t>
  </si>
  <si>
    <t>2019年困难残疾人生活补贴和重度残疾人护理补贴，困难生活补贴605万元，重度护理补贴541万元。</t>
  </si>
  <si>
    <t>节能环保支出</t>
  </si>
  <si>
    <t>天然林保护</t>
  </si>
  <si>
    <t xml:space="preserve">    社会保险补助</t>
  </si>
  <si>
    <t>宁财（农）指标[2018]837号</t>
  </si>
  <si>
    <t>自治区财政厅关于提前下达2019年中央财政林业生态保护恢复（天保工程补助）资金预算指标的通知</t>
  </si>
  <si>
    <t>2019年中央财政林业生态保护恢复（天保工程补助）资金，林业总场天保工程社会保险补助</t>
  </si>
  <si>
    <t>退耕还林</t>
  </si>
  <si>
    <t>退耕现金</t>
  </si>
  <si>
    <t>宁财（村）指标[2018]797号</t>
  </si>
  <si>
    <t>关于提前下达2019年退耕还林工程财政专项补助资金预算指标的通知</t>
  </si>
  <si>
    <t>2019年退耕还林工程财政专项补助资金</t>
  </si>
  <si>
    <t>农林水支出</t>
  </si>
  <si>
    <t>农业</t>
  </si>
  <si>
    <t>2130108</t>
  </si>
  <si>
    <t xml:space="preserve">    病虫害控制</t>
  </si>
  <si>
    <t>宁财（农）指标[2018]777号</t>
  </si>
  <si>
    <t>自治区财政厅关于提前下达2019年中央和自治区本级动物防疫等补助经费预算的通知</t>
  </si>
  <si>
    <t>2019年中央和自治区本级动物防疫等补助经费。总计418.7万元，约束性任务300.3万元，指导性任务118.4万元。</t>
  </si>
  <si>
    <t>农业生产支持补贴</t>
  </si>
  <si>
    <t>宁财（村）指标[2018]796号</t>
  </si>
  <si>
    <t>关于提前下达2019年农机购置补贴资金预算指标的通知</t>
  </si>
  <si>
    <t>2019年农机购置补贴资金</t>
  </si>
  <si>
    <t>林业</t>
  </si>
  <si>
    <t>2130205</t>
  </si>
  <si>
    <t>森林培育</t>
  </si>
  <si>
    <t>宁财（农）指标[2018]838号</t>
  </si>
  <si>
    <t>自治区财政厅关于提前下达2019年中央财政林业改革发展资金预算指标的通知</t>
  </si>
  <si>
    <t>2019年中央财政林业改革发展资金，共计2136.7万元，其中天保管护681.6万元，森林生态效益补偿666.1万元，造林补贴460万元，森林抚育300万元，病虫害29万元。</t>
  </si>
  <si>
    <t>宁财（农）指标[2018]848号</t>
  </si>
  <si>
    <t>自治区财政厅关于提前下达2019年自治区本级财政林业补助资金预算指标的通知</t>
  </si>
  <si>
    <t>2019年自治区本级财政林业补助资金，总计2368.8万元，其中天保工程地方公益林管护补助276.9万元，六盘山重点生态功能区400毫米降雨量精准造林补助2040万元，森林防火补助15万元，自治区林木良种补助资金6.9万元，林业有害生物防治补助30万元。</t>
  </si>
  <si>
    <t>2130207</t>
  </si>
  <si>
    <t>森林资源管理</t>
  </si>
  <si>
    <t>森林生态效益补偿</t>
  </si>
  <si>
    <t>2130234</t>
  </si>
  <si>
    <t>防灾减灾</t>
  </si>
  <si>
    <t>水利</t>
  </si>
  <si>
    <t>2130316</t>
  </si>
  <si>
    <t>农田水利</t>
  </si>
  <si>
    <t>宁财（农）指标[2018]778号</t>
  </si>
  <si>
    <t>关于提前下达2019年水利发展资金预算指标的通知</t>
  </si>
  <si>
    <t>2019年水利发展资金</t>
  </si>
  <si>
    <t>21308</t>
  </si>
  <si>
    <t>普惠金额发展支出</t>
  </si>
  <si>
    <t>2130804</t>
  </si>
  <si>
    <t>创业担保贷款贴息</t>
  </si>
  <si>
    <t>宁财（金）指标[2018]803号</t>
  </si>
  <si>
    <t>自治区财政厅关于提前下达2019年普惠金融发展专项资金预算指标的通知</t>
  </si>
  <si>
    <t>2019年普惠金融发展专项资金.2018年累计拨付创业担保贷款中央贴息资金2432.87万元，2019年提前告知创业担保贷款中央贴息资金2311万元</t>
  </si>
  <si>
    <t>附件1-7</t>
  </si>
  <si>
    <t>原州区2019年地方政府性一般债务余额和限额表</t>
  </si>
  <si>
    <t>项目</t>
  </si>
  <si>
    <t>一般债务限额数</t>
  </si>
  <si>
    <t>一般债务变动情况</t>
  </si>
  <si>
    <t>一般债券</t>
  </si>
  <si>
    <t>向外国政府借款</t>
  </si>
  <si>
    <t>向国际组织借款</t>
  </si>
  <si>
    <t>其他一般债务</t>
  </si>
  <si>
    <t>2018年末地方政府债务余额</t>
  </si>
  <si>
    <t>2018底年地方政府债务余额限额(预算数)</t>
  </si>
  <si>
    <t>2019底年地方政府债务余额限额（计划数)</t>
  </si>
  <si>
    <t>2019年地方政府债务(转贷)收入计划数</t>
  </si>
  <si>
    <t>2019年地方政府债务还本支出</t>
  </si>
  <si>
    <t>附件1-8</t>
  </si>
  <si>
    <t>原州区2019年一般公共预算“三公”经费安排表</t>
  </si>
  <si>
    <t>“三公”经费</t>
  </si>
  <si>
    <t>因公出国（境）</t>
  </si>
  <si>
    <t>公务用车购置及运行费</t>
  </si>
  <si>
    <t>公务接待费</t>
  </si>
  <si>
    <t>总计</t>
  </si>
  <si>
    <t>经费拨款</t>
  </si>
  <si>
    <t>公务用车购置</t>
  </si>
  <si>
    <t>公车运行维护费</t>
  </si>
  <si>
    <t>项目支出</t>
  </si>
  <si>
    <t>**</t>
  </si>
  <si>
    <t>附件2-1</t>
  </si>
  <si>
    <t>原州区2019年政府性基金预算收入总表</t>
  </si>
  <si>
    <t>单位：</t>
  </si>
  <si>
    <t>万元</t>
  </si>
  <si>
    <t>支                             出</t>
  </si>
  <si>
    <t>2019年预算数</t>
  </si>
  <si>
    <t>一、政府性基金收入</t>
  </si>
  <si>
    <t>一、文化旅游体育与传媒支出</t>
  </si>
  <si>
    <t>国有土地收益基金收入</t>
  </si>
  <si>
    <t xml:space="preserve">    旅游发展基金支出</t>
  </si>
  <si>
    <t>农业土地开发资金收入</t>
  </si>
  <si>
    <t>国有土地使用权出让收入</t>
  </si>
  <si>
    <t>二、社会保障和就业支出</t>
  </si>
  <si>
    <t>大中型水库库区基金收入</t>
  </si>
  <si>
    <t xml:space="preserve">    大中型水库移民后期扶持基金支出</t>
  </si>
  <si>
    <t>二、专项债券对应项目专项收入</t>
  </si>
  <si>
    <t xml:space="preserve">    小型水库移民扶助基金安排的支出</t>
  </si>
  <si>
    <t>国有土地使用权出让金专项债务对应项目专项收入</t>
  </si>
  <si>
    <t>三、城乡社区支出</t>
  </si>
  <si>
    <t>国有土地收益基金专项债务对应项目专项收入</t>
  </si>
  <si>
    <t xml:space="preserve">    国有土地使用权出让收入及对应专项债务收入安排的支出</t>
  </si>
  <si>
    <t>污水处理专项债券对应项目专项收入</t>
  </si>
  <si>
    <t xml:space="preserve">    国有土地收益基金及对应专项债务收入安排的支出</t>
  </si>
  <si>
    <t>其他政府性基金专项债务对应项目专项收入</t>
  </si>
  <si>
    <t>四、其他支出</t>
  </si>
  <si>
    <t xml:space="preserve">    其他政府性基金及对应专项债务收入安排的支出</t>
  </si>
  <si>
    <t xml:space="preserve">    彩票公益金安排的支出</t>
  </si>
  <si>
    <t>五、债务付息支出</t>
  </si>
  <si>
    <t xml:space="preserve">    棚户区改造专项债券付息支出</t>
  </si>
  <si>
    <t xml:space="preserve">    其他政府性基金债务付息支出</t>
  </si>
  <si>
    <t>收入小计</t>
  </si>
  <si>
    <t>支出小计</t>
  </si>
  <si>
    <t xml:space="preserve">   债务收入</t>
  </si>
  <si>
    <t xml:space="preserve">  债务还本支出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</si>
  <si>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</si>
  <si>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</si>
  <si>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</si>
  <si>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</si>
  <si>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</si>
  <si>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</si>
  <si>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调入资金</t>
  </si>
  <si>
    <t xml:space="preserve">  调出资金</t>
  </si>
  <si>
    <t xml:space="preserve">   上年结转收入</t>
  </si>
  <si>
    <t xml:space="preserve">   债务转贷收入</t>
  </si>
  <si>
    <t xml:space="preserve">  债务转贷支出</t>
  </si>
  <si>
    <t>附件2-2</t>
  </si>
  <si>
    <t>原州区2019年政府性基金预算支出明细表</t>
  </si>
  <si>
    <t>提前下达专项补助</t>
  </si>
  <si>
    <t xml:space="preserve">  20709-旅游发展基金支出</t>
  </si>
  <si>
    <t xml:space="preserve">    2070904-地方旅游开发项目补助</t>
  </si>
  <si>
    <t>212-城乡社会支出</t>
  </si>
  <si>
    <t xml:space="preserve">  21208-国有土地使用权出让收入及对应专项债务收入安排的支出</t>
  </si>
  <si>
    <t xml:space="preserve">    2120801-征地和拆迁补偿支出</t>
  </si>
  <si>
    <t xml:space="preserve">    2120804-农村基础设施建设支出</t>
  </si>
  <si>
    <t xml:space="preserve">    2120810-棚户区改造支出</t>
  </si>
  <si>
    <t xml:space="preserve">    2120899-其他国有土地使用权出让收入安排的支出</t>
  </si>
  <si>
    <t xml:space="preserve">  21215-土地储备专项债券收入安排的支出</t>
  </si>
  <si>
    <t xml:space="preserve">    2121501-征地和拆迁补偿支出</t>
  </si>
  <si>
    <t xml:space="preserve">    2121599-其他土地储备专项债券收入安排的支出</t>
  </si>
  <si>
    <t xml:space="preserve">  21216-棚户区改造专项债券收入安排的支出</t>
  </si>
  <si>
    <t xml:space="preserve">    2121601-征地和拆迁补偿支出</t>
  </si>
  <si>
    <t xml:space="preserve">    2121602-土地开发支出</t>
  </si>
  <si>
    <t xml:space="preserve">    2121699-其他棚户区改造专项债券收入安排的支出</t>
  </si>
  <si>
    <t>229-其他支出</t>
  </si>
  <si>
    <t xml:space="preserve">  22904-其他政府性基金及对应专项债务收入安排的支出</t>
  </si>
  <si>
    <t xml:space="preserve">    2290401-其他政府性基金安排的支出</t>
  </si>
  <si>
    <t xml:space="preserve">    2290403-其他政府性基金债务收入安排的支出</t>
  </si>
  <si>
    <t xml:space="preserve">  22960-彩票公益金安排的支出</t>
  </si>
  <si>
    <t xml:space="preserve">    2296002-用于社会福利的彩票公益金支出</t>
  </si>
  <si>
    <t xml:space="preserve">    2296003-用于体育事业的彩票公益金支出</t>
  </si>
  <si>
    <t xml:space="preserve">    2296099-用于其他社会公益事业的彩票公益金支出</t>
  </si>
  <si>
    <t xml:space="preserve">  23204-地方政府专项债务付息支出</t>
  </si>
  <si>
    <t xml:space="preserve">    2320411-国有土地使用权出让金债务付息支出</t>
  </si>
  <si>
    <t xml:space="preserve">    2320433-棚户区改造专项债券付息支出</t>
  </si>
  <si>
    <t xml:space="preserve">    2320499-其他政府性基金债务债务付息支出</t>
  </si>
  <si>
    <t>附件2-3</t>
  </si>
  <si>
    <t>原州区2019年政府性基金转移支付表</t>
  </si>
  <si>
    <t>科目代码</t>
  </si>
  <si>
    <t>项目内容摘要</t>
  </si>
  <si>
    <t>文化旅游体育与传媒支出</t>
  </si>
  <si>
    <t>旅游发展基金支出</t>
  </si>
  <si>
    <t>地方旅游开发项目补助</t>
  </si>
  <si>
    <t>宁财（教）指标[2018]790号</t>
  </si>
  <si>
    <t>自治区财政厅关于提前下达2019年中央旅游发展基金补助地方项目资金预算指标的通知</t>
  </si>
  <si>
    <t>2019年中央旅游发展基金补助地方项目资金，地方申请项目：旅游厕所建设项目</t>
  </si>
  <si>
    <t>22960</t>
  </si>
  <si>
    <t>彩票公益金安排的支出</t>
  </si>
  <si>
    <t>2296002</t>
  </si>
  <si>
    <t>用于社会福利的彩票公益金支出</t>
  </si>
  <si>
    <t>宁财（综）指标[2018]820号</t>
  </si>
  <si>
    <t>自治区财政厅 自治区民政厅关于提前下达2019年中央专项彩票公益金支持社会福利事业项目预算的通知</t>
  </si>
  <si>
    <t>2019年中央专项彩票公益金支持社会福利事业项目.养老服务体系建设项目1900万元，“儿童之家”项目305万元。</t>
  </si>
  <si>
    <t>宁财（综）指标[2018]872号</t>
  </si>
  <si>
    <t>自治区财政厅 自治区民政厅关于提前下达2019年自治区福彩公益金支持社会福利事业项目预算的通知</t>
  </si>
  <si>
    <t>2019年自治区福彩公益金支持社会福利事业项目。支持地方社会公益事业项目77万元（老年人福利项目58万元，政府购买服务项目社会组织公益创投项目19万元），农村老年饭桌运营补助14万元。</t>
  </si>
  <si>
    <t>2296003</t>
  </si>
  <si>
    <t>用于体育事业的彩票公益金支出</t>
  </si>
  <si>
    <t>宁财（综）指标[2018]873号</t>
  </si>
  <si>
    <t>自治区财政厅 自治区体育局关于提前下达2019年自治区体彩公益金支持体育事业项目预算的通知</t>
  </si>
  <si>
    <t>2019年自治区体彩公益金支持体育事业项目，实施单位：文体局，体育产业项目百万公里健走步道126万元，群众体育项目全民健身补助50万元，青少年体育项目青少年业余训练扶持资金20万元。</t>
  </si>
  <si>
    <t>2296099</t>
  </si>
  <si>
    <t>用于其他社会公益事业的彩票公益金支出</t>
  </si>
  <si>
    <t>宁财（综）指标[2018]817号</t>
  </si>
  <si>
    <t>自治区财政厅 自治区科协关于提前下达2019年中央专项彩票公益金支持宁夏贫困地区农村中学科技馆公益项目预算的通知</t>
  </si>
  <si>
    <t>2019年中央专项彩票公益金支持宁夏贫困地区农村中学科技馆公益项目。总投入150万元，其中三营中学、彭堡中学、张易中学、中河中学、杨郎中学各30万元。2019年安排（县区按总投入的20%安排）各学校6万元</t>
  </si>
  <si>
    <t>附件2-4</t>
  </si>
  <si>
    <t>原州区2019年地方政府性专项债务余额和限额表</t>
  </si>
  <si>
    <t>专项债务限额</t>
  </si>
  <si>
    <t>专项债务余额</t>
  </si>
  <si>
    <t>专项债券</t>
  </si>
  <si>
    <t>其他专项债务</t>
  </si>
  <si>
    <t>2018年末地方政府债务</t>
  </si>
  <si>
    <t>2019年底专项债务计划数</t>
  </si>
  <si>
    <t>2019年新增转贷收入计划数</t>
  </si>
  <si>
    <t>附件3-1</t>
  </si>
  <si>
    <t>原州区2019年部门预算收支表（汇总）</t>
  </si>
  <si>
    <t>收                  入</t>
  </si>
  <si>
    <t>支                 出</t>
  </si>
  <si>
    <t>项             目</t>
  </si>
  <si>
    <t>项目（按功能分类）</t>
  </si>
  <si>
    <t>一、本年收入</t>
  </si>
  <si>
    <t>一、本年支出</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</si>
  <si>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</si>
  <si>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</si>
  <si>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</si>
  <si>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</si>
  <si>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</si>
  <si>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</si>
  <si>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</si>
  <si>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</si>
  <si>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</si>
  <si>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</si>
  <si>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</si>
  <si>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</si>
  <si>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（九）社会保险和基金支出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</si>
  <si>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</si>
  <si>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</si>
  <si>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</si>
  <si>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</si>
  <si>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</si>
  <si>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</si>
  <si>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</si>
  <si>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</si>
  <si>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</si>
  <si>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</si>
  <si>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</si>
  <si>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</si>
  <si>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</si>
  <si>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</si>
  <si>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</si>
  <si>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</si>
  <si>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</si>
  <si>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</si>
  <si>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</si>
  <si>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</si>
  <si>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二、上年结转结余</t>
  </si>
  <si>
    <t>二、年末结转结余</t>
  </si>
  <si>
    <t>收  入  总  计</t>
  </si>
  <si>
    <t>支  出  总  计</t>
  </si>
  <si>
    <t>原州区2019年部门预算一般公共预算支出明细表</t>
  </si>
  <si>
    <t xml:space="preserve"> 原州区2019年一般公共预算基本支出经济分类表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</si>
</sst>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Red]0.00"/>
    <numFmt numFmtId="178" formatCode="#,##0.00;[Red]#,##0.0"/>
    <numFmt numFmtId="179" formatCode="0.00_ "/>
    <numFmt numFmtId="180" formatCode="0.00_);[Red]\(0.00\)"/>
    <numFmt numFmtId="181" formatCode="0_);[Red]\(0\)"/>
    <numFmt numFmtId="182" formatCode="#,##0_);[Red]\(#,##0\)"/>
  </numFmts>
  <fonts count="93">
    <font>
      <sz val="12"/>
      <name val="宋体"/>
      <family val="0"/>
    </font>
    <font>
      <sz val="11"/>
      <name val="宋体"/>
      <family val="0"/>
    </font>
    <font>
      <sz val="10"/>
      <name val="Arial"/>
      <family val="2"/>
    </font>
    <font>
      <sz val="11"/>
      <name val="Arial"/>
      <family val="2"/>
    </font>
    <font>
      <sz val="10"/>
      <name val="宋体"/>
      <family val="0"/>
    </font>
    <font>
      <b/>
      <sz val="22"/>
      <name val="方正小标宋简体"/>
      <family val="0"/>
    </font>
    <font>
      <b/>
      <sz val="10"/>
      <name val="宋体"/>
      <family val="0"/>
    </font>
    <font>
      <b/>
      <sz val="9"/>
      <color indexed="10"/>
      <name val="宋体"/>
      <family val="0"/>
    </font>
    <font>
      <b/>
      <sz val="10"/>
      <color indexed="10"/>
      <name val="宋体"/>
      <family val="0"/>
    </font>
    <font>
      <sz val="9"/>
      <color indexed="8"/>
      <name val="宋体"/>
      <family val="0"/>
    </font>
    <font>
      <sz val="9"/>
      <name val="宋体"/>
      <family val="0"/>
    </font>
    <font>
      <b/>
      <sz val="22"/>
      <name val="宋体"/>
      <family val="0"/>
    </font>
    <font>
      <sz val="8"/>
      <name val="仿宋_GB2312"/>
      <family val="0"/>
    </font>
    <font>
      <sz val="20"/>
      <color indexed="8"/>
      <name val="方正小标宋简体"/>
      <family val="0"/>
    </font>
    <font>
      <sz val="20"/>
      <name val="方正小标宋简体"/>
      <family val="0"/>
    </font>
    <font>
      <b/>
      <sz val="10"/>
      <color indexed="8"/>
      <name val="宋体"/>
      <family val="0"/>
    </font>
    <font>
      <sz val="10"/>
      <color indexed="8"/>
      <name val="宋体"/>
      <family val="0"/>
    </font>
    <font>
      <sz val="18"/>
      <color indexed="8"/>
      <name val="方正小标宋简体"/>
      <family val="0"/>
    </font>
    <font>
      <sz val="10"/>
      <color indexed="8"/>
      <name val="Arial"/>
      <family val="2"/>
    </font>
    <font>
      <sz val="11"/>
      <color indexed="8"/>
      <name val="宋体"/>
      <family val="0"/>
    </font>
    <font>
      <b/>
      <sz val="11"/>
      <color indexed="8"/>
      <name val="宋体"/>
      <family val="0"/>
    </font>
    <font>
      <sz val="12"/>
      <color indexed="8"/>
      <name val="宋体"/>
      <family val="0"/>
    </font>
    <font>
      <b/>
      <sz val="9"/>
      <color indexed="8"/>
      <name val="宋体"/>
      <family val="0"/>
    </font>
    <font>
      <b/>
      <sz val="10"/>
      <name val="方正小标宋简体"/>
      <family val="0"/>
    </font>
    <font>
      <sz val="10"/>
      <name val="方正小标宋简体"/>
      <family val="0"/>
    </font>
    <font>
      <sz val="9"/>
      <name val="Arial"/>
      <family val="2"/>
    </font>
    <font>
      <b/>
      <sz val="10"/>
      <color indexed="12"/>
      <name val="宋体"/>
      <family val="0"/>
    </font>
    <font>
      <sz val="10"/>
      <color indexed="12"/>
      <name val="宋体"/>
      <family val="0"/>
    </font>
    <font>
      <sz val="18"/>
      <name val="方正小标宋简体"/>
      <family val="0"/>
    </font>
    <font>
      <b/>
      <sz val="12"/>
      <color indexed="12"/>
      <name val="宋体"/>
      <family val="0"/>
    </font>
    <font>
      <sz val="8"/>
      <name val="宋体"/>
      <family val="0"/>
    </font>
    <font>
      <sz val="10"/>
      <color indexed="10"/>
      <name val="宋体"/>
      <family val="0"/>
    </font>
    <font>
      <b/>
      <sz val="20"/>
      <color indexed="8"/>
      <name val="方正小标宋简体"/>
      <family val="0"/>
    </font>
    <font>
      <sz val="9"/>
      <color indexed="8"/>
      <name val="方正小标宋简体"/>
      <family val="0"/>
    </font>
    <font>
      <b/>
      <sz val="9"/>
      <color indexed="8"/>
      <name val="方正小标宋简体"/>
      <family val="0"/>
    </font>
    <font>
      <b/>
      <sz val="10"/>
      <color indexed="10"/>
      <name val="仿宋_GB2312"/>
      <family val="0"/>
    </font>
    <font>
      <sz val="12"/>
      <name val="仿宋_GB2312"/>
      <family val="0"/>
    </font>
    <font>
      <b/>
      <sz val="12"/>
      <name val="宋体"/>
      <family val="0"/>
    </font>
    <font>
      <sz val="9"/>
      <name val="方正小标宋简体"/>
      <family val="0"/>
    </font>
    <font>
      <b/>
      <sz val="9"/>
      <name val="方正小标宋简体"/>
      <family val="0"/>
    </font>
    <font>
      <b/>
      <sz val="11"/>
      <color indexed="12"/>
      <name val="宋体"/>
      <family val="0"/>
    </font>
    <font>
      <sz val="10"/>
      <name val="仿宋_GB2312"/>
      <family val="0"/>
    </font>
    <font>
      <sz val="10"/>
      <color indexed="8"/>
      <name val="方正小标宋简体"/>
      <family val="0"/>
    </font>
    <font>
      <sz val="16"/>
      <name val="方正小标宋简体"/>
      <family val="0"/>
    </font>
    <font>
      <sz val="11"/>
      <color indexed="62"/>
      <name val="宋体"/>
      <family val="0"/>
    </font>
    <font>
      <b/>
      <sz val="11"/>
      <color indexed="53"/>
      <name val="宋体"/>
      <family val="0"/>
    </font>
    <font>
      <sz val="11"/>
      <color indexed="17"/>
      <name val="宋体"/>
      <family val="0"/>
    </font>
    <font>
      <u val="single"/>
      <sz val="11"/>
      <color indexed="12"/>
      <name val="宋体"/>
      <family val="0"/>
    </font>
    <font>
      <sz val="11"/>
      <color indexed="10"/>
      <name val="宋体"/>
      <family val="0"/>
    </font>
    <font>
      <i/>
      <sz val="11"/>
      <color indexed="23"/>
      <name val="宋体"/>
      <family val="0"/>
    </font>
    <font>
      <sz val="11"/>
      <color indexed="9"/>
      <name val="宋体"/>
      <family val="0"/>
    </font>
    <font>
      <b/>
      <sz val="15"/>
      <color indexed="54"/>
      <name val="宋体"/>
      <family val="0"/>
    </font>
    <font>
      <sz val="11"/>
      <color indexed="16"/>
      <name val="宋体"/>
      <family val="0"/>
    </font>
    <font>
      <b/>
      <sz val="11"/>
      <color indexed="63"/>
      <name val="宋体"/>
      <family val="0"/>
    </font>
    <font>
      <b/>
      <sz val="11"/>
      <color indexed="9"/>
      <name val="宋体"/>
      <family val="0"/>
    </font>
    <font>
      <sz val="11"/>
      <color indexed="19"/>
      <name val="宋体"/>
      <family val="0"/>
    </font>
    <font>
      <b/>
      <sz val="18"/>
      <color indexed="54"/>
      <name val="宋体"/>
      <family val="0"/>
    </font>
    <font>
      <u val="single"/>
      <sz val="11"/>
      <color indexed="20"/>
      <name val="宋体"/>
      <family val="0"/>
    </font>
    <font>
      <sz val="11"/>
      <color indexed="53"/>
      <name val="宋体"/>
      <family val="0"/>
    </font>
    <font>
      <b/>
      <sz val="11"/>
      <color indexed="54"/>
      <name val="宋体"/>
      <family val="0"/>
    </font>
    <font>
      <b/>
      <sz val="13"/>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
      <b/>
      <sz val="9"/>
      <color rgb="FFFF0000"/>
      <name val="宋体"/>
      <family val="0"/>
    </font>
    <font>
      <b/>
      <sz val="10"/>
      <color rgb="FFFF0000"/>
      <name val="宋体"/>
      <family val="0"/>
    </font>
    <font>
      <b/>
      <sz val="22"/>
      <name val="Calibri"/>
      <family val="0"/>
    </font>
    <font>
      <b/>
      <sz val="10"/>
      <name val="Calibri"/>
      <family val="0"/>
    </font>
    <font>
      <b/>
      <sz val="10"/>
      <color rgb="FFFF0000"/>
      <name val="Calibri"/>
      <family val="0"/>
    </font>
    <font>
      <sz val="10"/>
      <color rgb="FF000000"/>
      <name val="宋体"/>
      <family val="0"/>
    </font>
    <font>
      <b/>
      <sz val="10"/>
      <color theme="1"/>
      <name val="宋体"/>
      <family val="0"/>
    </font>
    <font>
      <sz val="10"/>
      <color theme="1"/>
      <name val="宋体"/>
      <family val="0"/>
    </font>
    <font>
      <sz val="10"/>
      <color rgb="FFFF0000"/>
      <name val="宋体"/>
      <family val="0"/>
    </font>
    <font>
      <sz val="9"/>
      <name val="Calibri"/>
      <family val="0"/>
    </font>
    <font>
      <b/>
      <sz val="10"/>
      <color rgb="FFFF0000"/>
      <name val="仿宋_GB2312"/>
      <family val="0"/>
    </font>
  </fonts>
  <fills count="36">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top/>
      <bottom style="thin">
        <color indexed="8"/>
      </bottom>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thin"/>
    </border>
    <border>
      <left style="thin">
        <color indexed="8"/>
      </left>
      <right/>
      <top style="thin">
        <color indexed="8"/>
      </top>
      <bottom/>
    </border>
    <border>
      <left style="thin"/>
      <right/>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style="thin"/>
      <top style="thin"/>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protection/>
    </xf>
    <xf numFmtId="0" fontId="61" fillId="2" borderId="0" applyNumberFormat="0" applyBorder="0" applyAlignment="0" applyProtection="0"/>
    <xf numFmtId="0" fontId="62" fillId="3" borderId="0" applyNumberFormat="0" applyBorder="0" applyAlignment="0" applyProtection="0"/>
    <xf numFmtId="0" fontId="63" fillId="4" borderId="1" applyNumberFormat="0" applyAlignment="0" applyProtection="0"/>
    <xf numFmtId="0" fontId="64" fillId="5" borderId="2" applyNumberFormat="0" applyAlignment="0" applyProtection="0"/>
    <xf numFmtId="0" fontId="65" fillId="6" borderId="0" applyNumberFormat="0" applyBorder="0" applyAlignment="0" applyProtection="0"/>
    <xf numFmtId="0" fontId="66" fillId="0" borderId="3" applyNumberFormat="0" applyFill="0" applyAlignment="0" applyProtection="0"/>
    <xf numFmtId="0" fontId="67" fillId="0" borderId="0" applyNumberFormat="0" applyFill="0" applyBorder="0" applyAlignment="0" applyProtection="0"/>
    <xf numFmtId="0" fontId="68" fillId="0" borderId="3" applyNumberFormat="0" applyFill="0" applyAlignment="0" applyProtection="0"/>
    <xf numFmtId="0" fontId="62" fillId="7" borderId="0" applyNumberFormat="0" applyBorder="0" applyAlignment="0" applyProtection="0"/>
    <xf numFmtId="41" fontId="0" fillId="0" borderId="0" applyFont="0" applyFill="0" applyBorder="0" applyAlignment="0" applyProtection="0"/>
    <xf numFmtId="0" fontId="62" fillId="8" borderId="0" applyNumberFormat="0" applyBorder="0" applyAlignment="0" applyProtection="0"/>
    <xf numFmtId="0" fontId="69" fillId="0" borderId="0" applyNumberFormat="0" applyFill="0" applyBorder="0" applyAlignment="0" applyProtection="0"/>
    <xf numFmtId="0" fontId="61" fillId="9"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62" fillId="10"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43"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62" fillId="13" borderId="0" applyNumberFormat="0" applyBorder="0" applyAlignment="0" applyProtection="0"/>
    <xf numFmtId="0" fontId="74" fillId="0" borderId="6" applyNumberFormat="0" applyFill="0" applyAlignment="0" applyProtection="0"/>
    <xf numFmtId="0" fontId="70" fillId="0" borderId="0" applyNumberFormat="0" applyFill="0" applyBorder="0" applyAlignment="0" applyProtection="0"/>
    <xf numFmtId="0" fontId="62" fillId="14" borderId="0" applyNumberFormat="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62" fillId="15" borderId="0" applyNumberFormat="0" applyBorder="0" applyAlignment="0" applyProtection="0"/>
    <xf numFmtId="0" fontId="76" fillId="16" borderId="7" applyNumberFormat="0" applyFont="0" applyAlignment="0" applyProtection="0"/>
    <xf numFmtId="0" fontId="61" fillId="17" borderId="0" applyNumberFormat="0" applyBorder="0" applyAlignment="0" applyProtection="0"/>
    <xf numFmtId="0" fontId="77" fillId="18" borderId="0" applyNumberFormat="0" applyBorder="0" applyAlignment="0" applyProtection="0"/>
    <xf numFmtId="0" fontId="62" fillId="19" borderId="0" applyNumberFormat="0" applyBorder="0" applyAlignment="0" applyProtection="0"/>
    <xf numFmtId="0" fontId="78" fillId="20" borderId="0" applyNumberFormat="0" applyBorder="0" applyAlignment="0" applyProtection="0"/>
    <xf numFmtId="0" fontId="79" fillId="4" borderId="8" applyNumberFormat="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9" fontId="0" fillId="0" borderId="0" applyFont="0" applyFill="0" applyBorder="0" applyAlignment="0" applyProtection="0"/>
    <xf numFmtId="0" fontId="61" fillId="26" borderId="0" applyNumberFormat="0" applyBorder="0" applyAlignment="0" applyProtection="0"/>
    <xf numFmtId="44" fontId="0" fillId="0" borderId="0" applyFont="0" applyFill="0" applyBorder="0" applyAlignment="0" applyProtection="0"/>
    <xf numFmtId="0" fontId="61" fillId="27" borderId="0" applyNumberFormat="0" applyBorder="0" applyAlignment="0" applyProtection="0"/>
    <xf numFmtId="0" fontId="62" fillId="28" borderId="0" applyNumberFormat="0" applyBorder="0" applyAlignment="0" applyProtection="0"/>
    <xf numFmtId="0" fontId="80" fillId="29" borderId="8" applyNumberFormat="0" applyAlignment="0" applyProtection="0"/>
    <xf numFmtId="0" fontId="62"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cellStyleXfs>
  <cellXfs count="317">
    <xf numFmtId="0" fontId="0" fillId="0" borderId="0" xfId="0" applyAlignment="1">
      <alignment vertical="center"/>
    </xf>
    <xf numFmtId="0" fontId="2" fillId="0" borderId="0" xfId="0" applyFont="1" applyFill="1" applyAlignment="1">
      <alignment/>
    </xf>
    <xf numFmtId="0" fontId="3" fillId="0" borderId="0" xfId="0" applyFont="1" applyFill="1" applyAlignment="1">
      <alignment vertical="center" wrapText="1"/>
    </xf>
    <xf numFmtId="3" fontId="2" fillId="0" borderId="0" xfId="0" applyNumberFormat="1" applyFont="1" applyFill="1" applyAlignment="1">
      <alignment/>
    </xf>
    <xf numFmtId="3" fontId="81" fillId="0" borderId="0" xfId="0" applyNumberFormat="1" applyFont="1" applyFill="1" applyAlignment="1">
      <alignment/>
    </xf>
    <xf numFmtId="0" fontId="4" fillId="0" borderId="0" xfId="0" applyFont="1" applyFill="1" applyAlignment="1">
      <alignment/>
    </xf>
    <xf numFmtId="0" fontId="5" fillId="0" borderId="0" xfId="0" applyFont="1" applyFill="1" applyAlignment="1">
      <alignment horizontal="center" vertical="center" wrapText="1"/>
    </xf>
    <xf numFmtId="3" fontId="5" fillId="0" borderId="0" xfId="0" applyNumberFormat="1" applyFont="1" applyFill="1" applyAlignment="1">
      <alignment horizontal="center" vertical="center" wrapText="1"/>
    </xf>
    <xf numFmtId="0" fontId="6" fillId="0" borderId="9"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3" fontId="6" fillId="0" borderId="9" xfId="0" applyNumberFormat="1" applyFont="1" applyFill="1" applyBorder="1" applyAlignment="1" applyProtection="1">
      <alignment horizontal="center" vertical="center"/>
      <protection/>
    </xf>
    <xf numFmtId="3" fontId="6" fillId="0" borderId="11"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left" vertical="center"/>
      <protection/>
    </xf>
    <xf numFmtId="3" fontId="6" fillId="0" borderId="9" xfId="0" applyNumberFormat="1" applyFont="1" applyFill="1" applyBorder="1" applyAlignment="1" applyProtection="1">
      <alignment horizontal="right" vertical="center"/>
      <protection/>
    </xf>
    <xf numFmtId="0" fontId="82" fillId="0" borderId="12" xfId="0" applyNumberFormat="1" applyFont="1" applyFill="1" applyBorder="1" applyAlignment="1" applyProtection="1">
      <alignment horizontal="center" vertical="center"/>
      <protection/>
    </xf>
    <xf numFmtId="3" fontId="83" fillId="0" borderId="9" xfId="0" applyNumberFormat="1" applyFont="1" applyFill="1" applyBorder="1" applyAlignment="1" applyProtection="1">
      <alignment horizontal="right" vertical="center"/>
      <protection/>
    </xf>
    <xf numFmtId="0" fontId="9" fillId="0" borderId="9" xfId="0" applyNumberFormat="1" applyFont="1" applyFill="1" applyBorder="1" applyAlignment="1" applyProtection="1">
      <alignment horizontal="left" vertical="center"/>
      <protection/>
    </xf>
    <xf numFmtId="3" fontId="4" fillId="0" borderId="9" xfId="0" applyNumberFormat="1" applyFont="1" applyFill="1" applyBorder="1" applyAlignment="1" applyProtection="1">
      <alignment horizontal="right" vertical="center"/>
      <protection/>
    </xf>
    <xf numFmtId="0" fontId="82" fillId="0" borderId="9" xfId="0" applyNumberFormat="1" applyFont="1" applyFill="1" applyBorder="1" applyAlignment="1" applyProtection="1">
      <alignment horizontal="center" vertical="center"/>
      <protection/>
    </xf>
    <xf numFmtId="3" fontId="2" fillId="0" borderId="9" xfId="0" applyNumberFormat="1" applyFont="1" applyFill="1" applyBorder="1" applyAlignment="1">
      <alignment/>
    </xf>
    <xf numFmtId="0" fontId="10" fillId="0" borderId="9" xfId="0" applyFont="1" applyFill="1" applyBorder="1" applyAlignment="1">
      <alignment/>
    </xf>
    <xf numFmtId="0" fontId="83" fillId="0" borderId="9" xfId="0" applyNumberFormat="1" applyFont="1" applyFill="1" applyBorder="1" applyAlignment="1" applyProtection="1">
      <alignment horizontal="center" vertical="center"/>
      <protection/>
    </xf>
    <xf numFmtId="3" fontId="4" fillId="33" borderId="9"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vertical="center"/>
      <protection/>
    </xf>
    <xf numFmtId="3" fontId="84" fillId="0" borderId="0" xfId="0" applyNumberFormat="1" applyFont="1" applyFill="1" applyAlignment="1">
      <alignment horizontal="center" vertical="center" wrapText="1"/>
    </xf>
    <xf numFmtId="0" fontId="5" fillId="0" borderId="0" xfId="0" applyFont="1" applyFill="1" applyAlignment="1">
      <alignment horizontal="left" vertical="center" wrapText="1"/>
    </xf>
    <xf numFmtId="3" fontId="81" fillId="0" borderId="0" xfId="0" applyNumberFormat="1" applyFont="1" applyFill="1" applyAlignment="1">
      <alignment horizontal="right"/>
    </xf>
    <xf numFmtId="3" fontId="85" fillId="0" borderId="10" xfId="0" applyNumberFormat="1" applyFont="1" applyFill="1" applyBorder="1" applyAlignment="1" applyProtection="1">
      <alignment horizontal="center" vertical="center"/>
      <protection/>
    </xf>
    <xf numFmtId="3" fontId="85" fillId="0" borderId="11" xfId="0" applyNumberFormat="1" applyFont="1" applyFill="1" applyBorder="1" applyAlignment="1" applyProtection="1">
      <alignment horizontal="center" vertical="center"/>
      <protection/>
    </xf>
    <xf numFmtId="3" fontId="85" fillId="0" borderId="9" xfId="0" applyNumberFormat="1" applyFont="1" applyFill="1" applyBorder="1" applyAlignment="1" applyProtection="1">
      <alignment horizontal="right" vertical="center"/>
      <protection/>
    </xf>
    <xf numFmtId="3" fontId="86" fillId="0" borderId="9" xfId="0" applyNumberFormat="1" applyFont="1" applyFill="1" applyBorder="1" applyAlignment="1" applyProtection="1">
      <alignment horizontal="right" vertical="center"/>
      <protection/>
    </xf>
    <xf numFmtId="3" fontId="81" fillId="0" borderId="9" xfId="0" applyNumberFormat="1" applyFont="1" applyFill="1" applyBorder="1" applyAlignment="1">
      <alignment/>
    </xf>
    <xf numFmtId="176" fontId="6" fillId="34" borderId="0" xfId="0" applyNumberFormat="1" applyFont="1" applyFill="1" applyAlignment="1">
      <alignment vertical="center" wrapText="1"/>
    </xf>
    <xf numFmtId="0" fontId="4" fillId="34" borderId="0" xfId="0" applyNumberFormat="1" applyFont="1" applyFill="1" applyAlignment="1">
      <alignment vertical="center" wrapText="1"/>
    </xf>
    <xf numFmtId="0" fontId="6" fillId="34" borderId="0" xfId="0" applyNumberFormat="1" applyFont="1" applyFill="1" applyAlignment="1">
      <alignment vertical="center" wrapText="1"/>
    </xf>
    <xf numFmtId="176" fontId="4" fillId="34" borderId="0" xfId="0" applyNumberFormat="1" applyFont="1" applyFill="1" applyAlignment="1">
      <alignment vertical="center" wrapText="1"/>
    </xf>
    <xf numFmtId="176" fontId="4" fillId="34" borderId="0" xfId="0" applyNumberFormat="1" applyFont="1" applyFill="1" applyAlignment="1">
      <alignment vertical="center" wrapText="1"/>
    </xf>
    <xf numFmtId="0" fontId="0" fillId="34" borderId="0" xfId="0" applyFill="1" applyAlignment="1">
      <alignment vertical="center"/>
    </xf>
    <xf numFmtId="0" fontId="12" fillId="34" borderId="0" xfId="0" applyFont="1" applyFill="1" applyAlignment="1">
      <alignment vertical="center"/>
    </xf>
    <xf numFmtId="0" fontId="13" fillId="34" borderId="0" xfId="0" applyNumberFormat="1" applyFont="1" applyFill="1" applyAlignment="1" applyProtection="1">
      <alignment horizontal="center" vertical="center" wrapText="1"/>
      <protection/>
    </xf>
    <xf numFmtId="176" fontId="13" fillId="34" borderId="0" xfId="0" applyNumberFormat="1" applyFont="1" applyFill="1" applyAlignment="1" applyProtection="1">
      <alignment horizontal="center" vertical="center" wrapText="1"/>
      <protection/>
    </xf>
    <xf numFmtId="176" fontId="14" fillId="34" borderId="0" xfId="0" applyNumberFormat="1" applyFont="1" applyFill="1" applyAlignment="1" applyProtection="1">
      <alignment horizontal="center" vertical="center" wrapText="1"/>
      <protection/>
    </xf>
    <xf numFmtId="0" fontId="15" fillId="34" borderId="9" xfId="0" applyNumberFormat="1" applyFont="1" applyFill="1" applyBorder="1" applyAlignment="1" applyProtection="1">
      <alignment horizontal="center" vertical="center" wrapText="1"/>
      <protection/>
    </xf>
    <xf numFmtId="176" fontId="15" fillId="34" borderId="9" xfId="0" applyNumberFormat="1" applyFont="1" applyFill="1" applyBorder="1" applyAlignment="1" applyProtection="1">
      <alignment horizontal="center" vertical="center" wrapText="1"/>
      <protection/>
    </xf>
    <xf numFmtId="176" fontId="6" fillId="34" borderId="9" xfId="0" applyNumberFormat="1" applyFont="1" applyFill="1" applyBorder="1" applyAlignment="1" applyProtection="1">
      <alignment horizontal="center" vertical="center" wrapText="1"/>
      <protection/>
    </xf>
    <xf numFmtId="176" fontId="15" fillId="34" borderId="9" xfId="0" applyNumberFormat="1" applyFont="1" applyFill="1" applyBorder="1" applyAlignment="1" applyProtection="1">
      <alignment horizontal="center" vertical="center" wrapText="1"/>
      <protection/>
    </xf>
    <xf numFmtId="176" fontId="6" fillId="34" borderId="9" xfId="0" applyNumberFormat="1" applyFont="1" applyFill="1" applyBorder="1" applyAlignment="1" applyProtection="1">
      <alignment horizontal="center" vertical="center" wrapText="1"/>
      <protection/>
    </xf>
    <xf numFmtId="0" fontId="6" fillId="34" borderId="9" xfId="0" applyNumberFormat="1" applyFont="1" applyFill="1" applyBorder="1" applyAlignment="1" applyProtection="1">
      <alignment vertical="center" wrapText="1"/>
      <protection/>
    </xf>
    <xf numFmtId="176" fontId="6" fillId="34" borderId="9" xfId="0" applyNumberFormat="1" applyFont="1" applyFill="1" applyBorder="1" applyAlignment="1" applyProtection="1">
      <alignment vertical="center" wrapText="1"/>
      <protection/>
    </xf>
    <xf numFmtId="0" fontId="16" fillId="34" borderId="9" xfId="0" applyNumberFormat="1" applyFont="1" applyFill="1" applyBorder="1" applyAlignment="1" applyProtection="1">
      <alignment vertical="center" wrapText="1"/>
      <protection/>
    </xf>
    <xf numFmtId="176" fontId="4" fillId="34" borderId="9" xfId="0" applyNumberFormat="1" applyFont="1" applyFill="1" applyBorder="1" applyAlignment="1" applyProtection="1">
      <alignment vertical="center" wrapText="1"/>
      <protection/>
    </xf>
    <xf numFmtId="0" fontId="16" fillId="34" borderId="13" xfId="0" applyNumberFormat="1" applyFont="1" applyFill="1" applyBorder="1" applyAlignment="1" applyProtection="1">
      <alignment vertical="center" wrapText="1"/>
      <protection/>
    </xf>
    <xf numFmtId="176" fontId="4" fillId="34" borderId="14" xfId="0" applyNumberFormat="1" applyFont="1" applyFill="1" applyBorder="1" applyAlignment="1" applyProtection="1">
      <alignment vertical="center" wrapText="1"/>
      <protection/>
    </xf>
    <xf numFmtId="0" fontId="16" fillId="34" borderId="15" xfId="0" applyNumberFormat="1" applyFont="1" applyFill="1" applyBorder="1" applyAlignment="1" applyProtection="1">
      <alignment vertical="center" wrapText="1"/>
      <protection/>
    </xf>
    <xf numFmtId="0" fontId="6" fillId="34" borderId="15" xfId="0" applyNumberFormat="1" applyFont="1" applyFill="1" applyBorder="1" applyAlignment="1" applyProtection="1">
      <alignment vertical="center" wrapText="1"/>
      <protection/>
    </xf>
    <xf numFmtId="0" fontId="12" fillId="34" borderId="16" xfId="0" applyFont="1" applyFill="1" applyBorder="1" applyAlignment="1" applyProtection="1">
      <alignment horizontal="right"/>
      <protection locked="0"/>
    </xf>
    <xf numFmtId="176" fontId="6" fillId="34" borderId="9" xfId="0" applyNumberFormat="1" applyFont="1" applyFill="1" applyBorder="1" applyAlignment="1">
      <alignment horizontal="center" vertical="center" wrapText="1"/>
    </xf>
    <xf numFmtId="0" fontId="6" fillId="34" borderId="9" xfId="0" applyNumberFormat="1" applyFont="1" applyFill="1" applyBorder="1" applyAlignment="1">
      <alignment horizontal="center" vertical="center" wrapText="1"/>
    </xf>
    <xf numFmtId="176" fontId="6" fillId="34" borderId="9" xfId="0" applyNumberFormat="1" applyFont="1" applyFill="1" applyBorder="1" applyAlignment="1">
      <alignment horizontal="center" vertical="center" wrapText="1"/>
    </xf>
    <xf numFmtId="0" fontId="4" fillId="34" borderId="9" xfId="0" applyNumberFormat="1" applyFont="1" applyFill="1" applyBorder="1" applyAlignment="1">
      <alignment vertical="center" wrapText="1"/>
    </xf>
    <xf numFmtId="176" fontId="4" fillId="34" borderId="9" xfId="0" applyNumberFormat="1" applyFont="1" applyFill="1" applyBorder="1" applyAlignment="1">
      <alignment vertical="center" wrapText="1"/>
    </xf>
    <xf numFmtId="176" fontId="4" fillId="34" borderId="14" xfId="0" applyNumberFormat="1" applyFont="1" applyFill="1" applyBorder="1" applyAlignment="1">
      <alignment vertical="center" wrapText="1"/>
    </xf>
    <xf numFmtId="0" fontId="4" fillId="34" borderId="14" xfId="0" applyNumberFormat="1" applyFont="1" applyFill="1" applyBorder="1" applyAlignment="1">
      <alignment vertical="center" wrapText="1"/>
    </xf>
    <xf numFmtId="176" fontId="4" fillId="34" borderId="9" xfId="0" applyNumberFormat="1" applyFont="1" applyFill="1" applyBorder="1" applyAlignment="1">
      <alignment vertical="center" wrapText="1"/>
    </xf>
    <xf numFmtId="49" fontId="4" fillId="34" borderId="9" xfId="0" applyNumberFormat="1" applyFont="1" applyFill="1" applyBorder="1" applyAlignment="1">
      <alignment vertical="center" wrapText="1"/>
    </xf>
    <xf numFmtId="0" fontId="16" fillId="34" borderId="17" xfId="0" applyNumberFormat="1" applyFont="1" applyFill="1" applyBorder="1" applyAlignment="1" applyProtection="1">
      <alignment vertical="center" wrapText="1"/>
      <protection/>
    </xf>
    <xf numFmtId="0" fontId="16" fillId="34" borderId="18" xfId="0" applyNumberFormat="1" applyFont="1" applyFill="1" applyBorder="1" applyAlignment="1" applyProtection="1">
      <alignment vertical="center" wrapText="1"/>
      <protection/>
    </xf>
    <xf numFmtId="0" fontId="6" fillId="34" borderId="18" xfId="0" applyNumberFormat="1" applyFont="1" applyFill="1" applyBorder="1" applyAlignment="1" applyProtection="1">
      <alignment vertical="center" wrapText="1"/>
      <protection/>
    </xf>
    <xf numFmtId="0" fontId="87" fillId="34" borderId="18" xfId="0" applyNumberFormat="1" applyFont="1" applyFill="1" applyBorder="1" applyAlignment="1" applyProtection="1">
      <alignment vertical="center" wrapText="1"/>
      <protection/>
    </xf>
    <xf numFmtId="176" fontId="4" fillId="34" borderId="9" xfId="0" applyNumberFormat="1" applyFont="1" applyFill="1" applyBorder="1" applyAlignment="1">
      <alignment vertical="center" wrapText="1"/>
    </xf>
    <xf numFmtId="0" fontId="4" fillId="34" borderId="15" xfId="0" applyNumberFormat="1" applyFont="1" applyFill="1" applyBorder="1" applyAlignment="1" applyProtection="1">
      <alignment vertical="center" wrapText="1"/>
      <protection/>
    </xf>
    <xf numFmtId="0" fontId="6" fillId="34" borderId="9" xfId="0" applyNumberFormat="1" applyFont="1" applyFill="1" applyBorder="1" applyAlignment="1">
      <alignment vertical="center" wrapText="1"/>
    </xf>
    <xf numFmtId="49" fontId="6" fillId="34" borderId="9" xfId="0" applyNumberFormat="1" applyFont="1" applyFill="1" applyBorder="1" applyAlignment="1">
      <alignment vertical="center" wrapText="1"/>
    </xf>
    <xf numFmtId="0" fontId="10" fillId="0" borderId="0" xfId="0" applyFont="1" applyFill="1" applyAlignment="1">
      <alignment vertical="center"/>
    </xf>
    <xf numFmtId="0" fontId="0" fillId="0" borderId="0" xfId="0" applyAlignment="1">
      <alignment horizontal="center" vertical="center"/>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left" vertical="center"/>
      <protection/>
    </xf>
    <xf numFmtId="177" fontId="19" fillId="0" borderId="12" xfId="0" applyNumberFormat="1" applyFont="1" applyFill="1" applyBorder="1" applyAlignment="1" applyProtection="1">
      <alignment horizontal="right" vertical="center"/>
      <protection/>
    </xf>
    <xf numFmtId="0" fontId="19" fillId="0" borderId="12" xfId="0" applyNumberFormat="1" applyFont="1" applyFill="1" applyBorder="1" applyAlignment="1" applyProtection="1">
      <alignment vertical="center"/>
      <protection/>
    </xf>
    <xf numFmtId="4" fontId="19" fillId="0" borderId="12" xfId="0" applyNumberFormat="1" applyFont="1" applyFill="1" applyBorder="1" applyAlignment="1" applyProtection="1">
      <alignment horizontal="center" vertical="center"/>
      <protection/>
    </xf>
    <xf numFmtId="178" fontId="19" fillId="0" borderId="12" xfId="0" applyNumberFormat="1" applyFont="1" applyFill="1" applyBorder="1" applyAlignment="1" applyProtection="1">
      <alignment horizontal="right" vertical="center"/>
      <protection/>
    </xf>
    <xf numFmtId="178" fontId="19" fillId="0" borderId="12" xfId="0" applyNumberFormat="1" applyFont="1" applyFill="1" applyBorder="1" applyAlignment="1" applyProtection="1">
      <alignment/>
      <protection/>
    </xf>
    <xf numFmtId="0" fontId="19" fillId="0" borderId="12" xfId="0" applyNumberFormat="1" applyFont="1" applyFill="1" applyBorder="1" applyAlignment="1" applyProtection="1">
      <alignment horizontal="left"/>
      <protection/>
    </xf>
    <xf numFmtId="178" fontId="19" fillId="35" borderId="12" xfId="0" applyNumberFormat="1" applyFont="1" applyFill="1" applyBorder="1" applyAlignment="1" applyProtection="1">
      <alignment horizontal="right" vertical="center"/>
      <protection/>
    </xf>
    <xf numFmtId="0" fontId="19" fillId="0" borderId="12" xfId="0" applyNumberFormat="1" applyFont="1" applyFill="1" applyBorder="1" applyAlignment="1" applyProtection="1">
      <alignment horizontal="center" vertical="center"/>
      <protection/>
    </xf>
    <xf numFmtId="177" fontId="19" fillId="35" borderId="12" xfId="0" applyNumberFormat="1" applyFont="1" applyFill="1" applyBorder="1" applyAlignment="1" applyProtection="1">
      <alignment horizontal="right" vertical="center"/>
      <protection/>
    </xf>
    <xf numFmtId="0" fontId="20" fillId="0" borderId="12" xfId="0" applyNumberFormat="1" applyFont="1" applyFill="1" applyBorder="1" applyAlignment="1" applyProtection="1">
      <alignment horizontal="center" vertical="center"/>
      <protection/>
    </xf>
    <xf numFmtId="177" fontId="19" fillId="0" borderId="12"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right" vertical="center"/>
      <protection/>
    </xf>
    <xf numFmtId="0" fontId="21" fillId="0" borderId="0" xfId="0" applyNumberFormat="1" applyFont="1" applyFill="1" applyBorder="1" applyAlignment="1" applyProtection="1">
      <alignment horizontal="right" vertical="center"/>
      <protection/>
    </xf>
    <xf numFmtId="177" fontId="19" fillId="0" borderId="12" xfId="0" applyNumberFormat="1" applyFont="1" applyFill="1" applyBorder="1" applyAlignment="1" applyProtection="1">
      <alignment horizontal="center" vertical="center"/>
      <protection/>
    </xf>
    <xf numFmtId="0" fontId="0" fillId="0" borderId="0" xfId="0" applyFill="1" applyAlignment="1">
      <alignment vertical="center"/>
    </xf>
    <xf numFmtId="0" fontId="13" fillId="0" borderId="0" xfId="0" applyNumberFormat="1" applyFont="1" applyFill="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wrapText="1"/>
      <protection/>
    </xf>
    <xf numFmtId="3" fontId="24" fillId="0" borderId="9"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horizontal="center" vertical="center"/>
      <protection/>
    </xf>
    <xf numFmtId="0" fontId="25" fillId="0" borderId="0" xfId="0" applyFont="1" applyFill="1" applyAlignment="1">
      <alignment vertical="center" wrapText="1"/>
    </xf>
    <xf numFmtId="0" fontId="24" fillId="0" borderId="9" xfId="0" applyFont="1" applyFill="1" applyBorder="1" applyAlignment="1">
      <alignment vertical="center" wrapText="1"/>
    </xf>
    <xf numFmtId="0" fontId="26" fillId="0" borderId="0" xfId="0" applyFont="1" applyFill="1" applyAlignment="1">
      <alignment vertical="center" wrapText="1"/>
    </xf>
    <xf numFmtId="0" fontId="27" fillId="0" borderId="0" xfId="0" applyFont="1" applyFill="1" applyAlignment="1">
      <alignment vertical="center" wrapText="1"/>
    </xf>
    <xf numFmtId="0" fontId="6" fillId="0" borderId="0" xfId="0" applyFont="1" applyFill="1" applyAlignment="1">
      <alignment vertical="center" wrapText="1"/>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8" fillId="0" borderId="0" xfId="0" applyFont="1" applyAlignment="1">
      <alignment horizontal="center" vertical="center" wrapText="1"/>
    </xf>
    <xf numFmtId="0" fontId="28" fillId="0" borderId="0" xfId="0" applyFont="1" applyAlignment="1">
      <alignment horizontal="center" vertical="center" wrapText="1"/>
    </xf>
    <xf numFmtId="0" fontId="24" fillId="0" borderId="0" xfId="0" applyFont="1" applyAlignment="1">
      <alignment horizontal="right" vertical="center" wrapText="1"/>
    </xf>
    <xf numFmtId="0" fontId="24" fillId="0" borderId="0" xfId="0" applyFont="1" applyAlignment="1">
      <alignment horizontal="right" vertical="center" wrapText="1"/>
    </xf>
    <xf numFmtId="0" fontId="24" fillId="0" borderId="9" xfId="0" applyFont="1" applyBorder="1" applyAlignment="1">
      <alignment horizontal="right" vertical="center" wrapText="1"/>
    </xf>
    <xf numFmtId="0" fontId="24" fillId="0" borderId="1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0" xfId="0" applyFont="1" applyBorder="1" applyAlignment="1">
      <alignment horizontal="center" vertical="center" wrapText="1"/>
    </xf>
    <xf numFmtId="49" fontId="8" fillId="0" borderId="9" xfId="0" applyNumberFormat="1" applyFont="1" applyFill="1" applyBorder="1" applyAlignment="1">
      <alignment vertical="center" wrapText="1"/>
    </xf>
    <xf numFmtId="0" fontId="8"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88" fillId="0" borderId="9" xfId="0" applyFont="1" applyFill="1" applyBorder="1" applyAlignment="1">
      <alignment horizontal="center" vertical="center" wrapText="1"/>
    </xf>
    <xf numFmtId="0" fontId="89"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vertical="center" wrapText="1"/>
    </xf>
    <xf numFmtId="0" fontId="4" fillId="0" borderId="9" xfId="0" applyFont="1" applyFill="1" applyBorder="1" applyAlignment="1">
      <alignment horizontal="center" vertical="center" wrapText="1"/>
    </xf>
    <xf numFmtId="0" fontId="4" fillId="34"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24" fillId="0" borderId="0" xfId="0" applyFont="1" applyAlignment="1">
      <alignment horizontal="center" vertical="center" wrapText="1"/>
    </xf>
    <xf numFmtId="0" fontId="30" fillId="0" borderId="0" xfId="0" applyFont="1" applyAlignment="1">
      <alignment vertical="center" wrapText="1"/>
    </xf>
    <xf numFmtId="179" fontId="6" fillId="0" borderId="9" xfId="0" applyNumberFormat="1" applyFont="1" applyFill="1" applyBorder="1" applyAlignment="1">
      <alignment vertical="center" wrapText="1"/>
    </xf>
    <xf numFmtId="179" fontId="83" fillId="0" borderId="9" xfId="0" applyNumberFormat="1" applyFont="1" applyFill="1" applyBorder="1" applyAlignment="1">
      <alignment vertical="center" wrapText="1"/>
    </xf>
    <xf numFmtId="0" fontId="26" fillId="34" borderId="0" xfId="0" applyFont="1" applyFill="1" applyAlignment="1">
      <alignment vertical="center" wrapText="1"/>
    </xf>
    <xf numFmtId="0" fontId="89" fillId="0" borderId="9" xfId="0" applyFont="1" applyFill="1" applyBorder="1" applyAlignment="1">
      <alignment vertical="center" wrapText="1"/>
    </xf>
    <xf numFmtId="0" fontId="27" fillId="34" borderId="0" xfId="0" applyFont="1" applyFill="1" applyAlignment="1">
      <alignment vertical="center" wrapText="1"/>
    </xf>
    <xf numFmtId="0" fontId="6" fillId="34" borderId="0" xfId="0" applyFont="1" applyFill="1" applyAlignment="1">
      <alignment vertical="center" wrapText="1"/>
    </xf>
    <xf numFmtId="179" fontId="4" fillId="0" borderId="9" xfId="0" applyNumberFormat="1" applyFont="1" applyFill="1" applyBorder="1" applyAlignment="1">
      <alignment vertical="center" wrapText="1"/>
    </xf>
    <xf numFmtId="0" fontId="0" fillId="34" borderId="0" xfId="0" applyFill="1" applyAlignment="1">
      <alignment vertical="center" wrapText="1"/>
    </xf>
    <xf numFmtId="0" fontId="4" fillId="0" borderId="9" xfId="0" applyFont="1" applyFill="1" applyBorder="1" applyAlignment="1">
      <alignment vertical="center" wrapText="1"/>
    </xf>
    <xf numFmtId="0" fontId="4" fillId="34" borderId="0" xfId="0" applyFont="1" applyFill="1" applyAlignment="1">
      <alignment vertical="center" wrapText="1"/>
    </xf>
    <xf numFmtId="179" fontId="4" fillId="0" borderId="9" xfId="0" applyNumberFormat="1" applyFont="1" applyFill="1" applyBorder="1" applyAlignment="1">
      <alignment vertical="center" wrapText="1"/>
    </xf>
    <xf numFmtId="0" fontId="4" fillId="34" borderId="0" xfId="0" applyFont="1" applyFill="1" applyAlignment="1">
      <alignment vertical="center" wrapText="1"/>
    </xf>
    <xf numFmtId="0" fontId="10" fillId="34" borderId="0" xfId="0" applyNumberFormat="1" applyFont="1" applyFill="1" applyAlignment="1">
      <alignment vertical="center" wrapText="1"/>
    </xf>
    <xf numFmtId="0" fontId="90" fillId="34" borderId="0" xfId="0" applyNumberFormat="1" applyFont="1" applyFill="1" applyAlignment="1">
      <alignment vertical="center" wrapText="1"/>
    </xf>
    <xf numFmtId="0" fontId="10" fillId="34" borderId="0" xfId="0" applyFont="1" applyFill="1" applyAlignment="1">
      <alignment vertical="center"/>
    </xf>
    <xf numFmtId="0" fontId="0" fillId="34" borderId="0" xfId="0" applyFont="1" applyFill="1" applyAlignment="1">
      <alignment vertical="center" wrapText="1"/>
    </xf>
    <xf numFmtId="176" fontId="32" fillId="34" borderId="0" xfId="0" applyNumberFormat="1" applyFont="1" applyFill="1" applyAlignment="1" applyProtection="1">
      <alignment horizontal="center" vertical="center" wrapText="1"/>
      <protection/>
    </xf>
    <xf numFmtId="0" fontId="33" fillId="34" borderId="0" xfId="0" applyNumberFormat="1" applyFont="1" applyFill="1" applyAlignment="1" applyProtection="1">
      <alignment horizontal="center" vertical="center" wrapText="1"/>
      <protection/>
    </xf>
    <xf numFmtId="176" fontId="34" fillId="34" borderId="0" xfId="0" applyNumberFormat="1" applyFont="1" applyFill="1" applyAlignment="1" applyProtection="1">
      <alignment horizontal="center" vertical="center" wrapText="1"/>
      <protection/>
    </xf>
    <xf numFmtId="176" fontId="33" fillId="34" borderId="0" xfId="0" applyNumberFormat="1" applyFont="1" applyFill="1" applyAlignment="1" applyProtection="1">
      <alignment horizontal="center" vertical="center" wrapText="1"/>
      <protection/>
    </xf>
    <xf numFmtId="0" fontId="83" fillId="34" borderId="15" xfId="0" applyNumberFormat="1" applyFont="1" applyFill="1" applyBorder="1" applyAlignment="1" applyProtection="1">
      <alignment vertical="center" wrapText="1"/>
      <protection/>
    </xf>
    <xf numFmtId="176" fontId="83" fillId="34" borderId="9" xfId="0" applyNumberFormat="1" applyFont="1" applyFill="1" applyBorder="1" applyAlignment="1" applyProtection="1">
      <alignment vertical="center" wrapText="1"/>
      <protection/>
    </xf>
    <xf numFmtId="0" fontId="4" fillId="34" borderId="17" xfId="0" applyNumberFormat="1" applyFont="1" applyFill="1" applyBorder="1" applyAlignment="1" applyProtection="1">
      <alignment vertical="center" wrapText="1"/>
      <protection/>
    </xf>
    <xf numFmtId="0" fontId="10" fillId="34" borderId="9" xfId="0" applyFont="1" applyFill="1" applyBorder="1" applyAlignment="1">
      <alignment vertical="center"/>
    </xf>
    <xf numFmtId="176" fontId="4" fillId="34" borderId="21" xfId="0" applyNumberFormat="1" applyFont="1" applyFill="1" applyBorder="1" applyAlignment="1">
      <alignment vertical="center" wrapText="1"/>
    </xf>
    <xf numFmtId="176" fontId="4" fillId="34" borderId="11" xfId="0" applyNumberFormat="1" applyFont="1" applyFill="1" applyBorder="1" applyAlignment="1">
      <alignment vertical="center" wrapText="1"/>
    </xf>
    <xf numFmtId="0" fontId="4" fillId="34" borderId="9" xfId="0" applyNumberFormat="1" applyFont="1" applyFill="1" applyBorder="1" applyAlignment="1" applyProtection="1">
      <alignment vertical="center" wrapText="1"/>
      <protection/>
    </xf>
    <xf numFmtId="49" fontId="8" fillId="34" borderId="9" xfId="0" applyNumberFormat="1" applyFont="1" applyFill="1" applyBorder="1" applyAlignment="1">
      <alignment vertical="center" wrapText="1"/>
    </xf>
    <xf numFmtId="0" fontId="6" fillId="34" borderId="9" xfId="0" applyFont="1" applyFill="1" applyBorder="1" applyAlignment="1">
      <alignment vertical="center" wrapText="1"/>
    </xf>
    <xf numFmtId="0" fontId="4" fillId="34" borderId="9" xfId="0" applyFont="1" applyFill="1" applyBorder="1" applyAlignment="1">
      <alignment vertical="center" wrapText="1"/>
    </xf>
    <xf numFmtId="0" fontId="90" fillId="34" borderId="9" xfId="0" applyNumberFormat="1" applyFont="1" applyFill="1" applyBorder="1" applyAlignment="1">
      <alignment vertical="center" wrapText="1"/>
    </xf>
    <xf numFmtId="0" fontId="4" fillId="34" borderId="21" xfId="0" applyNumberFormat="1" applyFont="1" applyFill="1" applyBorder="1" applyAlignment="1">
      <alignment vertical="center" wrapText="1"/>
    </xf>
    <xf numFmtId="0" fontId="4" fillId="34" borderId="11" xfId="0" applyNumberFormat="1" applyFont="1" applyFill="1" applyBorder="1" applyAlignment="1">
      <alignment vertical="center" wrapText="1"/>
    </xf>
    <xf numFmtId="0" fontId="6" fillId="34" borderId="9" xfId="0" applyFont="1" applyFill="1" applyBorder="1" applyAlignment="1">
      <alignment horizontal="center" vertical="center" wrapText="1"/>
    </xf>
    <xf numFmtId="0" fontId="4" fillId="34" borderId="9" xfId="0" applyFont="1" applyFill="1" applyBorder="1" applyAlignment="1">
      <alignment horizontal="center" vertical="center" wrapText="1"/>
    </xf>
    <xf numFmtId="180" fontId="4" fillId="34" borderId="0" xfId="0" applyNumberFormat="1" applyFont="1" applyFill="1" applyAlignment="1">
      <alignment vertical="center" wrapText="1"/>
    </xf>
    <xf numFmtId="0" fontId="35" fillId="34" borderId="0" xfId="0" applyFont="1" applyFill="1" applyAlignment="1">
      <alignment vertical="center" wrapText="1"/>
    </xf>
    <xf numFmtId="0" fontId="4" fillId="34" borderId="11" xfId="0" applyFont="1" applyFill="1" applyBorder="1" applyAlignment="1">
      <alignment horizontal="center" vertical="center" wrapText="1"/>
    </xf>
    <xf numFmtId="179" fontId="4" fillId="34" borderId="9" xfId="0" applyNumberFormat="1" applyFont="1" applyFill="1" applyBorder="1" applyAlignment="1">
      <alignment vertical="center" wrapText="1"/>
    </xf>
    <xf numFmtId="0" fontId="4" fillId="34" borderId="9" xfId="0" applyFont="1" applyFill="1" applyBorder="1" applyAlignment="1">
      <alignment horizontal="center" vertical="center" wrapText="1"/>
    </xf>
    <xf numFmtId="179" fontId="4" fillId="34" borderId="9" xfId="0" applyNumberFormat="1" applyFont="1" applyFill="1" applyBorder="1" applyAlignment="1">
      <alignment vertical="center" wrapText="1"/>
    </xf>
    <xf numFmtId="0" fontId="10" fillId="0" borderId="0" xfId="0" applyFont="1" applyFill="1" applyAlignment="1">
      <alignment vertical="center"/>
    </xf>
    <xf numFmtId="0" fontId="36" fillId="0" borderId="0" xfId="0" applyFont="1" applyFill="1" applyAlignment="1">
      <alignment vertical="center"/>
    </xf>
    <xf numFmtId="0" fontId="91" fillId="0" borderId="0" xfId="0" applyFont="1" applyFill="1" applyAlignment="1">
      <alignment vertical="center"/>
    </xf>
    <xf numFmtId="0" fontId="14" fillId="0" borderId="0" xfId="0" applyFont="1" applyFill="1" applyAlignment="1">
      <alignment horizontal="center"/>
    </xf>
    <xf numFmtId="0" fontId="91" fillId="0" borderId="0" xfId="0" applyFont="1" applyFill="1" applyAlignment="1">
      <alignment horizontal="center"/>
    </xf>
    <xf numFmtId="0" fontId="34" fillId="0" borderId="9" xfId="0" applyFont="1" applyFill="1" applyBorder="1" applyAlignment="1">
      <alignment horizontal="center" vertical="center" wrapText="1"/>
    </xf>
    <xf numFmtId="0" fontId="34" fillId="35" borderId="9" xfId="0" applyFont="1" applyFill="1" applyBorder="1" applyAlignment="1">
      <alignment horizontal="center" vertical="center" wrapText="1"/>
    </xf>
    <xf numFmtId="0" fontId="34" fillId="0" borderId="9" xfId="0" applyFont="1" applyFill="1" applyBorder="1" applyAlignment="1">
      <alignment horizontal="justify" vertical="center" wrapText="1"/>
    </xf>
    <xf numFmtId="176" fontId="33" fillId="0" borderId="9" xfId="0" applyNumberFormat="1" applyFont="1" applyFill="1" applyBorder="1" applyAlignment="1">
      <alignment horizontal="center" vertical="center" wrapText="1"/>
    </xf>
    <xf numFmtId="0" fontId="33" fillId="0" borderId="9" xfId="0" applyFont="1" applyFill="1" applyBorder="1" applyAlignment="1">
      <alignment horizontal="justify" vertical="center" wrapText="1"/>
    </xf>
    <xf numFmtId="0" fontId="24" fillId="0" borderId="9" xfId="0" applyFont="1" applyFill="1" applyBorder="1" applyAlignment="1">
      <alignment vertical="center" wrapText="1"/>
    </xf>
    <xf numFmtId="176" fontId="24" fillId="0" borderId="9" xfId="0" applyNumberFormat="1" applyFont="1" applyFill="1" applyBorder="1" applyAlignment="1">
      <alignment horizontal="center" vertical="center" wrapText="1"/>
    </xf>
    <xf numFmtId="0" fontId="0" fillId="0" borderId="9" xfId="0" applyFont="1" applyFill="1" applyBorder="1" applyAlignment="1">
      <alignment vertical="center" wrapText="1"/>
    </xf>
    <xf numFmtId="176" fontId="0" fillId="0" borderId="9" xfId="0" applyNumberFormat="1" applyFont="1" applyFill="1" applyBorder="1" applyAlignment="1">
      <alignment horizontal="center" vertical="center" wrapText="1"/>
    </xf>
    <xf numFmtId="0" fontId="37" fillId="0" borderId="9" xfId="0" applyFont="1" applyFill="1" applyBorder="1" applyAlignment="1">
      <alignment vertical="center" wrapText="1"/>
    </xf>
    <xf numFmtId="176" fontId="37" fillId="0" borderId="9" xfId="0" applyNumberFormat="1" applyFont="1" applyFill="1" applyBorder="1" applyAlignment="1">
      <alignment horizontal="center" vertical="center" wrapText="1"/>
    </xf>
    <xf numFmtId="176" fontId="34" fillId="0" borderId="9" xfId="0" applyNumberFormat="1" applyFont="1" applyFill="1" applyBorder="1" applyAlignment="1">
      <alignment horizontal="center" vertical="center" wrapText="1"/>
    </xf>
    <xf numFmtId="0" fontId="23" fillId="0" borderId="9" xfId="0" applyFont="1" applyFill="1" applyBorder="1" applyAlignment="1">
      <alignment vertical="center" wrapText="1"/>
    </xf>
    <xf numFmtId="176" fontId="23"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4" fillId="0" borderId="9" xfId="0" applyFont="1" applyFill="1" applyBorder="1" applyAlignment="1">
      <alignment horizontal="center" vertical="center" wrapText="1"/>
    </xf>
    <xf numFmtId="176" fontId="38" fillId="0" borderId="9" xfId="0" applyNumberFormat="1" applyFont="1" applyFill="1" applyBorder="1" applyAlignment="1">
      <alignment horizontal="center" vertical="center" wrapText="1"/>
    </xf>
    <xf numFmtId="176" fontId="39" fillId="0" borderId="9" xfId="0" applyNumberFormat="1" applyFont="1" applyFill="1" applyBorder="1" applyAlignment="1">
      <alignment horizontal="center" vertical="center" wrapText="1"/>
    </xf>
    <xf numFmtId="0" fontId="23" fillId="0" borderId="9" xfId="0" applyFont="1" applyFill="1" applyBorder="1" applyAlignment="1">
      <alignment horizontal="center" vertical="center" wrapText="1"/>
    </xf>
    <xf numFmtId="0" fontId="25" fillId="0" borderId="0" xfId="0" applyFont="1" applyFill="1" applyAlignment="1">
      <alignment/>
    </xf>
    <xf numFmtId="0" fontId="6" fillId="0" borderId="0" xfId="0" applyFont="1" applyFill="1" applyAlignment="1">
      <alignment/>
    </xf>
    <xf numFmtId="0" fontId="4" fillId="0" borderId="0" xfId="0" applyFont="1" applyFill="1" applyAlignment="1">
      <alignment/>
    </xf>
    <xf numFmtId="0" fontId="4" fillId="0" borderId="0" xfId="0" applyFont="1" applyFill="1" applyAlignment="1">
      <alignment horizontal="center"/>
    </xf>
    <xf numFmtId="0" fontId="13" fillId="0" borderId="0" xfId="0" applyNumberFormat="1" applyFont="1" applyFill="1" applyBorder="1" applyAlignment="1" applyProtection="1">
      <alignment horizontal="center" vertical="center"/>
      <protection/>
    </xf>
    <xf numFmtId="0" fontId="15" fillId="0" borderId="9"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protection/>
    </xf>
    <xf numFmtId="0" fontId="15" fillId="0" borderId="9" xfId="0" applyNumberFormat="1" applyFont="1" applyFill="1" applyBorder="1" applyAlignment="1" applyProtection="1">
      <alignment horizontal="center" vertical="center"/>
      <protection/>
    </xf>
    <xf numFmtId="0" fontId="16" fillId="0"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wrapText="1"/>
      <protection/>
    </xf>
    <xf numFmtId="177" fontId="6" fillId="0" borderId="9"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12" fillId="0" borderId="0" xfId="0" applyFont="1" applyFill="1" applyAlignment="1">
      <alignment vertical="center"/>
    </xf>
    <xf numFmtId="0" fontId="13" fillId="0" borderId="0" xfId="0" applyNumberFormat="1" applyFont="1" applyFill="1" applyBorder="1" applyAlignment="1" applyProtection="1">
      <alignment horizontal="center" vertical="center" wrapText="1"/>
      <protection/>
    </xf>
    <xf numFmtId="3" fontId="23" fillId="0" borderId="9" xfId="0" applyNumberFormat="1" applyFont="1" applyFill="1" applyBorder="1" applyAlignment="1" applyProtection="1">
      <alignment horizontal="right" vertical="center" wrapText="1"/>
      <protection/>
    </xf>
    <xf numFmtId="3" fontId="24" fillId="0" borderId="9" xfId="0" applyNumberFormat="1" applyFont="1" applyFill="1" applyBorder="1" applyAlignment="1" applyProtection="1">
      <alignment horizontal="right" vertical="center" wrapText="1"/>
      <protection/>
    </xf>
    <xf numFmtId="3" fontId="23" fillId="0" borderId="9"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vertical="center" wrapText="1"/>
      <protection/>
    </xf>
    <xf numFmtId="0" fontId="2" fillId="0" borderId="0" xfId="0" applyFont="1" applyFill="1" applyAlignment="1">
      <alignment vertical="center" wrapText="1"/>
    </xf>
    <xf numFmtId="0" fontId="9" fillId="0" borderId="0" xfId="0" applyNumberFormat="1" applyFont="1" applyFill="1" applyAlignment="1" applyProtection="1">
      <alignment horizontal="right" vertical="center" wrapText="1"/>
      <protection/>
    </xf>
    <xf numFmtId="0" fontId="38" fillId="0" borderId="9" xfId="0" applyFont="1" applyFill="1" applyBorder="1" applyAlignment="1">
      <alignment vertical="center" wrapText="1"/>
    </xf>
    <xf numFmtId="0" fontId="24" fillId="0" borderId="9" xfId="0" applyNumberFormat="1" applyFont="1" applyFill="1" applyBorder="1" applyAlignment="1" applyProtection="1">
      <alignment horizontal="right" vertical="center" wrapText="1"/>
      <protection/>
    </xf>
    <xf numFmtId="0" fontId="0" fillId="0" borderId="0" xfId="0" applyFill="1" applyAlignment="1">
      <alignment horizontal="center" vertical="center" wrapText="1"/>
    </xf>
    <xf numFmtId="0" fontId="40" fillId="0" borderId="0" xfId="0" applyFont="1" applyFill="1" applyAlignment="1">
      <alignment vertical="center" wrapText="1"/>
    </xf>
    <xf numFmtId="0" fontId="35" fillId="0" borderId="0" xfId="0" applyFont="1" applyFill="1" applyAlignment="1">
      <alignment vertical="center" wrapText="1"/>
    </xf>
    <xf numFmtId="0" fontId="31" fillId="0" borderId="0" xfId="0" applyFont="1" applyFill="1" applyAlignment="1">
      <alignment vertical="center" wrapText="1"/>
    </xf>
    <xf numFmtId="0" fontId="8" fillId="0" borderId="0" xfId="0" applyFont="1" applyFill="1" applyAlignment="1">
      <alignment vertical="center" wrapText="1"/>
    </xf>
    <xf numFmtId="49" fontId="0" fillId="0" borderId="0" xfId="0" applyNumberFormat="1" applyFill="1" applyAlignment="1">
      <alignment vertical="center" wrapText="1"/>
    </xf>
    <xf numFmtId="179" fontId="0" fillId="0" borderId="0" xfId="0" applyNumberFormat="1" applyFill="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22" xfId="0" applyNumberFormat="1" applyFont="1" applyFill="1" applyBorder="1" applyAlignment="1" applyProtection="1">
      <alignment horizontal="center" vertical="center" wrapText="1"/>
      <protection locked="0"/>
    </xf>
    <xf numFmtId="0" fontId="6" fillId="0" borderId="23" xfId="0" applyNumberFormat="1" applyFont="1" applyFill="1" applyBorder="1" applyAlignment="1" applyProtection="1">
      <alignment horizontal="center" vertical="center" wrapText="1"/>
      <protection locked="0"/>
    </xf>
    <xf numFmtId="0" fontId="40" fillId="0" borderId="9" xfId="36" applyNumberFormat="1" applyFont="1" applyFill="1" applyBorder="1" applyAlignment="1" applyProtection="1">
      <alignment horizontal="center" vertical="center" wrapText="1"/>
      <protection/>
    </xf>
    <xf numFmtId="0" fontId="40" fillId="0" borderId="9" xfId="0" applyNumberFormat="1" applyFont="1" applyFill="1" applyBorder="1" applyAlignment="1" applyProtection="1">
      <alignment horizontal="center" vertical="center" wrapText="1"/>
      <protection locked="0"/>
    </xf>
    <xf numFmtId="49" fontId="40" fillId="0" borderId="9" xfId="0" applyNumberFormat="1" applyFont="1" applyFill="1" applyBorder="1" applyAlignment="1">
      <alignment horizontal="left" vertical="center" wrapText="1"/>
    </xf>
    <xf numFmtId="0" fontId="40" fillId="0" borderId="19" xfId="0" applyFont="1" applyFill="1" applyBorder="1" applyAlignment="1" applyProtection="1">
      <alignment horizontal="center" vertical="center" wrapText="1"/>
      <protection locked="0"/>
    </xf>
    <xf numFmtId="0" fontId="40" fillId="0" borderId="9" xfId="36" applyNumberFormat="1" applyFont="1" applyFill="1" applyBorder="1" applyAlignment="1" applyProtection="1">
      <alignment horizontal="left" vertical="center" wrapText="1"/>
      <protection/>
    </xf>
    <xf numFmtId="49" fontId="35" fillId="0" borderId="9" xfId="0" applyNumberFormat="1" applyFont="1" applyFill="1" applyBorder="1" applyAlignment="1">
      <alignment vertical="center" wrapText="1"/>
    </xf>
    <xf numFmtId="0" fontId="35" fillId="0" borderId="9" xfId="0" applyFont="1" applyFill="1" applyBorder="1" applyAlignment="1">
      <alignment vertical="center" wrapText="1"/>
    </xf>
    <xf numFmtId="0" fontId="35" fillId="0" borderId="9" xfId="0" applyFont="1" applyFill="1" applyBorder="1" applyAlignment="1">
      <alignment horizontal="center" vertical="center" wrapText="1"/>
    </xf>
    <xf numFmtId="0" fontId="8" fillId="0" borderId="9" xfId="0" applyFont="1" applyFill="1" applyBorder="1" applyAlignment="1">
      <alignment vertical="center" wrapText="1"/>
    </xf>
    <xf numFmtId="0" fontId="6" fillId="34" borderId="9" xfId="0" applyNumberFormat="1" applyFont="1" applyFill="1" applyBorder="1" applyAlignment="1">
      <alignment vertical="center" wrapText="1"/>
    </xf>
    <xf numFmtId="0" fontId="4" fillId="34" borderId="9" xfId="0" applyNumberFormat="1" applyFont="1" applyFill="1" applyBorder="1" applyAlignment="1">
      <alignment vertical="center" wrapText="1"/>
    </xf>
    <xf numFmtId="0" fontId="4" fillId="0" borderId="9" xfId="0" applyFont="1" applyFill="1" applyBorder="1" applyAlignment="1">
      <alignment horizontal="left" vertical="center" wrapText="1"/>
    </xf>
    <xf numFmtId="0" fontId="6" fillId="0" borderId="21" xfId="0" applyFont="1" applyFill="1" applyBorder="1" applyAlignment="1">
      <alignment vertical="center" wrapText="1"/>
    </xf>
    <xf numFmtId="0" fontId="6" fillId="0" borderId="21" xfId="0" applyFont="1" applyFill="1" applyBorder="1" applyAlignment="1">
      <alignment horizontal="center" vertical="center" wrapText="1"/>
    </xf>
    <xf numFmtId="179" fontId="5" fillId="0" borderId="0" xfId="0" applyNumberFormat="1"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12" fillId="0" borderId="16" xfId="0" applyFont="1" applyFill="1" applyBorder="1" applyAlignment="1" applyProtection="1">
      <alignment horizontal="right"/>
      <protection locked="0"/>
    </xf>
    <xf numFmtId="49" fontId="6" fillId="0" borderId="11" xfId="0" applyNumberFormat="1" applyFont="1" applyFill="1" applyBorder="1" applyAlignment="1" applyProtection="1">
      <alignment horizontal="center" vertical="center" wrapText="1"/>
      <protection locked="0"/>
    </xf>
    <xf numFmtId="179" fontId="6" fillId="0" borderId="11" xfId="0" applyNumberFormat="1" applyFont="1" applyFill="1" applyBorder="1" applyAlignment="1" applyProtection="1">
      <alignment horizontal="center" vertical="center" wrapText="1"/>
      <protection locked="0"/>
    </xf>
    <xf numFmtId="49" fontId="40" fillId="0" borderId="9" xfId="0" applyNumberFormat="1" applyFont="1" applyFill="1" applyBorder="1" applyAlignment="1" applyProtection="1">
      <alignment vertical="center" wrapText="1"/>
      <protection locked="0"/>
    </xf>
    <xf numFmtId="179" fontId="40" fillId="0" borderId="9" xfId="36" applyNumberFormat="1" applyFont="1" applyFill="1" applyBorder="1" applyAlignment="1" applyProtection="1">
      <alignment horizontal="right" vertical="center" wrapText="1"/>
      <protection/>
    </xf>
    <xf numFmtId="179" fontId="92" fillId="0" borderId="9" xfId="0" applyNumberFormat="1" applyFont="1" applyFill="1" applyBorder="1" applyAlignment="1">
      <alignment horizontal="right" vertical="center" wrapText="1"/>
    </xf>
    <xf numFmtId="179" fontId="6" fillId="0" borderId="21" xfId="0" applyNumberFormat="1" applyFont="1" applyFill="1" applyBorder="1" applyAlignment="1">
      <alignment vertical="center" wrapText="1"/>
    </xf>
    <xf numFmtId="0" fontId="28" fillId="34" borderId="0" xfId="0" applyFont="1" applyFill="1" applyAlignment="1" applyProtection="1">
      <alignment horizontal="center"/>
      <protection/>
    </xf>
    <xf numFmtId="0" fontId="41" fillId="34" borderId="0" xfId="0" applyFont="1" applyFill="1" applyAlignment="1" applyProtection="1">
      <alignment vertical="center"/>
      <protection locked="0"/>
    </xf>
    <xf numFmtId="0" fontId="36" fillId="34" borderId="0" xfId="0" applyFont="1" applyFill="1" applyAlignment="1" applyProtection="1">
      <alignment vertical="center"/>
      <protection locked="0"/>
    </xf>
    <xf numFmtId="0" fontId="24" fillId="34" borderId="9" xfId="0" applyFont="1" applyFill="1" applyBorder="1" applyAlignment="1" applyProtection="1">
      <alignment horizontal="center" vertical="center" wrapText="1"/>
      <protection locked="0"/>
    </xf>
    <xf numFmtId="0" fontId="24" fillId="34" borderId="9" xfId="0" applyFont="1" applyFill="1" applyBorder="1" applyAlignment="1" applyProtection="1">
      <alignment horizontal="center" vertical="center"/>
      <protection locked="0"/>
    </xf>
    <xf numFmtId="0" fontId="23" fillId="34" borderId="9" xfId="0" applyFont="1" applyFill="1" applyBorder="1" applyAlignment="1" applyProtection="1">
      <alignment horizontal="left" vertical="center"/>
      <protection locked="0"/>
    </xf>
    <xf numFmtId="3" fontId="23" fillId="34" borderId="9" xfId="0" applyNumberFormat="1" applyFont="1" applyFill="1" applyBorder="1" applyAlignment="1" applyProtection="1">
      <alignment horizontal="right" vertical="center"/>
      <protection locked="0"/>
    </xf>
    <xf numFmtId="0" fontId="24" fillId="34" borderId="9" xfId="0" applyFont="1" applyFill="1" applyBorder="1" applyAlignment="1" applyProtection="1">
      <alignment horizontal="right" vertical="center"/>
      <protection locked="0"/>
    </xf>
    <xf numFmtId="0" fontId="24" fillId="34" borderId="9" xfId="0" applyFont="1" applyFill="1" applyBorder="1" applyAlignment="1">
      <alignment vertical="center"/>
    </xf>
    <xf numFmtId="1" fontId="24" fillId="34" borderId="9" xfId="0" applyNumberFormat="1" applyFont="1" applyFill="1" applyBorder="1" applyAlignment="1" applyProtection="1">
      <alignment vertical="center"/>
      <protection locked="0"/>
    </xf>
    <xf numFmtId="3" fontId="24" fillId="34" borderId="9" xfId="0" applyNumberFormat="1" applyFont="1" applyFill="1" applyBorder="1" applyAlignment="1" applyProtection="1">
      <alignment horizontal="right" vertical="center"/>
      <protection locked="0"/>
    </xf>
    <xf numFmtId="0" fontId="42" fillId="34" borderId="9" xfId="0" applyFont="1" applyFill="1" applyBorder="1" applyAlignment="1">
      <alignment horizontal="justify" vertical="center" wrapText="1"/>
    </xf>
    <xf numFmtId="0" fontId="24" fillId="34" borderId="9" xfId="0" applyFont="1" applyFill="1" applyBorder="1" applyAlignment="1">
      <alignment vertical="center" wrapText="1"/>
    </xf>
    <xf numFmtId="181" fontId="42" fillId="34" borderId="9" xfId="0" applyNumberFormat="1" applyFont="1" applyFill="1" applyBorder="1" applyAlignment="1">
      <alignment horizontal="right" vertical="center" wrapText="1"/>
    </xf>
    <xf numFmtId="181" fontId="24" fillId="34" borderId="9" xfId="36" applyNumberFormat="1" applyFont="1" applyFill="1" applyBorder="1" applyAlignment="1" applyProtection="1">
      <alignment horizontal="right" vertical="center" wrapText="1"/>
      <protection/>
    </xf>
    <xf numFmtId="0" fontId="24" fillId="34" borderId="9" xfId="0" applyFont="1" applyFill="1" applyBorder="1" applyAlignment="1" applyProtection="1">
      <alignment horizontal="right" vertical="center"/>
      <protection/>
    </xf>
    <xf numFmtId="0" fontId="24" fillId="34" borderId="9" xfId="0" applyFont="1" applyFill="1" applyBorder="1" applyAlignment="1" applyProtection="1">
      <alignment vertical="center" wrapText="1"/>
      <protection locked="0"/>
    </xf>
    <xf numFmtId="176" fontId="24" fillId="34" borderId="9" xfId="36" applyNumberFormat="1" applyFont="1" applyFill="1" applyBorder="1" applyAlignment="1" applyProtection="1">
      <alignment horizontal="right" vertical="center" wrapText="1"/>
      <protection/>
    </xf>
    <xf numFmtId="0" fontId="24" fillId="34" borderId="9" xfId="0" applyFont="1" applyFill="1" applyBorder="1" applyAlignment="1" applyProtection="1">
      <alignment horizontal="left" vertical="center"/>
      <protection locked="0"/>
    </xf>
    <xf numFmtId="3" fontId="24" fillId="34" borderId="9" xfId="0" applyNumberFormat="1" applyFont="1" applyFill="1" applyBorder="1" applyAlignment="1" applyProtection="1">
      <alignment horizontal="right" vertical="center"/>
      <protection/>
    </xf>
    <xf numFmtId="0" fontId="24" fillId="34" borderId="9" xfId="0" applyFont="1" applyFill="1" applyBorder="1" applyAlignment="1" applyProtection="1">
      <alignment vertical="center"/>
      <protection locked="0"/>
    </xf>
    <xf numFmtId="0" fontId="23" fillId="34" borderId="9" xfId="0" applyFont="1" applyFill="1" applyBorder="1" applyAlignment="1" applyProtection="1">
      <alignment horizontal="right" vertical="center"/>
      <protection locked="0"/>
    </xf>
    <xf numFmtId="0" fontId="23" fillId="34" borderId="9" xfId="0" applyFont="1" applyFill="1" applyBorder="1" applyAlignment="1" applyProtection="1">
      <alignment horizontal="center" vertical="center"/>
      <protection locked="0"/>
    </xf>
    <xf numFmtId="0" fontId="24" fillId="34" borderId="9" xfId="0" applyFont="1" applyFill="1" applyBorder="1" applyAlignment="1" applyProtection="1">
      <alignment/>
      <protection locked="0"/>
    </xf>
    <xf numFmtId="182" fontId="34" fillId="34" borderId="9" xfId="0" applyNumberFormat="1" applyFont="1" applyFill="1" applyBorder="1" applyAlignment="1">
      <alignment horizontal="justify" vertical="top" wrapText="1"/>
    </xf>
    <xf numFmtId="1" fontId="24" fillId="34" borderId="9" xfId="0" applyNumberFormat="1" applyFont="1" applyFill="1" applyBorder="1" applyAlignment="1" applyProtection="1">
      <alignment horizontal="right" vertical="center"/>
      <protection locked="0"/>
    </xf>
    <xf numFmtId="1" fontId="23" fillId="34" borderId="9" xfId="0" applyNumberFormat="1" applyFont="1" applyFill="1" applyBorder="1" applyAlignment="1" applyProtection="1">
      <alignment horizontal="right" vertical="center"/>
      <protection locked="0"/>
    </xf>
    <xf numFmtId="0" fontId="24" fillId="34" borderId="9" xfId="0" applyFont="1" applyFill="1" applyBorder="1" applyAlignment="1">
      <alignment vertical="center"/>
    </xf>
    <xf numFmtId="3" fontId="23" fillId="34" borderId="9" xfId="0" applyNumberFormat="1" applyFont="1" applyFill="1" applyBorder="1" applyAlignment="1" applyProtection="1">
      <alignment horizontal="right" vertical="center"/>
      <protection/>
    </xf>
    <xf numFmtId="0" fontId="4" fillId="34" borderId="0" xfId="0" applyFont="1" applyFill="1" applyAlignment="1" applyProtection="1">
      <alignment vertical="center"/>
      <protection locked="0"/>
    </xf>
    <xf numFmtId="0" fontId="24" fillId="34" borderId="9" xfId="0" applyNumberFormat="1" applyFont="1" applyFill="1" applyBorder="1" applyAlignment="1" applyProtection="1">
      <alignment horizontal="center" vertical="center" wrapText="1"/>
      <protection locked="0"/>
    </xf>
    <xf numFmtId="0" fontId="24" fillId="34" borderId="9" xfId="0" applyNumberFormat="1" applyFont="1" applyFill="1" applyBorder="1" applyAlignment="1">
      <alignment horizontal="center" vertical="center" wrapText="1"/>
    </xf>
    <xf numFmtId="0" fontId="24" fillId="34" borderId="9" xfId="0" applyFont="1" applyFill="1" applyBorder="1" applyAlignment="1">
      <alignment vertical="center"/>
    </xf>
    <xf numFmtId="182" fontId="34" fillId="34" borderId="9" xfId="0" applyNumberFormat="1" applyFont="1" applyFill="1" applyBorder="1" applyAlignment="1">
      <alignment horizontal="right" vertical="top" wrapText="1"/>
    </xf>
    <xf numFmtId="176" fontId="4" fillId="34" borderId="9" xfId="0" applyNumberFormat="1" applyFont="1" applyFill="1" applyBorder="1" applyAlignment="1">
      <alignment vertical="center" wrapText="1"/>
    </xf>
    <xf numFmtId="0" fontId="6" fillId="34" borderId="15" xfId="0" applyNumberFormat="1" applyFont="1" applyFill="1" applyBorder="1" applyAlignment="1" applyProtection="1">
      <alignment horizontal="left" vertical="center" wrapText="1"/>
      <protection/>
    </xf>
    <xf numFmtId="176" fontId="6" fillId="34" borderId="9" xfId="0" applyNumberFormat="1" applyFont="1" applyFill="1" applyBorder="1" applyAlignment="1">
      <alignment vertical="center" wrapText="1"/>
    </xf>
    <xf numFmtId="0" fontId="12" fillId="34" borderId="0" xfId="0" applyFont="1" applyFill="1" applyBorder="1" applyAlignment="1" applyProtection="1">
      <alignment horizontal="left"/>
      <protection locked="0"/>
    </xf>
    <xf numFmtId="0" fontId="43" fillId="34" borderId="0" xfId="0" applyFont="1" applyFill="1" applyAlignment="1" applyProtection="1">
      <alignment horizontal="center"/>
      <protection/>
    </xf>
    <xf numFmtId="0" fontId="30" fillId="34" borderId="0" xfId="0" applyFont="1" applyFill="1" applyAlignment="1">
      <alignment vertical="center"/>
    </xf>
    <xf numFmtId="0" fontId="12" fillId="0" borderId="0" xfId="0" applyFont="1" applyFill="1" applyBorder="1" applyAlignment="1" applyProtection="1">
      <alignment horizontal="left"/>
      <protection locked="0"/>
    </xf>
    <xf numFmtId="0" fontId="28" fillId="0" borderId="0" xfId="0" applyFont="1" applyFill="1" applyAlignment="1" applyProtection="1">
      <alignment horizontal="center" vertical="center"/>
      <protection/>
    </xf>
    <xf numFmtId="0" fontId="41" fillId="0" borderId="0" xfId="0" applyFont="1" applyFill="1" applyAlignment="1" applyProtection="1">
      <alignment vertical="center"/>
      <protection locked="0"/>
    </xf>
    <xf numFmtId="0" fontId="36" fillId="0" borderId="0" xfId="0" applyFont="1" applyFill="1" applyAlignment="1" applyProtection="1">
      <alignment vertical="center"/>
      <protection locked="0"/>
    </xf>
    <xf numFmtId="0" fontId="24" fillId="0" borderId="9"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protection locked="0"/>
    </xf>
    <xf numFmtId="0" fontId="23" fillId="0" borderId="9" xfId="0" applyFont="1" applyFill="1" applyBorder="1" applyAlignment="1" applyProtection="1">
      <alignment vertical="center"/>
      <protection locked="0"/>
    </xf>
    <xf numFmtId="3" fontId="23" fillId="0" borderId="9" xfId="0" applyNumberFormat="1" applyFont="1" applyFill="1" applyBorder="1" applyAlignment="1" applyProtection="1">
      <alignment horizontal="right" vertical="center"/>
      <protection locked="0"/>
    </xf>
    <xf numFmtId="0" fontId="24" fillId="0" borderId="9" xfId="0" applyFont="1" applyFill="1" applyBorder="1" applyAlignment="1" applyProtection="1">
      <alignment horizontal="right" vertical="center"/>
      <protection locked="0"/>
    </xf>
    <xf numFmtId="0" fontId="24" fillId="0" borderId="9" xfId="0" applyFont="1" applyFill="1" applyBorder="1" applyAlignment="1" applyProtection="1">
      <alignment vertical="center"/>
      <protection locked="0"/>
    </xf>
    <xf numFmtId="3" fontId="24" fillId="0" borderId="9" xfId="0" applyNumberFormat="1" applyFont="1" applyFill="1" applyBorder="1" applyAlignment="1" applyProtection="1">
      <alignment horizontal="right" vertical="center"/>
      <protection locked="0"/>
    </xf>
    <xf numFmtId="0" fontId="24" fillId="0" borderId="9" xfId="0" applyFont="1" applyFill="1" applyBorder="1" applyAlignment="1" applyProtection="1">
      <alignment horizontal="right" vertical="center"/>
      <protection/>
    </xf>
    <xf numFmtId="0" fontId="24" fillId="0" borderId="0" xfId="0" applyFont="1" applyFill="1" applyAlignment="1">
      <alignment vertical="center"/>
    </xf>
    <xf numFmtId="0" fontId="23" fillId="0" borderId="9" xfId="0" applyFont="1" applyFill="1" applyBorder="1" applyAlignment="1" applyProtection="1">
      <alignment horizontal="center" vertical="center"/>
      <protection locked="0"/>
    </xf>
    <xf numFmtId="0" fontId="23" fillId="0" borderId="9" xfId="0" applyFont="1" applyFill="1" applyBorder="1" applyAlignment="1" applyProtection="1">
      <alignment horizontal="right" vertical="center"/>
      <protection locked="0"/>
    </xf>
  </cellXfs>
  <cellStyles count="52">
    <cellStyle name="Normal" xfId="0"/>
    <cellStyle name="常规 2" xfId="15"/>
    <cellStyle name="常规 4" xfId="16"/>
    <cellStyle name="常规_2006年自治区专项指标及结转表" xfId="17"/>
    <cellStyle name="60% - 强调文字颜色 6" xfId="18"/>
    <cellStyle name="20% - 强调文字颜色 6" xfId="19"/>
    <cellStyle name="输出" xfId="20"/>
    <cellStyle name="检查单元格" xfId="21"/>
    <cellStyle name="差" xfId="22"/>
    <cellStyle name="标题 1" xfId="23"/>
    <cellStyle name="解释性文本" xfId="24"/>
    <cellStyle name="标题 2" xfId="25"/>
    <cellStyle name="40% - 强调文字颜色 5" xfId="26"/>
    <cellStyle name="Comma [0]" xfId="27"/>
    <cellStyle name="40% - 强调文字颜色 6" xfId="28"/>
    <cellStyle name="Hyperlink" xfId="29"/>
    <cellStyle name="强调文字颜色 5" xfId="30"/>
    <cellStyle name="标题 3" xfId="31"/>
    <cellStyle name="汇总" xfId="32"/>
    <cellStyle name="20% - 强调文字颜色 1" xfId="33"/>
    <cellStyle name="40% - 强调文字颜色 1" xfId="34"/>
    <cellStyle name="强调文字颜色 6" xfId="35"/>
    <cellStyle name="Comma" xfId="36"/>
    <cellStyle name="标题" xfId="37"/>
    <cellStyle name="Followed Hyperlink" xfId="38"/>
    <cellStyle name="40% - 强调文字颜色 4" xfId="39"/>
    <cellStyle name="链接单元格" xfId="40"/>
    <cellStyle name="标题 4" xfId="41"/>
    <cellStyle name="20% - 强调文字颜色 2" xfId="42"/>
    <cellStyle name="Currency [0]" xfId="43"/>
    <cellStyle name="警告文本" xfId="44"/>
    <cellStyle name="40% - 强调文字颜色 2" xfId="45"/>
    <cellStyle name="注释" xfId="46"/>
    <cellStyle name="60% - 强调文字颜色 3" xfId="47"/>
    <cellStyle name="好" xfId="48"/>
    <cellStyle name="20% - 强调文字颜色 5" xfId="49"/>
    <cellStyle name="适中" xfId="50"/>
    <cellStyle name="计算" xfId="51"/>
    <cellStyle name="强调文字颜色 1" xfId="52"/>
    <cellStyle name="60% - 强调文字颜色 4" xfId="53"/>
    <cellStyle name="60% - 强调文字颜色 1" xfId="54"/>
    <cellStyle name="强调文字颜色 2" xfId="55"/>
    <cellStyle name="60% - 强调文字颜色 5" xfId="56"/>
    <cellStyle name="Percent" xfId="57"/>
    <cellStyle name="60% - 强调文字颜色 2" xfId="58"/>
    <cellStyle name="Currency" xfId="59"/>
    <cellStyle name="强调文字颜色 3" xfId="60"/>
    <cellStyle name="20% - 强调文字颜色 3" xfId="61"/>
    <cellStyle name="输入" xfId="62"/>
    <cellStyle name="40% - 强调文字颜色 3" xfId="63"/>
    <cellStyle name="强调文字颜色 4" xfId="64"/>
    <cellStyle name="20% - 强调文字颜色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1"/>
  <sheetViews>
    <sheetView zoomScaleSheetLayoutView="100" workbookViewId="0" topLeftCell="A9">
      <selection activeCell="G24" sqref="G24"/>
    </sheetView>
  </sheetViews>
  <sheetFormatPr defaultColWidth="9.00390625" defaultRowHeight="14.25"/>
  <cols>
    <col min="1" max="1" width="38.50390625" style="75" customWidth="1"/>
    <col min="2" max="2" width="17.25390625" style="75" customWidth="1"/>
    <col min="3" max="3" width="16.375" style="75" customWidth="1"/>
  </cols>
  <sheetData>
    <row r="1" spans="1:5" ht="15.75">
      <c r="A1" s="302" t="s">
        <v>0</v>
      </c>
      <c r="D1" s="75"/>
      <c r="E1" s="75"/>
    </row>
    <row r="2" spans="1:3" ht="21" customHeight="1">
      <c r="A2" s="303" t="s">
        <v>1</v>
      </c>
      <c r="B2" s="303"/>
      <c r="C2" s="303"/>
    </row>
    <row r="3" spans="1:3" ht="15.75">
      <c r="A3" s="304"/>
      <c r="B3" s="305"/>
      <c r="C3" s="255" t="s">
        <v>2</v>
      </c>
    </row>
    <row r="4" spans="1:3" ht="15.75">
      <c r="A4" s="306" t="s">
        <v>3</v>
      </c>
      <c r="B4" s="306"/>
      <c r="C4" s="306"/>
    </row>
    <row r="5" spans="1:3" ht="16.5" customHeight="1">
      <c r="A5" s="307" t="s">
        <v>4</v>
      </c>
      <c r="B5" s="307" t="s">
        <v>5</v>
      </c>
      <c r="C5" s="307" t="s">
        <v>6</v>
      </c>
    </row>
    <row r="6" spans="1:3" ht="16.5" customHeight="1">
      <c r="A6" s="308" t="s">
        <v>7</v>
      </c>
      <c r="B6" s="309">
        <f>SUM(B7:B23)</f>
        <v>11500</v>
      </c>
      <c r="C6" s="310"/>
    </row>
    <row r="7" spans="1:3" ht="16.5" customHeight="1">
      <c r="A7" s="311" t="s">
        <v>8</v>
      </c>
      <c r="B7" s="312">
        <v>6150</v>
      </c>
      <c r="C7" s="310"/>
    </row>
    <row r="8" spans="1:3" ht="16.5" customHeight="1">
      <c r="A8" s="311" t="s">
        <v>9</v>
      </c>
      <c r="B8" s="312" t="s">
        <v>10</v>
      </c>
      <c r="C8" s="310"/>
    </row>
    <row r="9" spans="1:3" ht="16.5" customHeight="1">
      <c r="A9" s="311" t="s">
        <v>11</v>
      </c>
      <c r="B9" s="312">
        <v>1031</v>
      </c>
      <c r="C9" s="310"/>
    </row>
    <row r="10" spans="1:3" ht="16.5" customHeight="1">
      <c r="A10" s="311" t="s">
        <v>12</v>
      </c>
      <c r="B10" s="312">
        <v>0</v>
      </c>
      <c r="C10" s="310"/>
    </row>
    <row r="11" spans="1:3" ht="16.5" customHeight="1">
      <c r="A11" s="311" t="s">
        <v>13</v>
      </c>
      <c r="B11" s="312">
        <v>450</v>
      </c>
      <c r="C11" s="310"/>
    </row>
    <row r="12" spans="1:3" ht="16.5" customHeight="1">
      <c r="A12" s="311" t="s">
        <v>14</v>
      </c>
      <c r="B12" s="312">
        <v>0</v>
      </c>
      <c r="C12" s="310"/>
    </row>
    <row r="13" spans="1:3" ht="16.5" customHeight="1">
      <c r="A13" s="311" t="s">
        <v>15</v>
      </c>
      <c r="B13" s="312">
        <v>0</v>
      </c>
      <c r="C13" s="310"/>
    </row>
    <row r="14" spans="1:3" ht="16.5" customHeight="1">
      <c r="A14" s="311" t="s">
        <v>16</v>
      </c>
      <c r="B14" s="312">
        <v>0</v>
      </c>
      <c r="C14" s="310"/>
    </row>
    <row r="15" spans="1:3" ht="16.5" customHeight="1">
      <c r="A15" s="311" t="s">
        <v>17</v>
      </c>
      <c r="B15" s="312">
        <v>0</v>
      </c>
      <c r="C15" s="310"/>
    </row>
    <row r="16" spans="1:3" ht="16.5" customHeight="1">
      <c r="A16" s="311" t="s">
        <v>18</v>
      </c>
      <c r="B16" s="312">
        <v>844</v>
      </c>
      <c r="C16" s="310"/>
    </row>
    <row r="17" spans="1:3" ht="16.5" customHeight="1">
      <c r="A17" s="311" t="s">
        <v>19</v>
      </c>
      <c r="B17" s="312">
        <v>0</v>
      </c>
      <c r="C17" s="310"/>
    </row>
    <row r="18" spans="1:3" ht="16.5" customHeight="1">
      <c r="A18" s="311" t="s">
        <v>20</v>
      </c>
      <c r="B18" s="312">
        <v>0</v>
      </c>
      <c r="C18" s="310"/>
    </row>
    <row r="19" spans="1:3" ht="16.5" customHeight="1">
      <c r="A19" s="311" t="s">
        <v>21</v>
      </c>
      <c r="B19" s="312">
        <f>2444+200</f>
        <v>2644</v>
      </c>
      <c r="C19" s="310"/>
    </row>
    <row r="20" spans="1:3" ht="16.5" customHeight="1">
      <c r="A20" s="311" t="s">
        <v>22</v>
      </c>
      <c r="B20" s="312">
        <v>342</v>
      </c>
      <c r="C20" s="310"/>
    </row>
    <row r="21" spans="1:3" ht="16.5" customHeight="1">
      <c r="A21" s="311" t="s">
        <v>23</v>
      </c>
      <c r="B21" s="312">
        <v>0</v>
      </c>
      <c r="C21" s="313"/>
    </row>
    <row r="22" spans="1:3" ht="16.5" customHeight="1">
      <c r="A22" s="311" t="s">
        <v>24</v>
      </c>
      <c r="B22" s="312">
        <v>39</v>
      </c>
      <c r="C22" s="310"/>
    </row>
    <row r="23" spans="1:3" ht="16.5" customHeight="1">
      <c r="A23" s="311" t="s">
        <v>25</v>
      </c>
      <c r="B23" s="312"/>
      <c r="C23" s="310"/>
    </row>
    <row r="24" spans="1:3" ht="16.5" customHeight="1">
      <c r="A24" s="308" t="s">
        <v>26</v>
      </c>
      <c r="B24" s="309">
        <f>SUM(B25:B30)</f>
        <v>8184</v>
      </c>
      <c r="C24" s="310"/>
    </row>
    <row r="25" spans="1:3" ht="16.5" customHeight="1">
      <c r="A25" s="311" t="s">
        <v>27</v>
      </c>
      <c r="B25" s="312">
        <v>1598</v>
      </c>
      <c r="C25" s="310"/>
    </row>
    <row r="26" spans="1:3" ht="16.5" customHeight="1">
      <c r="A26" s="311" t="s">
        <v>28</v>
      </c>
      <c r="B26" s="312">
        <v>964</v>
      </c>
      <c r="C26" s="310"/>
    </row>
    <row r="27" spans="1:3" ht="16.5" customHeight="1">
      <c r="A27" s="311" t="s">
        <v>29</v>
      </c>
      <c r="B27" s="312">
        <v>507</v>
      </c>
      <c r="C27" s="310"/>
    </row>
    <row r="28" spans="1:3" ht="16.5" customHeight="1">
      <c r="A28" s="311" t="s">
        <v>30</v>
      </c>
      <c r="B28" s="312"/>
      <c r="C28" s="310"/>
    </row>
    <row r="29" spans="1:3" ht="16.5" customHeight="1">
      <c r="A29" s="311" t="s">
        <v>31</v>
      </c>
      <c r="B29" s="312">
        <f>1882+3233</f>
        <v>5115</v>
      </c>
      <c r="C29" s="310"/>
    </row>
    <row r="30" spans="1:3" ht="16.5" customHeight="1">
      <c r="A30" s="311" t="s">
        <v>32</v>
      </c>
      <c r="B30" s="314"/>
      <c r="C30" s="310"/>
    </row>
    <row r="31" spans="1:3" ht="16.5" customHeight="1">
      <c r="A31" s="315" t="s">
        <v>33</v>
      </c>
      <c r="B31" s="309">
        <f>SUM(B6,B24)</f>
        <v>19684</v>
      </c>
      <c r="C31" s="316"/>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2">
    <mergeCell ref="A2:C2"/>
    <mergeCell ref="A4:C4"/>
  </mergeCells>
  <printOptions/>
  <pageMargins left="1.18"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IV35"/>
  <sheetViews>
    <sheetView zoomScaleSheetLayoutView="100" workbookViewId="0" topLeftCell="A1">
      <selection activeCell="L19" sqref="L19"/>
    </sheetView>
  </sheetViews>
  <sheetFormatPr defaultColWidth="7.00390625" defaultRowHeight="24" customHeight="1"/>
  <cols>
    <col min="1" max="1" width="54.00390625" style="152" customWidth="1"/>
    <col min="2" max="5" width="11.125" style="152" customWidth="1"/>
    <col min="6" max="6" width="21.50390625" style="152" customWidth="1"/>
    <col min="7" max="16384" width="7.00390625" style="152" customWidth="1"/>
  </cols>
  <sheetData>
    <row r="1" spans="1:256" s="39" customFormat="1" ht="13.5" customHeight="1">
      <c r="A1" s="152" t="s">
        <v>809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6" s="35" customFormat="1" ht="24" customHeight="1">
      <c r="A2" s="41" t="s">
        <v>810</v>
      </c>
      <c r="B2" s="154"/>
      <c r="C2" s="42"/>
      <c r="D2" s="42"/>
      <c r="E2" s="42"/>
      <c r="F2" s="41"/>
    </row>
    <row r="3" spans="1:6" s="150" customFormat="1" ht="12" customHeight="1">
      <c r="A3" s="155"/>
      <c r="B3" s="156"/>
      <c r="C3" s="157"/>
      <c r="D3" s="157"/>
      <c r="E3" s="157"/>
      <c r="F3" s="155" t="s">
        <v>2</v>
      </c>
    </row>
    <row r="4" spans="1:6" s="36" customFormat="1" ht="24" customHeight="1">
      <c r="A4" s="44" t="s">
        <v>70</v>
      </c>
      <c r="B4" s="45" t="s">
        <v>71</v>
      </c>
      <c r="C4" s="58" t="s">
        <v>74</v>
      </c>
      <c r="D4" s="58" t="s">
        <v>37</v>
      </c>
      <c r="E4" s="58" t="s">
        <v>811</v>
      </c>
      <c r="F4" s="59" t="s">
        <v>6</v>
      </c>
    </row>
    <row r="5" spans="1:6" s="36" customFormat="1" ht="24" customHeight="1">
      <c r="A5" s="44"/>
      <c r="B5" s="47">
        <v>1</v>
      </c>
      <c r="C5" s="60">
        <v>2</v>
      </c>
      <c r="D5" s="60">
        <v>3</v>
      </c>
      <c r="E5" s="60">
        <v>4</v>
      </c>
      <c r="F5" s="59"/>
    </row>
    <row r="6" spans="1:6" s="35" customFormat="1" ht="24" customHeight="1">
      <c r="A6" s="49" t="s">
        <v>71</v>
      </c>
      <c r="B6" s="50">
        <f aca="true" t="shared" si="0" ref="B6:B35">C6+D6+E6</f>
        <v>3697</v>
      </c>
      <c r="C6" s="50">
        <f>SUM(C7,C10,C23,C31)</f>
        <v>1000</v>
      </c>
      <c r="D6" s="50">
        <f>SUM(D7,D10,D23)</f>
        <v>0</v>
      </c>
      <c r="E6" s="50">
        <f>SUM(E7,E10,E23,E31)</f>
        <v>2697</v>
      </c>
      <c r="F6" s="61"/>
    </row>
    <row r="7" spans="1:6" s="151" customFormat="1" ht="24" customHeight="1">
      <c r="A7" s="158" t="s">
        <v>253</v>
      </c>
      <c r="B7" s="50">
        <f t="shared" si="0"/>
        <v>175</v>
      </c>
      <c r="C7" s="159">
        <f>C8</f>
        <v>0</v>
      </c>
      <c r="D7" s="159">
        <f>D8</f>
        <v>0</v>
      </c>
      <c r="E7" s="159">
        <f>E8</f>
        <v>175</v>
      </c>
      <c r="F7" s="168"/>
    </row>
    <row r="8" spans="1:6" s="35" customFormat="1" ht="24" customHeight="1">
      <c r="A8" s="56" t="s">
        <v>812</v>
      </c>
      <c r="B8" s="50">
        <f t="shared" si="0"/>
        <v>175</v>
      </c>
      <c r="C8" s="50">
        <f>SUM(C9:C9)</f>
        <v>0</v>
      </c>
      <c r="D8" s="50">
        <f>SUM(D9:D9)</f>
        <v>0</v>
      </c>
      <c r="E8" s="50">
        <f>SUM(E9:E9)</f>
        <v>175</v>
      </c>
      <c r="F8" s="61"/>
    </row>
    <row r="9" spans="1:6" s="35" customFormat="1" ht="24" customHeight="1">
      <c r="A9" s="72" t="s">
        <v>813</v>
      </c>
      <c r="B9" s="50">
        <f t="shared" si="0"/>
        <v>175</v>
      </c>
      <c r="C9" s="62"/>
      <c r="D9" s="62"/>
      <c r="E9" s="62">
        <v>175</v>
      </c>
      <c r="F9" s="61"/>
    </row>
    <row r="10" spans="1:6" s="151" customFormat="1" ht="24" customHeight="1">
      <c r="A10" s="158" t="s">
        <v>814</v>
      </c>
      <c r="B10" s="50">
        <f t="shared" si="0"/>
        <v>615</v>
      </c>
      <c r="C10" s="159">
        <f>SUM(C11,C16,C19)</f>
        <v>615</v>
      </c>
      <c r="D10" s="159">
        <f>SUM(D11,D16,D19)</f>
        <v>0</v>
      </c>
      <c r="E10" s="159">
        <f>SUM(E11,E16,E19)</f>
        <v>0</v>
      </c>
      <c r="F10" s="168"/>
    </row>
    <row r="11" spans="1:6" s="35" customFormat="1" ht="24" customHeight="1">
      <c r="A11" s="56" t="s">
        <v>815</v>
      </c>
      <c r="B11" s="50">
        <f t="shared" si="0"/>
        <v>615</v>
      </c>
      <c r="C11" s="50">
        <f>SUM(C12:C15)</f>
        <v>615</v>
      </c>
      <c r="D11" s="50">
        <f>SUM(D12:D15)</f>
        <v>0</v>
      </c>
      <c r="E11" s="50">
        <f>SUM(E12:E15)</f>
        <v>0</v>
      </c>
      <c r="F11" s="61"/>
    </row>
    <row r="12" spans="1:6" s="35" customFormat="1" ht="24" customHeight="1">
      <c r="A12" s="160" t="s">
        <v>816</v>
      </c>
      <c r="B12" s="50">
        <f t="shared" si="0"/>
        <v>615</v>
      </c>
      <c r="C12" s="161">
        <v>615</v>
      </c>
      <c r="D12" s="162"/>
      <c r="E12" s="162"/>
      <c r="F12" s="169"/>
    </row>
    <row r="13" spans="1:6" s="35" customFormat="1" ht="24" customHeight="1">
      <c r="A13" s="160" t="s">
        <v>817</v>
      </c>
      <c r="B13" s="50">
        <f t="shared" si="0"/>
        <v>0</v>
      </c>
      <c r="C13" s="163"/>
      <c r="D13" s="163"/>
      <c r="E13" s="163"/>
      <c r="F13" s="170"/>
    </row>
    <row r="14" spans="1:6" s="35" customFormat="1" ht="24" customHeight="1">
      <c r="A14" s="160" t="s">
        <v>818</v>
      </c>
      <c r="B14" s="50">
        <f t="shared" si="0"/>
        <v>0</v>
      </c>
      <c r="C14" s="163"/>
      <c r="D14" s="163"/>
      <c r="E14" s="163"/>
      <c r="F14" s="170"/>
    </row>
    <row r="15" spans="1:6" s="35" customFormat="1" ht="24" customHeight="1">
      <c r="A15" s="160" t="s">
        <v>819</v>
      </c>
      <c r="B15" s="50">
        <f t="shared" si="0"/>
        <v>0</v>
      </c>
      <c r="C15" s="163"/>
      <c r="D15" s="163"/>
      <c r="E15" s="163"/>
      <c r="F15" s="170"/>
    </row>
    <row r="16" spans="1:6" s="152" customFormat="1" ht="24" customHeight="1">
      <c r="A16" s="49" t="s">
        <v>820</v>
      </c>
      <c r="B16" s="50">
        <f t="shared" si="0"/>
        <v>0</v>
      </c>
      <c r="C16" s="50">
        <f>SUM(C17:C18)</f>
        <v>0</v>
      </c>
      <c r="D16" s="50">
        <f>SUM(D17:D18)</f>
        <v>0</v>
      </c>
      <c r="E16" s="50">
        <f>SUM(E17:E18)</f>
        <v>0</v>
      </c>
      <c r="F16" s="161"/>
    </row>
    <row r="17" spans="1:6" s="152" customFormat="1" ht="24" customHeight="1">
      <c r="A17" s="164" t="s">
        <v>821</v>
      </c>
      <c r="B17" s="50">
        <f t="shared" si="0"/>
        <v>0</v>
      </c>
      <c r="C17" s="161"/>
      <c r="D17" s="161"/>
      <c r="E17" s="161"/>
      <c r="F17" s="161"/>
    </row>
    <row r="18" spans="1:6" s="152" customFormat="1" ht="24" customHeight="1">
      <c r="A18" s="164" t="s">
        <v>822</v>
      </c>
      <c r="B18" s="50">
        <f t="shared" si="0"/>
        <v>0</v>
      </c>
      <c r="C18" s="161"/>
      <c r="D18" s="161"/>
      <c r="E18" s="161"/>
      <c r="F18" s="161"/>
    </row>
    <row r="19" spans="1:6" s="152" customFormat="1" ht="24" customHeight="1">
      <c r="A19" s="49" t="s">
        <v>823</v>
      </c>
      <c r="B19" s="50">
        <f t="shared" si="0"/>
        <v>0</v>
      </c>
      <c r="C19" s="50">
        <f>SUM(C20:C22)</f>
        <v>0</v>
      </c>
      <c r="D19" s="50">
        <f>SUM(D20:D22)</f>
        <v>0</v>
      </c>
      <c r="E19" s="50">
        <f>SUM(E20:E22)</f>
        <v>0</v>
      </c>
      <c r="F19" s="161"/>
    </row>
    <row r="20" spans="1:6" s="152" customFormat="1" ht="24" customHeight="1">
      <c r="A20" s="164" t="s">
        <v>824</v>
      </c>
      <c r="B20" s="50">
        <f t="shared" si="0"/>
        <v>0</v>
      </c>
      <c r="D20" s="161"/>
      <c r="E20" s="161"/>
      <c r="F20" s="161"/>
    </row>
    <row r="21" spans="1:6" s="152" customFormat="1" ht="24" customHeight="1">
      <c r="A21" s="164" t="s">
        <v>825</v>
      </c>
      <c r="B21" s="50">
        <f t="shared" si="0"/>
        <v>0</v>
      </c>
      <c r="C21" s="161"/>
      <c r="D21" s="161"/>
      <c r="E21" s="161"/>
      <c r="F21" s="161"/>
    </row>
    <row r="22" spans="1:6" s="152" customFormat="1" ht="24" customHeight="1">
      <c r="A22" s="164" t="s">
        <v>826</v>
      </c>
      <c r="B22" s="50">
        <f t="shared" si="0"/>
        <v>0</v>
      </c>
      <c r="C22" s="161"/>
      <c r="D22" s="161"/>
      <c r="E22" s="161"/>
      <c r="F22" s="161"/>
    </row>
    <row r="23" spans="1:6" s="143" customFormat="1" ht="24" customHeight="1">
      <c r="A23" s="165" t="s">
        <v>827</v>
      </c>
      <c r="B23" s="50">
        <f t="shared" si="0"/>
        <v>2522</v>
      </c>
      <c r="C23" s="166">
        <f>C24+C27</f>
        <v>0</v>
      </c>
      <c r="D23" s="166">
        <f>D24+D27</f>
        <v>0</v>
      </c>
      <c r="E23" s="166">
        <f>E24+E27</f>
        <v>2522</v>
      </c>
      <c r="F23" s="171"/>
    </row>
    <row r="24" spans="1:6" s="143" customFormat="1" ht="24" customHeight="1">
      <c r="A24" s="74" t="s">
        <v>828</v>
      </c>
      <c r="B24" s="50">
        <f t="shared" si="0"/>
        <v>0</v>
      </c>
      <c r="C24" s="50">
        <f>SUM(C25:C26)</f>
        <v>0</v>
      </c>
      <c r="D24" s="50">
        <f>SUM(D25:D26)</f>
        <v>0</v>
      </c>
      <c r="E24" s="50">
        <f>SUM(E25:E26)</f>
        <v>0</v>
      </c>
      <c r="F24" s="171"/>
    </row>
    <row r="25" spans="1:8" s="149" customFormat="1" ht="24" customHeight="1">
      <c r="A25" s="66" t="s">
        <v>829</v>
      </c>
      <c r="B25" s="50">
        <f t="shared" si="0"/>
        <v>0</v>
      </c>
      <c r="C25" s="133"/>
      <c r="D25" s="133"/>
      <c r="E25" s="133"/>
      <c r="F25" s="172"/>
      <c r="G25" s="173"/>
      <c r="H25" s="174"/>
    </row>
    <row r="26" spans="1:8" s="149" customFormat="1" ht="24" customHeight="1">
      <c r="A26" s="66" t="s">
        <v>830</v>
      </c>
      <c r="B26" s="50">
        <f t="shared" si="0"/>
        <v>0</v>
      </c>
      <c r="D26" s="133"/>
      <c r="E26" s="133"/>
      <c r="F26" s="175"/>
      <c r="G26" s="173"/>
      <c r="H26" s="174"/>
    </row>
    <row r="27" spans="1:6" s="143" customFormat="1" ht="24" customHeight="1">
      <c r="A27" s="74" t="s">
        <v>831</v>
      </c>
      <c r="B27" s="50">
        <f t="shared" si="0"/>
        <v>2522</v>
      </c>
      <c r="C27" s="50">
        <f>SUM(C28:C30)</f>
        <v>0</v>
      </c>
      <c r="D27" s="50">
        <f>SUM(D28:D30)</f>
        <v>0</v>
      </c>
      <c r="E27" s="50">
        <f>SUM(E28:E30)</f>
        <v>2522</v>
      </c>
      <c r="F27" s="171"/>
    </row>
    <row r="28" spans="1:6" s="153" customFormat="1" ht="24" customHeight="1">
      <c r="A28" s="66" t="s">
        <v>832</v>
      </c>
      <c r="B28" s="50">
        <f t="shared" si="0"/>
        <v>2296</v>
      </c>
      <c r="C28" s="133"/>
      <c r="D28" s="133"/>
      <c r="E28" s="176">
        <v>2296</v>
      </c>
      <c r="F28" s="133"/>
    </row>
    <row r="29" spans="1:6" s="147" customFormat="1" ht="24" customHeight="1">
      <c r="A29" s="66" t="s">
        <v>833</v>
      </c>
      <c r="B29" s="50">
        <f t="shared" si="0"/>
        <v>196</v>
      </c>
      <c r="C29" s="167"/>
      <c r="D29" s="133"/>
      <c r="E29" s="176">
        <v>196</v>
      </c>
      <c r="F29" s="177"/>
    </row>
    <row r="30" spans="1:6" s="149" customFormat="1" ht="24" customHeight="1">
      <c r="A30" s="66" t="s">
        <v>834</v>
      </c>
      <c r="B30" s="50">
        <f t="shared" si="0"/>
        <v>30</v>
      </c>
      <c r="C30" s="167"/>
      <c r="D30" s="167"/>
      <c r="E30" s="178">
        <v>30</v>
      </c>
      <c r="F30" s="177"/>
    </row>
    <row r="31" spans="1:6" s="143" customFormat="1" ht="24" customHeight="1">
      <c r="A31" s="165" t="s">
        <v>500</v>
      </c>
      <c r="B31" s="50">
        <f t="shared" si="0"/>
        <v>385</v>
      </c>
      <c r="C31" s="166">
        <f>C32</f>
        <v>385</v>
      </c>
      <c r="D31" s="166">
        <f>D32</f>
        <v>0</v>
      </c>
      <c r="E31" s="166">
        <f>SUM(E32)</f>
        <v>0</v>
      </c>
      <c r="F31" s="171"/>
    </row>
    <row r="32" spans="1:6" s="143" customFormat="1" ht="24" customHeight="1">
      <c r="A32" s="74" t="s">
        <v>835</v>
      </c>
      <c r="B32" s="50">
        <f t="shared" si="0"/>
        <v>385</v>
      </c>
      <c r="C32" s="50">
        <f>SUM(C33:C35)</f>
        <v>385</v>
      </c>
      <c r="D32" s="50">
        <f>SUM(D33:D35)</f>
        <v>0</v>
      </c>
      <c r="E32" s="50">
        <f>SUM(E33:E35)</f>
        <v>0</v>
      </c>
      <c r="F32" s="171"/>
    </row>
    <row r="33" spans="1:8" s="149" customFormat="1" ht="24" customHeight="1">
      <c r="A33" s="66" t="s">
        <v>836</v>
      </c>
      <c r="B33" s="50">
        <f t="shared" si="0"/>
        <v>0</v>
      </c>
      <c r="C33" s="133"/>
      <c r="D33" s="133"/>
      <c r="E33" s="133"/>
      <c r="F33" s="172"/>
      <c r="G33" s="173"/>
      <c r="H33" s="174"/>
    </row>
    <row r="34" spans="1:8" s="149" customFormat="1" ht="24" customHeight="1">
      <c r="A34" s="66" t="s">
        <v>837</v>
      </c>
      <c r="B34" s="50">
        <f t="shared" si="0"/>
        <v>267</v>
      </c>
      <c r="C34" s="133">
        <v>267</v>
      </c>
      <c r="D34" s="133"/>
      <c r="E34" s="167"/>
      <c r="F34" s="172"/>
      <c r="G34" s="173"/>
      <c r="H34" s="174"/>
    </row>
    <row r="35" spans="1:8" s="149" customFormat="1" ht="24" customHeight="1">
      <c r="A35" s="66" t="s">
        <v>838</v>
      </c>
      <c r="B35" s="50">
        <f t="shared" si="0"/>
        <v>118</v>
      </c>
      <c r="C35" s="133">
        <v>118</v>
      </c>
      <c r="D35" s="133"/>
      <c r="E35" s="167"/>
      <c r="F35" s="172"/>
      <c r="G35" s="173"/>
      <c r="H35" s="174"/>
    </row>
  </sheetData>
  <sheetProtection/>
  <mergeCells count="1">
    <mergeCell ref="A2:F2"/>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IV54"/>
  <sheetViews>
    <sheetView zoomScaleSheetLayoutView="100" workbookViewId="0" topLeftCell="A7">
      <selection activeCell="G17" sqref="G17"/>
    </sheetView>
  </sheetViews>
  <sheetFormatPr defaultColWidth="9.00390625" defaultRowHeight="30" customHeight="1"/>
  <cols>
    <col min="1" max="1" width="7.50390625" style="112" customWidth="1"/>
    <col min="2" max="2" width="13.75390625" style="112" customWidth="1"/>
    <col min="3" max="3" width="12.25390625" style="112" customWidth="1"/>
    <col min="4" max="4" width="38.75390625" style="112" customWidth="1"/>
    <col min="5" max="5" width="30.00390625" style="113" customWidth="1"/>
    <col min="6" max="6" width="11.50390625" style="112" customWidth="1"/>
    <col min="7" max="7" width="9.375" style="112" bestFit="1" customWidth="1"/>
    <col min="8" max="16384" width="9.00390625" style="112" customWidth="1"/>
  </cols>
  <sheetData>
    <row r="1" spans="1:256" ht="13.5" customHeight="1">
      <c r="A1" s="75" t="s">
        <v>839</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5" ht="18.75" customHeight="1">
      <c r="A2" s="114" t="s">
        <v>840</v>
      </c>
      <c r="B2" s="115"/>
      <c r="C2" s="115"/>
      <c r="D2" s="115"/>
      <c r="E2" s="115"/>
    </row>
    <row r="3" spans="1:6" ht="15" customHeight="1">
      <c r="A3" s="116"/>
      <c r="B3" s="117"/>
      <c r="C3" s="117"/>
      <c r="D3" s="117"/>
      <c r="E3" s="136"/>
      <c r="F3" s="137" t="s">
        <v>2</v>
      </c>
    </row>
    <row r="4" spans="1:6" ht="24" customHeight="1">
      <c r="A4" s="118" t="s">
        <v>841</v>
      </c>
      <c r="B4" s="118" t="s">
        <v>509</v>
      </c>
      <c r="C4" s="118" t="s">
        <v>626</v>
      </c>
      <c r="D4" s="118" t="s">
        <v>627</v>
      </c>
      <c r="E4" s="118" t="s">
        <v>842</v>
      </c>
      <c r="F4" s="118"/>
    </row>
    <row r="5" spans="1:6" ht="24" customHeight="1">
      <c r="A5" s="119" t="s">
        <v>71</v>
      </c>
      <c r="B5" s="120"/>
      <c r="C5" s="120"/>
      <c r="D5" s="121"/>
      <c r="E5" s="118"/>
      <c r="F5" s="138">
        <f>F6+F9</f>
        <v>2697</v>
      </c>
    </row>
    <row r="6" spans="1:8" s="106" customFormat="1" ht="24" customHeight="1">
      <c r="A6" s="122">
        <v>207</v>
      </c>
      <c r="B6" s="123" t="s">
        <v>843</v>
      </c>
      <c r="C6" s="124"/>
      <c r="D6" s="124"/>
      <c r="E6" s="124"/>
      <c r="F6" s="139">
        <f>F7</f>
        <v>175</v>
      </c>
      <c r="H6" s="140"/>
    </row>
    <row r="7" spans="1:8" s="106" customFormat="1" ht="24" customHeight="1">
      <c r="A7" s="125">
        <v>20709</v>
      </c>
      <c r="B7" s="125" t="s">
        <v>844</v>
      </c>
      <c r="C7" s="124"/>
      <c r="D7" s="124"/>
      <c r="E7" s="124"/>
      <c r="F7" s="138">
        <f>SUM(F8:F8)</f>
        <v>175</v>
      </c>
      <c r="H7" s="140"/>
    </row>
    <row r="8" spans="1:8" s="107" customFormat="1" ht="24" customHeight="1">
      <c r="A8" s="126">
        <v>2070904</v>
      </c>
      <c r="B8" s="126" t="s">
        <v>845</v>
      </c>
      <c r="C8" s="126" t="s">
        <v>846</v>
      </c>
      <c r="D8" s="126" t="s">
        <v>847</v>
      </c>
      <c r="E8" s="126" t="s">
        <v>848</v>
      </c>
      <c r="F8" s="141">
        <v>175</v>
      </c>
      <c r="H8" s="142"/>
    </row>
    <row r="9" spans="1:8" s="108" customFormat="1" ht="24" customHeight="1">
      <c r="A9" s="122">
        <v>229</v>
      </c>
      <c r="B9" s="123" t="s">
        <v>584</v>
      </c>
      <c r="C9" s="127"/>
      <c r="D9" s="128"/>
      <c r="E9" s="127"/>
      <c r="F9" s="139">
        <f>SUM(F10)</f>
        <v>2522</v>
      </c>
      <c r="H9" s="143"/>
    </row>
    <row r="10" spans="1:8" s="108" customFormat="1" ht="24" customHeight="1">
      <c r="A10" s="129" t="s">
        <v>849</v>
      </c>
      <c r="B10" s="128" t="s">
        <v>850</v>
      </c>
      <c r="C10" s="130"/>
      <c r="D10" s="128"/>
      <c r="E10" s="127"/>
      <c r="F10" s="138">
        <f>SUM(F11:F14)</f>
        <v>2522</v>
      </c>
      <c r="H10" s="143"/>
    </row>
    <row r="11" spans="1:8" s="109" customFormat="1" ht="39.75" customHeight="1">
      <c r="A11" s="131" t="s">
        <v>851</v>
      </c>
      <c r="B11" s="132" t="s">
        <v>852</v>
      </c>
      <c r="C11" s="133" t="s">
        <v>853</v>
      </c>
      <c r="D11" s="130" t="s">
        <v>854</v>
      </c>
      <c r="E11" s="130" t="s">
        <v>855</v>
      </c>
      <c r="F11" s="144">
        <v>2205</v>
      </c>
      <c r="H11" s="145"/>
    </row>
    <row r="12" spans="1:8" s="109" customFormat="1" ht="69" customHeight="1">
      <c r="A12" s="131" t="s">
        <v>851</v>
      </c>
      <c r="B12" s="132" t="s">
        <v>852</v>
      </c>
      <c r="C12" s="133" t="s">
        <v>856</v>
      </c>
      <c r="D12" s="130" t="s">
        <v>857</v>
      </c>
      <c r="E12" s="130" t="s">
        <v>858</v>
      </c>
      <c r="F12" s="144">
        <v>91</v>
      </c>
      <c r="H12" s="145"/>
    </row>
    <row r="13" spans="1:8" s="110" customFormat="1" ht="63.75" customHeight="1">
      <c r="A13" s="131" t="s">
        <v>859</v>
      </c>
      <c r="B13" s="132" t="s">
        <v>860</v>
      </c>
      <c r="C13" s="133" t="s">
        <v>861</v>
      </c>
      <c r="D13" s="134" t="s">
        <v>862</v>
      </c>
      <c r="E13" s="146" t="s">
        <v>863</v>
      </c>
      <c r="F13" s="144">
        <v>196</v>
      </c>
      <c r="H13" s="147"/>
    </row>
    <row r="14" spans="1:8" s="111" customFormat="1" ht="72.75" customHeight="1">
      <c r="A14" s="131" t="s">
        <v>864</v>
      </c>
      <c r="B14" s="132" t="s">
        <v>865</v>
      </c>
      <c r="C14" s="135" t="s">
        <v>866</v>
      </c>
      <c r="D14" s="134" t="s">
        <v>867</v>
      </c>
      <c r="E14" s="135" t="s">
        <v>868</v>
      </c>
      <c r="F14" s="148">
        <v>30</v>
      </c>
      <c r="H14" s="149"/>
    </row>
    <row r="15" spans="4:5" ht="30" customHeight="1">
      <c r="D15" s="113"/>
      <c r="E15" s="112"/>
    </row>
    <row r="16" spans="4:5" ht="30" customHeight="1">
      <c r="D16" s="113"/>
      <c r="E16" s="112"/>
    </row>
    <row r="17" spans="4:5" ht="30" customHeight="1">
      <c r="D17" s="113"/>
      <c r="E17" s="112"/>
    </row>
    <row r="18" spans="4:5" ht="30" customHeight="1">
      <c r="D18" s="113"/>
      <c r="E18" s="112"/>
    </row>
    <row r="19" spans="4:5" ht="30" customHeight="1">
      <c r="D19" s="113"/>
      <c r="E19" s="112"/>
    </row>
    <row r="20" spans="4:5" ht="30" customHeight="1">
      <c r="D20" s="113"/>
      <c r="E20" s="112"/>
    </row>
    <row r="21" spans="4:5" ht="30" customHeight="1">
      <c r="D21" s="113"/>
      <c r="E21" s="112"/>
    </row>
    <row r="22" spans="4:5" ht="30" customHeight="1">
      <c r="D22" s="113"/>
      <c r="E22" s="112"/>
    </row>
    <row r="23" spans="4:5" ht="30" customHeight="1">
      <c r="D23" s="113"/>
      <c r="E23" s="112"/>
    </row>
    <row r="24" spans="4:5" ht="30" customHeight="1">
      <c r="D24" s="113"/>
      <c r="E24" s="112"/>
    </row>
    <row r="25" spans="4:5" ht="30" customHeight="1">
      <c r="D25" s="113"/>
      <c r="E25" s="112"/>
    </row>
    <row r="26" spans="4:5" ht="30" customHeight="1">
      <c r="D26" s="113"/>
      <c r="E26" s="112"/>
    </row>
    <row r="27" spans="4:5" ht="30" customHeight="1">
      <c r="D27" s="113"/>
      <c r="E27" s="112"/>
    </row>
    <row r="28" spans="4:5" ht="30" customHeight="1">
      <c r="D28" s="113"/>
      <c r="E28" s="112"/>
    </row>
    <row r="29" spans="4:5" ht="30" customHeight="1">
      <c r="D29" s="113"/>
      <c r="E29" s="112"/>
    </row>
    <row r="30" spans="4:5" ht="30" customHeight="1">
      <c r="D30" s="113"/>
      <c r="E30" s="112"/>
    </row>
    <row r="31" spans="4:5" ht="30" customHeight="1">
      <c r="D31" s="113"/>
      <c r="E31" s="112"/>
    </row>
    <row r="32" spans="4:5" ht="30" customHeight="1">
      <c r="D32" s="113"/>
      <c r="E32" s="112"/>
    </row>
    <row r="33" spans="4:5" ht="30" customHeight="1">
      <c r="D33" s="113"/>
      <c r="E33" s="112"/>
    </row>
    <row r="34" spans="4:5" ht="30" customHeight="1">
      <c r="D34" s="113"/>
      <c r="E34" s="112"/>
    </row>
    <row r="35" spans="4:5" ht="30" customHeight="1">
      <c r="D35" s="113"/>
      <c r="E35" s="112"/>
    </row>
    <row r="36" spans="4:5" ht="30" customHeight="1">
      <c r="D36" s="113"/>
      <c r="E36" s="112"/>
    </row>
    <row r="37" spans="4:5" ht="30" customHeight="1">
      <c r="D37" s="113"/>
      <c r="E37" s="112"/>
    </row>
    <row r="38" spans="4:5" ht="30" customHeight="1">
      <c r="D38" s="113"/>
      <c r="E38" s="112"/>
    </row>
    <row r="39" spans="4:5" ht="30" customHeight="1">
      <c r="D39" s="113"/>
      <c r="E39" s="112"/>
    </row>
    <row r="40" spans="4:5" ht="30" customHeight="1">
      <c r="D40" s="113"/>
      <c r="E40" s="112"/>
    </row>
    <row r="41" spans="4:5" ht="30" customHeight="1">
      <c r="D41" s="113"/>
      <c r="E41" s="112"/>
    </row>
    <row r="42" spans="4:5" ht="30" customHeight="1">
      <c r="D42" s="113"/>
      <c r="E42" s="112"/>
    </row>
    <row r="43" spans="4:5" ht="30" customHeight="1">
      <c r="D43" s="113"/>
      <c r="E43" s="112"/>
    </row>
    <row r="44" spans="4:5" ht="30" customHeight="1">
      <c r="D44" s="113"/>
      <c r="E44" s="112"/>
    </row>
    <row r="45" spans="4:5" ht="30" customHeight="1">
      <c r="D45" s="113"/>
      <c r="E45" s="112"/>
    </row>
    <row r="46" spans="4:5" ht="30" customHeight="1">
      <c r="D46" s="113"/>
      <c r="E46" s="112"/>
    </row>
    <row r="47" spans="4:5" ht="30" customHeight="1">
      <c r="D47" s="113"/>
      <c r="E47" s="112"/>
    </row>
    <row r="48" spans="4:5" ht="30" customHeight="1">
      <c r="D48" s="113"/>
      <c r="E48" s="112"/>
    </row>
    <row r="49" spans="4:5" ht="30" customHeight="1">
      <c r="D49" s="113"/>
      <c r="E49" s="112"/>
    </row>
    <row r="50" spans="4:5" ht="30" customHeight="1">
      <c r="D50" s="113"/>
      <c r="E50" s="112"/>
    </row>
    <row r="51" spans="4:5" ht="30" customHeight="1">
      <c r="D51" s="113"/>
      <c r="E51" s="112"/>
    </row>
    <row r="52" spans="4:5" ht="30" customHeight="1">
      <c r="D52" s="113"/>
      <c r="E52" s="112"/>
    </row>
    <row r="53" spans="4:5" ht="30" customHeight="1">
      <c r="D53" s="113"/>
      <c r="E53" s="112"/>
    </row>
    <row r="54" spans="4:5" ht="30" customHeight="1">
      <c r="D54" s="113"/>
      <c r="E54" s="112"/>
    </row>
  </sheetData>
  <sheetProtection/>
  <mergeCells count="3">
    <mergeCell ref="A2:E2"/>
    <mergeCell ref="A3:E3"/>
    <mergeCell ref="A5:D5"/>
  </mergeCells>
  <printOptions/>
  <pageMargins left="0.75" right="0.75" top="1" bottom="1" header="0.51" footer="0.51"/>
  <pageSetup orientation="portrait" paperSize="9"/>
</worksheet>
</file>

<file path=xl/worksheets/sheet12.xml><?xml version="1.0" encoding="utf-8"?>
<worksheet xmlns="http://schemas.openxmlformats.org/spreadsheetml/2006/main" xmlns:r="http://schemas.openxmlformats.org/officeDocument/2006/relationships">
  <dimension ref="A4:F12"/>
  <sheetViews>
    <sheetView zoomScaleSheetLayoutView="100" workbookViewId="0" topLeftCell="A4">
      <selection activeCell="D18" sqref="D18"/>
    </sheetView>
  </sheetViews>
  <sheetFormatPr defaultColWidth="9.00390625" defaultRowHeight="14.25"/>
  <cols>
    <col min="1" max="1" width="33.50390625" style="0" customWidth="1"/>
    <col min="2" max="2" width="14.875" style="0" customWidth="1"/>
    <col min="3" max="3" width="17.00390625" style="76" customWidth="1"/>
    <col min="4" max="4" width="22.00390625" style="76" customWidth="1"/>
    <col min="5" max="5" width="14.625" style="76" customWidth="1"/>
    <col min="6" max="6" width="13.25390625" style="0" customWidth="1"/>
  </cols>
  <sheetData>
    <row r="4" spans="1:2" ht="15.75">
      <c r="A4" s="75" t="s">
        <v>869</v>
      </c>
      <c r="B4" s="75"/>
    </row>
    <row r="5" spans="1:6" ht="27">
      <c r="A5" s="97" t="s">
        <v>870</v>
      </c>
      <c r="B5" s="97"/>
      <c r="C5" s="97"/>
      <c r="D5" s="97"/>
      <c r="E5" s="97"/>
      <c r="F5" s="97"/>
    </row>
    <row r="6" spans="1:6" ht="15.75">
      <c r="A6" s="98"/>
      <c r="B6" s="98"/>
      <c r="C6" s="98"/>
      <c r="D6" s="98"/>
      <c r="E6" s="103" t="s">
        <v>2</v>
      </c>
      <c r="F6" s="104"/>
    </row>
    <row r="7" spans="1:6" ht="24" customHeight="1">
      <c r="A7" s="99" t="s">
        <v>740</v>
      </c>
      <c r="B7" s="99" t="s">
        <v>871</v>
      </c>
      <c r="C7" s="99" t="s">
        <v>872</v>
      </c>
      <c r="D7" s="99"/>
      <c r="E7" s="99"/>
      <c r="F7" s="99" t="s">
        <v>6</v>
      </c>
    </row>
    <row r="8" spans="1:6" ht="24" customHeight="1">
      <c r="A8" s="99"/>
      <c r="B8" s="99"/>
      <c r="C8" s="99" t="s">
        <v>77</v>
      </c>
      <c r="D8" s="99" t="s">
        <v>873</v>
      </c>
      <c r="E8" s="99" t="s">
        <v>874</v>
      </c>
      <c r="F8" s="99"/>
    </row>
    <row r="9" spans="1:6" s="96" customFormat="1" ht="37.5" customHeight="1">
      <c r="A9" s="100" t="s">
        <v>875</v>
      </c>
      <c r="B9" s="99">
        <v>9342</v>
      </c>
      <c r="C9" s="99">
        <v>9342</v>
      </c>
      <c r="D9" s="99">
        <v>9342</v>
      </c>
      <c r="E9" s="99">
        <v>0</v>
      </c>
      <c r="F9" s="105"/>
    </row>
    <row r="10" spans="1:6" s="96" customFormat="1" ht="36" customHeight="1">
      <c r="A10" s="100" t="s">
        <v>876</v>
      </c>
      <c r="B10" s="99">
        <v>9342</v>
      </c>
      <c r="C10" s="101">
        <v>9342</v>
      </c>
      <c r="D10" s="100">
        <f>6500+2842</f>
        <v>9342</v>
      </c>
      <c r="E10" s="100"/>
      <c r="F10" s="105"/>
    </row>
    <row r="11" spans="1:6" s="96" customFormat="1" ht="39" customHeight="1">
      <c r="A11" s="100" t="s">
        <v>877</v>
      </c>
      <c r="B11" s="102"/>
      <c r="C11" s="101">
        <f>D11</f>
        <v>0</v>
      </c>
      <c r="D11" s="101">
        <v>0</v>
      </c>
      <c r="E11" s="100"/>
      <c r="F11" s="105"/>
    </row>
    <row r="12" spans="1:6" s="96" customFormat="1" ht="36" customHeight="1">
      <c r="A12" s="100" t="s">
        <v>751</v>
      </c>
      <c r="B12" s="102"/>
      <c r="C12" s="101">
        <f>E12+D12</f>
        <v>0</v>
      </c>
      <c r="D12" s="101">
        <v>0</v>
      </c>
      <c r="E12" s="101">
        <v>0</v>
      </c>
      <c r="F12" s="105"/>
    </row>
  </sheetData>
  <sheetProtection/>
  <mergeCells count="5">
    <mergeCell ref="A5:F5"/>
    <mergeCell ref="C7:E7"/>
    <mergeCell ref="A7:A8"/>
    <mergeCell ref="B7:B8"/>
    <mergeCell ref="F7:F8"/>
  </mergeCells>
  <printOptions/>
  <pageMargins left="0.75" right="0.75" top="1" bottom="1"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IV40"/>
  <sheetViews>
    <sheetView zoomScaleSheetLayoutView="100" workbookViewId="0" topLeftCell="A15">
      <selection activeCell="E32" sqref="E32"/>
    </sheetView>
  </sheetViews>
  <sheetFormatPr defaultColWidth="8.00390625" defaultRowHeight="14.25"/>
  <cols>
    <col min="1" max="1" width="29.50390625" style="1" customWidth="1"/>
    <col min="2" max="2" width="23.75390625" style="1" customWidth="1"/>
    <col min="3" max="3" width="30.25390625" style="1" customWidth="1"/>
    <col min="4" max="4" width="17.875" style="1" customWidth="1"/>
    <col min="5" max="5" width="22.375" style="1" customWidth="1"/>
    <col min="6" max="6" width="22.125" style="1" customWidth="1"/>
    <col min="7" max="7" width="8.00390625" style="1" customWidth="1"/>
    <col min="8" max="16384" width="8.00390625" style="1" customWidth="1"/>
  </cols>
  <sheetData>
    <row r="1" spans="1:256" ht="15.75">
      <c r="A1" s="75" t="s">
        <v>878</v>
      </c>
      <c r="B1" s="75"/>
      <c r="C1" s="76"/>
      <c r="D1" s="76"/>
      <c r="E1" s="76"/>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6" s="1" customFormat="1" ht="31.5" customHeight="1">
      <c r="A2" s="77" t="s">
        <v>879</v>
      </c>
      <c r="B2" s="77"/>
      <c r="C2" s="77"/>
      <c r="D2" s="77"/>
      <c r="E2" s="77"/>
      <c r="F2" s="77"/>
    </row>
    <row r="3" spans="1:6" s="1" customFormat="1" ht="14.25" customHeight="1">
      <c r="A3" s="78"/>
      <c r="B3" s="79"/>
      <c r="C3" s="79"/>
      <c r="D3" s="78"/>
      <c r="E3" s="93"/>
      <c r="F3" s="94" t="s">
        <v>2</v>
      </c>
    </row>
    <row r="4" spans="1:6" s="1" customFormat="1" ht="13.5" customHeight="1">
      <c r="A4" s="80" t="s">
        <v>880</v>
      </c>
      <c r="B4" s="80"/>
      <c r="C4" s="80" t="s">
        <v>881</v>
      </c>
      <c r="D4" s="80"/>
      <c r="E4" s="80"/>
      <c r="F4" s="80"/>
    </row>
    <row r="5" spans="1:6" s="1" customFormat="1" ht="13.5" customHeight="1">
      <c r="A5" s="80" t="s">
        <v>882</v>
      </c>
      <c r="B5" s="80" t="s">
        <v>5</v>
      </c>
      <c r="C5" s="80" t="s">
        <v>883</v>
      </c>
      <c r="D5" s="80" t="s">
        <v>5</v>
      </c>
      <c r="E5" s="80"/>
      <c r="F5" s="80"/>
    </row>
    <row r="6" spans="1:6" s="1" customFormat="1" ht="13.5" customHeight="1">
      <c r="A6" s="81" t="s">
        <v>884</v>
      </c>
      <c r="B6" s="82">
        <v>146302</v>
      </c>
      <c r="C6" s="83" t="s">
        <v>885</v>
      </c>
      <c r="D6" s="84" t="s">
        <v>77</v>
      </c>
      <c r="E6" s="84" t="s">
        <v>886</v>
      </c>
      <c r="F6" s="84" t="s">
        <v>887</v>
      </c>
    </row>
    <row r="7" spans="1:6" s="1" customFormat="1" ht="13.5" customHeight="1">
      <c r="A7" s="81" t="s">
        <v>888</v>
      </c>
      <c r="B7" s="82">
        <v>146302</v>
      </c>
      <c r="C7" s="83" t="s">
        <v>889</v>
      </c>
      <c r="D7" s="82">
        <f>E7+F7</f>
        <v>17233</v>
      </c>
      <c r="E7" s="82">
        <v>17233</v>
      </c>
      <c r="F7" s="82"/>
    </row>
    <row r="8" spans="1:6" s="1" customFormat="1" ht="13.5" customHeight="1">
      <c r="A8" s="81" t="s">
        <v>890</v>
      </c>
      <c r="B8" s="82"/>
      <c r="C8" s="83" t="s">
        <v>891</v>
      </c>
      <c r="D8" s="82">
        <f aca="true" t="shared" si="0" ref="D8:D38">E8+F8</f>
        <v>0</v>
      </c>
      <c r="E8" s="82"/>
      <c r="F8" s="82"/>
    </row>
    <row r="9" spans="1:6" s="1" customFormat="1" ht="13.5" customHeight="1">
      <c r="A9" s="81"/>
      <c r="B9" s="85"/>
      <c r="C9" s="83" t="s">
        <v>892</v>
      </c>
      <c r="D9" s="82">
        <f t="shared" si="0"/>
        <v>0</v>
      </c>
      <c r="E9" s="82"/>
      <c r="F9" s="82"/>
    </row>
    <row r="10" spans="1:6" s="1" customFormat="1" ht="13.5" customHeight="1">
      <c r="A10" s="81"/>
      <c r="B10" s="86"/>
      <c r="C10" s="83" t="s">
        <v>893</v>
      </c>
      <c r="D10" s="82">
        <f t="shared" si="0"/>
        <v>1093</v>
      </c>
      <c r="E10" s="82">
        <v>1093</v>
      </c>
      <c r="F10" s="82"/>
    </row>
    <row r="11" spans="1:6" s="1" customFormat="1" ht="13.5" customHeight="1">
      <c r="A11" s="81"/>
      <c r="B11" s="85"/>
      <c r="C11" s="83" t="s">
        <v>894</v>
      </c>
      <c r="D11" s="82">
        <f t="shared" si="0"/>
        <v>44526</v>
      </c>
      <c r="E11" s="82">
        <v>44526</v>
      </c>
      <c r="F11" s="82"/>
    </row>
    <row r="12" spans="1:6" s="1" customFormat="1" ht="13.5" customHeight="1">
      <c r="A12" s="81"/>
      <c r="B12" s="85"/>
      <c r="C12" s="83" t="s">
        <v>895</v>
      </c>
      <c r="D12" s="82">
        <f t="shared" si="0"/>
        <v>255</v>
      </c>
      <c r="E12" s="82">
        <v>255</v>
      </c>
      <c r="F12" s="82"/>
    </row>
    <row r="13" spans="1:6" s="1" customFormat="1" ht="13.5" customHeight="1">
      <c r="A13" s="81"/>
      <c r="B13" s="85"/>
      <c r="C13" s="83" t="s">
        <v>896</v>
      </c>
      <c r="D13" s="82">
        <f t="shared" si="0"/>
        <v>2097</v>
      </c>
      <c r="E13" s="82">
        <v>2097</v>
      </c>
      <c r="F13" s="82"/>
    </row>
    <row r="14" spans="1:6" s="1" customFormat="1" ht="13.5" customHeight="1">
      <c r="A14" s="81"/>
      <c r="B14" s="85"/>
      <c r="C14" s="83" t="s">
        <v>897</v>
      </c>
      <c r="D14" s="82">
        <f t="shared" si="0"/>
        <v>27761</v>
      </c>
      <c r="E14" s="82">
        <v>27761</v>
      </c>
      <c r="F14" s="82"/>
    </row>
    <row r="15" spans="1:6" s="1" customFormat="1" ht="13.5" customHeight="1">
      <c r="A15" s="81"/>
      <c r="B15" s="85"/>
      <c r="C15" s="83" t="s">
        <v>898</v>
      </c>
      <c r="D15" s="82">
        <f t="shared" si="0"/>
        <v>0</v>
      </c>
      <c r="E15" s="82"/>
      <c r="F15" s="82"/>
    </row>
    <row r="16" spans="1:6" s="1" customFormat="1" ht="13.5" customHeight="1">
      <c r="A16" s="81"/>
      <c r="B16" s="85"/>
      <c r="C16" s="83" t="s">
        <v>899</v>
      </c>
      <c r="D16" s="82">
        <f t="shared" si="0"/>
        <v>16204</v>
      </c>
      <c r="E16" s="82">
        <v>16204</v>
      </c>
      <c r="F16" s="82"/>
    </row>
    <row r="17" spans="1:6" s="1" customFormat="1" ht="13.5" customHeight="1">
      <c r="A17" s="81"/>
      <c r="B17" s="85"/>
      <c r="C17" s="83" t="s">
        <v>900</v>
      </c>
      <c r="D17" s="82">
        <f t="shared" si="0"/>
        <v>200</v>
      </c>
      <c r="E17" s="82">
        <v>200</v>
      </c>
      <c r="F17" s="82"/>
    </row>
    <row r="18" spans="1:6" s="1" customFormat="1" ht="13.5" customHeight="1">
      <c r="A18" s="81"/>
      <c r="B18" s="85"/>
      <c r="C18" s="83" t="s">
        <v>901</v>
      </c>
      <c r="D18" s="82">
        <f t="shared" si="0"/>
        <v>6101</v>
      </c>
      <c r="E18" s="82">
        <v>6101</v>
      </c>
      <c r="F18" s="82"/>
    </row>
    <row r="19" spans="1:6" s="1" customFormat="1" ht="13.5" customHeight="1">
      <c r="A19" s="87"/>
      <c r="B19" s="88"/>
      <c r="C19" s="83" t="s">
        <v>902</v>
      </c>
      <c r="D19" s="82">
        <f t="shared" si="0"/>
        <v>17015</v>
      </c>
      <c r="E19" s="82">
        <v>17015</v>
      </c>
      <c r="F19" s="82"/>
    </row>
    <row r="20" spans="1:6" s="1" customFormat="1" ht="13.5" customHeight="1">
      <c r="A20" s="81"/>
      <c r="B20" s="85"/>
      <c r="C20" s="83" t="s">
        <v>903</v>
      </c>
      <c r="D20" s="82">
        <f t="shared" si="0"/>
        <v>2155</v>
      </c>
      <c r="E20" s="82">
        <v>2155</v>
      </c>
      <c r="F20" s="82"/>
    </row>
    <row r="21" spans="1:6" s="1" customFormat="1" ht="13.5" customHeight="1">
      <c r="A21" s="81"/>
      <c r="B21" s="88"/>
      <c r="C21" s="83" t="s">
        <v>904</v>
      </c>
      <c r="D21" s="82">
        <f t="shared" si="0"/>
        <v>0</v>
      </c>
      <c r="E21" s="82"/>
      <c r="F21" s="82"/>
    </row>
    <row r="22" spans="1:6" s="1" customFormat="1" ht="13.5" customHeight="1">
      <c r="A22" s="87"/>
      <c r="B22" s="85"/>
      <c r="C22" s="83" t="s">
        <v>905</v>
      </c>
      <c r="D22" s="82">
        <f t="shared" si="0"/>
        <v>249</v>
      </c>
      <c r="E22" s="82">
        <v>249</v>
      </c>
      <c r="F22" s="82"/>
    </row>
    <row r="23" spans="1:6" s="1" customFormat="1" ht="13.5" customHeight="1">
      <c r="A23" s="81"/>
      <c r="B23" s="85"/>
      <c r="C23" s="83" t="s">
        <v>906</v>
      </c>
      <c r="D23" s="82"/>
      <c r="E23" s="82"/>
      <c r="F23" s="82"/>
    </row>
    <row r="24" spans="1:6" s="1" customFormat="1" ht="13.5" customHeight="1">
      <c r="A24" s="81"/>
      <c r="B24" s="85"/>
      <c r="C24" s="83" t="s">
        <v>907</v>
      </c>
      <c r="D24" s="82"/>
      <c r="E24" s="82"/>
      <c r="F24" s="82"/>
    </row>
    <row r="25" spans="1:6" s="1" customFormat="1" ht="13.5" customHeight="1">
      <c r="A25" s="81"/>
      <c r="B25" s="85"/>
      <c r="C25" s="83" t="s">
        <v>908</v>
      </c>
      <c r="D25" s="82"/>
      <c r="E25" s="82"/>
      <c r="F25" s="82"/>
    </row>
    <row r="26" spans="1:6" s="1" customFormat="1" ht="13.5" customHeight="1">
      <c r="A26" s="81"/>
      <c r="B26" s="85"/>
      <c r="C26" s="83" t="s">
        <v>909</v>
      </c>
      <c r="D26" s="82">
        <f t="shared" si="0"/>
        <v>11027</v>
      </c>
      <c r="E26" s="82">
        <v>11027</v>
      </c>
      <c r="F26" s="82"/>
    </row>
    <row r="27" spans="1:6" s="1" customFormat="1" ht="13.5" customHeight="1">
      <c r="A27" s="81"/>
      <c r="B27" s="85"/>
      <c r="C27" s="83" t="s">
        <v>910</v>
      </c>
      <c r="D27" s="82"/>
      <c r="E27" s="82"/>
      <c r="F27" s="82"/>
    </row>
    <row r="28" spans="1:6" s="1" customFormat="1" ht="13.5" customHeight="1">
      <c r="A28" s="81"/>
      <c r="B28" s="85"/>
      <c r="C28" s="83" t="s">
        <v>911</v>
      </c>
      <c r="D28" s="82"/>
      <c r="E28" s="82"/>
      <c r="F28" s="82"/>
    </row>
    <row r="29" spans="1:6" s="1" customFormat="1" ht="13.5" customHeight="1">
      <c r="A29" s="81"/>
      <c r="B29" s="85"/>
      <c r="C29" s="83" t="s">
        <v>912</v>
      </c>
      <c r="D29" s="82">
        <f t="shared" si="0"/>
        <v>386</v>
      </c>
      <c r="E29" s="82">
        <v>386</v>
      </c>
      <c r="F29" s="82"/>
    </row>
    <row r="30" spans="1:6" s="1" customFormat="1" ht="13.5" customHeight="1">
      <c r="A30" s="81"/>
      <c r="B30" s="85"/>
      <c r="C30" s="83" t="s">
        <v>913</v>
      </c>
      <c r="D30" s="82"/>
      <c r="E30" s="82"/>
      <c r="F30" s="82"/>
    </row>
    <row r="31" spans="1:6" s="1" customFormat="1" ht="13.5" customHeight="1">
      <c r="A31" s="81"/>
      <c r="B31" s="85"/>
      <c r="C31" s="83" t="s">
        <v>914</v>
      </c>
      <c r="D31" s="82"/>
      <c r="E31" s="82"/>
      <c r="F31" s="82"/>
    </row>
    <row r="32" spans="1:6" s="1" customFormat="1" ht="13.5" customHeight="1">
      <c r="A32" s="81"/>
      <c r="B32" s="85"/>
      <c r="C32" s="83" t="s">
        <v>915</v>
      </c>
      <c r="D32" s="82"/>
      <c r="E32" s="82"/>
      <c r="F32" s="82"/>
    </row>
    <row r="33" spans="1:6" s="1" customFormat="1" ht="13.5" customHeight="1">
      <c r="A33" s="81"/>
      <c r="B33" s="85"/>
      <c r="C33" s="83" t="s">
        <v>916</v>
      </c>
      <c r="D33" s="82"/>
      <c r="E33" s="82"/>
      <c r="F33" s="82"/>
    </row>
    <row r="34" spans="1:6" s="1" customFormat="1" ht="13.5" customHeight="1">
      <c r="A34" s="81"/>
      <c r="B34" s="85"/>
      <c r="C34" s="83" t="s">
        <v>917</v>
      </c>
      <c r="D34" s="82"/>
      <c r="E34" s="82"/>
      <c r="F34" s="82"/>
    </row>
    <row r="35" spans="1:6" s="1" customFormat="1" ht="13.5" customHeight="1">
      <c r="A35" s="81"/>
      <c r="B35" s="85"/>
      <c r="C35" s="83" t="s">
        <v>918</v>
      </c>
      <c r="D35" s="82"/>
      <c r="E35" s="92"/>
      <c r="F35" s="82"/>
    </row>
    <row r="36" spans="1:6" s="1" customFormat="1" ht="13.5" customHeight="1">
      <c r="A36" s="83"/>
      <c r="B36" s="85"/>
      <c r="C36" s="89"/>
      <c r="D36" s="82"/>
      <c r="E36" s="95"/>
      <c r="F36" s="82"/>
    </row>
    <row r="37" spans="1:6" s="1" customFormat="1" ht="13.5" customHeight="1">
      <c r="A37" s="81" t="s">
        <v>919</v>
      </c>
      <c r="B37" s="90"/>
      <c r="C37" s="83" t="s">
        <v>920</v>
      </c>
      <c r="D37" s="82"/>
      <c r="E37" s="95"/>
      <c r="F37" s="82"/>
    </row>
    <row r="38" spans="1:6" s="1" customFormat="1" ht="13.5" customHeight="1">
      <c r="A38" s="81" t="s">
        <v>888</v>
      </c>
      <c r="B38" s="90"/>
      <c r="C38" s="81" t="s">
        <v>888</v>
      </c>
      <c r="D38" s="82"/>
      <c r="E38" s="95"/>
      <c r="F38" s="82"/>
    </row>
    <row r="39" spans="1:6" s="1" customFormat="1" ht="13.5" customHeight="1">
      <c r="A39" s="81" t="s">
        <v>890</v>
      </c>
      <c r="B39" s="90"/>
      <c r="C39" s="81" t="s">
        <v>890</v>
      </c>
      <c r="D39" s="82"/>
      <c r="E39" s="95"/>
      <c r="F39" s="82"/>
    </row>
    <row r="40" spans="1:6" s="1" customFormat="1" ht="13.5" customHeight="1">
      <c r="A40" s="91" t="s">
        <v>921</v>
      </c>
      <c r="B40" s="82">
        <f>B7</f>
        <v>146302</v>
      </c>
      <c r="C40" s="91" t="s">
        <v>922</v>
      </c>
      <c r="D40" s="92">
        <f>SUM(D7:D31)</f>
        <v>146302</v>
      </c>
      <c r="E40" s="92">
        <f>SUM(E7:E31)</f>
        <v>146302</v>
      </c>
      <c r="F40" s="92"/>
    </row>
  </sheetData>
  <sheetProtection/>
  <mergeCells count="4">
    <mergeCell ref="A2:F2"/>
    <mergeCell ref="A4:B4"/>
    <mergeCell ref="C4:F4"/>
    <mergeCell ref="D5:F5"/>
  </mergeCells>
  <printOptions/>
  <pageMargins left="0.75" right="0.75" top="1" bottom="1" header="0.51" footer="0.51"/>
  <pageSetup orientation="portrait" paperSize="9"/>
</worksheet>
</file>

<file path=xl/worksheets/sheet14.xml><?xml version="1.0" encoding="utf-8"?>
<worksheet xmlns="http://schemas.openxmlformats.org/spreadsheetml/2006/main" xmlns:r="http://schemas.openxmlformats.org/officeDocument/2006/relationships">
  <dimension ref="A1:I316"/>
  <sheetViews>
    <sheetView zoomScaleSheetLayoutView="100" workbookViewId="0" topLeftCell="A297">
      <selection activeCell="L12" sqref="L12"/>
    </sheetView>
  </sheetViews>
  <sheetFormatPr defaultColWidth="8.00390625" defaultRowHeight="24" customHeight="1"/>
  <cols>
    <col min="1" max="1" width="22.00390625" style="35" customWidth="1"/>
    <col min="2" max="2" width="8.875" style="37" customWidth="1"/>
    <col min="3" max="3" width="10.875" style="38" customWidth="1"/>
    <col min="4" max="4" width="10.50390625" style="37" customWidth="1"/>
    <col min="5" max="5" width="10.625" style="37" customWidth="1"/>
    <col min="6" max="6" width="10.75390625" style="37" customWidth="1"/>
    <col min="7" max="7" width="9.875" style="37" customWidth="1"/>
    <col min="8" max="8" width="25.75390625" style="35" customWidth="1"/>
    <col min="9" max="9" width="11.375" style="35" bestFit="1" customWidth="1"/>
    <col min="10" max="252" width="8.00390625" style="35" customWidth="1"/>
    <col min="253" max="16384" width="8.00390625" style="39" customWidth="1"/>
  </cols>
  <sheetData>
    <row r="1" spans="1:9" s="34" customFormat="1" ht="24" customHeight="1">
      <c r="A1" s="40" t="s">
        <v>68</v>
      </c>
      <c r="B1" s="37"/>
      <c r="C1" s="38"/>
      <c r="D1" s="37"/>
      <c r="E1" s="37"/>
      <c r="F1" s="37"/>
      <c r="G1" s="37"/>
      <c r="H1" s="35"/>
      <c r="I1" s="35"/>
    </row>
    <row r="2" spans="1:8" s="35" customFormat="1" ht="24" customHeight="1">
      <c r="A2" s="41" t="s">
        <v>923</v>
      </c>
      <c r="B2" s="42"/>
      <c r="C2" s="43"/>
      <c r="D2" s="42"/>
      <c r="E2" s="42"/>
      <c r="F2" s="42"/>
      <c r="G2" s="42"/>
      <c r="H2" s="41"/>
    </row>
    <row r="3" spans="1:8" s="35" customFormat="1" ht="24" customHeight="1">
      <c r="A3" s="41"/>
      <c r="B3" s="42"/>
      <c r="C3" s="43"/>
      <c r="D3" s="42"/>
      <c r="E3" s="42"/>
      <c r="F3" s="42"/>
      <c r="G3" s="42"/>
      <c r="H3" s="57" t="s">
        <v>2</v>
      </c>
    </row>
    <row r="4" spans="1:8" s="36" customFormat="1" ht="24" customHeight="1">
      <c r="A4" s="44" t="s">
        <v>70</v>
      </c>
      <c r="B4" s="45" t="s">
        <v>72</v>
      </c>
      <c r="C4" s="46" t="s">
        <v>73</v>
      </c>
      <c r="D4" s="45"/>
      <c r="E4" s="45"/>
      <c r="F4" s="45"/>
      <c r="G4" s="58" t="s">
        <v>74</v>
      </c>
      <c r="H4" s="59" t="s">
        <v>6</v>
      </c>
    </row>
    <row r="5" spans="1:8" s="36" customFormat="1" ht="24" customHeight="1">
      <c r="A5" s="44"/>
      <c r="B5" s="45"/>
      <c r="C5" s="46" t="s">
        <v>77</v>
      </c>
      <c r="D5" s="45" t="s">
        <v>78</v>
      </c>
      <c r="E5" s="45" t="s">
        <v>79</v>
      </c>
      <c r="F5" s="45" t="s">
        <v>80</v>
      </c>
      <c r="G5" s="60"/>
      <c r="H5" s="59"/>
    </row>
    <row r="6" spans="1:8" s="36" customFormat="1" ht="24" customHeight="1">
      <c r="A6" s="44">
        <v>1</v>
      </c>
      <c r="B6" s="47">
        <v>2</v>
      </c>
      <c r="C6" s="48">
        <v>3</v>
      </c>
      <c r="D6" s="47">
        <v>4</v>
      </c>
      <c r="E6" s="47">
        <v>5</v>
      </c>
      <c r="F6" s="47">
        <v>6</v>
      </c>
      <c r="G6" s="60">
        <v>7</v>
      </c>
      <c r="H6" s="59"/>
    </row>
    <row r="7" spans="1:8" s="36" customFormat="1" ht="24" customHeight="1">
      <c r="A7" s="49" t="s">
        <v>71</v>
      </c>
      <c r="B7" s="50">
        <f aca="true" t="shared" si="0" ref="B7:B70">C7+G7</f>
        <v>146302.418138</v>
      </c>
      <c r="C7" s="50">
        <f>SUM(D7:F7)</f>
        <v>132700.13798200001</v>
      </c>
      <c r="D7" s="50">
        <f>SUM(D8,D98,D110,D125,D134,D155,D193,D221,D231,D242,D281,D291,D295,D298,D302,D305,)</f>
        <v>125317.153982</v>
      </c>
      <c r="E7" s="50">
        <f>SUM(E8,E98,E110,E125,E134,E155,E193,E221,E231,E242,E281,E291,E295,E298,E302,E305,)</f>
        <v>2836.984</v>
      </c>
      <c r="F7" s="50">
        <f>SUM(F8,F98,F110,F125,F134,F155,F193,F221,F231,F242,F281,F291,F295,F298,F302,F305,)</f>
        <v>4546</v>
      </c>
      <c r="G7" s="50">
        <f>SUM(G8,G98,G110,G125,G134,G155,G193,G221,G231,G242,G281,G291,G295,G298,G302,G305,)</f>
        <v>13602.280156</v>
      </c>
      <c r="H7" s="59"/>
    </row>
    <row r="8" spans="1:8" s="35" customFormat="1" ht="24" customHeight="1">
      <c r="A8" s="49" t="s">
        <v>81</v>
      </c>
      <c r="B8" s="50">
        <f t="shared" si="0"/>
        <v>17232.786</v>
      </c>
      <c r="C8" s="50">
        <f aca="true" t="shared" si="1" ref="C8:C21">SUM(D8:F8)</f>
        <v>13137.786</v>
      </c>
      <c r="D8" s="50">
        <f aca="true" t="shared" si="2" ref="D8:F8">SUM(D9,D14,D20,D26,D31,D36,D45,D49,D52,D55,D59,D61,D65,D69,D73,D78,D82,D86,D90,D94,D96,)</f>
        <v>11738</v>
      </c>
      <c r="E8" s="50">
        <f t="shared" si="2"/>
        <v>72.786</v>
      </c>
      <c r="F8" s="50">
        <f t="shared" si="2"/>
        <v>1327</v>
      </c>
      <c r="G8" s="50">
        <f>SUM(G9,G14,G20,G26,G31,G36,G43,G45,G49,G52,G55,G59,G61,G65,G69,G73,G78,G82,G86,G90,G94,G96,)</f>
        <v>4095</v>
      </c>
      <c r="H8" s="61"/>
    </row>
    <row r="9" spans="1:8" s="35" customFormat="1" ht="24" customHeight="1">
      <c r="A9" s="49" t="s">
        <v>82</v>
      </c>
      <c r="B9" s="50">
        <f t="shared" si="0"/>
        <v>482.252</v>
      </c>
      <c r="C9" s="50">
        <f t="shared" si="1"/>
        <v>437.252</v>
      </c>
      <c r="D9" s="50">
        <f>SUM(D10:D13)</f>
        <v>347</v>
      </c>
      <c r="E9" s="50">
        <f>SUM(E10:E13)</f>
        <v>0.252</v>
      </c>
      <c r="F9" s="50">
        <f>SUM(F10:F13)</f>
        <v>90</v>
      </c>
      <c r="G9" s="50">
        <f>SUM(G10:G13)</f>
        <v>45</v>
      </c>
      <c r="H9" s="61"/>
    </row>
    <row r="10" spans="1:8" s="35" customFormat="1" ht="24" customHeight="1">
      <c r="A10" s="51" t="s">
        <v>83</v>
      </c>
      <c r="B10" s="50">
        <f t="shared" si="0"/>
        <v>379.252</v>
      </c>
      <c r="C10" s="52">
        <f t="shared" si="1"/>
        <v>379.252</v>
      </c>
      <c r="D10" s="52">
        <v>347</v>
      </c>
      <c r="E10" s="52">
        <v>0.252</v>
      </c>
      <c r="F10" s="52">
        <v>32</v>
      </c>
      <c r="G10" s="62"/>
      <c r="H10" s="61"/>
    </row>
    <row r="11" spans="1:8" s="35" customFormat="1" ht="24" customHeight="1">
      <c r="A11" s="53" t="s">
        <v>84</v>
      </c>
      <c r="B11" s="50">
        <f t="shared" si="0"/>
        <v>35</v>
      </c>
      <c r="C11" s="54">
        <f t="shared" si="1"/>
        <v>0</v>
      </c>
      <c r="D11" s="54">
        <v>0</v>
      </c>
      <c r="E11" s="54">
        <v>0</v>
      </c>
      <c r="F11" s="54">
        <v>0</v>
      </c>
      <c r="G11" s="63">
        <v>35</v>
      </c>
      <c r="H11" s="64"/>
    </row>
    <row r="12" spans="1:8" s="35" customFormat="1" ht="24" customHeight="1">
      <c r="A12" s="55" t="s">
        <v>86</v>
      </c>
      <c r="B12" s="50">
        <f t="shared" si="0"/>
        <v>58</v>
      </c>
      <c r="C12" s="52">
        <f t="shared" si="1"/>
        <v>58</v>
      </c>
      <c r="D12" s="52">
        <v>0</v>
      </c>
      <c r="E12" s="52">
        <v>0</v>
      </c>
      <c r="F12" s="52">
        <v>58</v>
      </c>
      <c r="G12" s="62"/>
      <c r="H12" s="61"/>
    </row>
    <row r="13" spans="1:8" s="35" customFormat="1" ht="24" customHeight="1">
      <c r="A13" s="55" t="s">
        <v>87</v>
      </c>
      <c r="B13" s="50">
        <f t="shared" si="0"/>
        <v>10</v>
      </c>
      <c r="C13" s="52">
        <f t="shared" si="1"/>
        <v>0</v>
      </c>
      <c r="D13" s="52">
        <v>0</v>
      </c>
      <c r="E13" s="52">
        <v>0</v>
      </c>
      <c r="F13" s="52">
        <v>0</v>
      </c>
      <c r="G13" s="62">
        <v>10</v>
      </c>
      <c r="H13" s="61"/>
    </row>
    <row r="14" spans="1:8" s="35" customFormat="1" ht="24" customHeight="1">
      <c r="A14" s="56" t="s">
        <v>89</v>
      </c>
      <c r="B14" s="50">
        <f t="shared" si="0"/>
        <v>431</v>
      </c>
      <c r="C14" s="50">
        <f t="shared" si="1"/>
        <v>386</v>
      </c>
      <c r="D14" s="50">
        <f>SUM(D15:D19)</f>
        <v>331</v>
      </c>
      <c r="E14" s="50">
        <f>SUM(E15:E19)</f>
        <v>4</v>
      </c>
      <c r="F14" s="50">
        <f>SUM(F15:F19)</f>
        <v>51</v>
      </c>
      <c r="G14" s="50">
        <f>SUM(G15:G19)</f>
        <v>45</v>
      </c>
      <c r="H14" s="61"/>
    </row>
    <row r="15" spans="1:8" s="35" customFormat="1" ht="24" customHeight="1">
      <c r="A15" s="55" t="s">
        <v>90</v>
      </c>
      <c r="B15" s="50">
        <f t="shared" si="0"/>
        <v>366</v>
      </c>
      <c r="C15" s="52">
        <f t="shared" si="1"/>
        <v>366</v>
      </c>
      <c r="D15" s="52">
        <v>331</v>
      </c>
      <c r="E15" s="52">
        <v>4</v>
      </c>
      <c r="F15" s="52">
        <v>31</v>
      </c>
      <c r="G15" s="65"/>
      <c r="H15" s="61"/>
    </row>
    <row r="16" spans="1:8" s="35" customFormat="1" ht="24" customHeight="1">
      <c r="A16" s="55" t="s">
        <v>91</v>
      </c>
      <c r="B16" s="50">
        <f t="shared" si="0"/>
        <v>20</v>
      </c>
      <c r="C16" s="52">
        <f t="shared" si="1"/>
        <v>0</v>
      </c>
      <c r="D16" s="52">
        <v>0</v>
      </c>
      <c r="E16" s="52">
        <v>0</v>
      </c>
      <c r="F16" s="52">
        <v>0</v>
      </c>
      <c r="G16" s="65">
        <v>20</v>
      </c>
      <c r="H16" s="61"/>
    </row>
    <row r="17" spans="1:8" s="35" customFormat="1" ht="24" customHeight="1">
      <c r="A17" s="55" t="s">
        <v>93</v>
      </c>
      <c r="B17" s="50">
        <f t="shared" si="0"/>
        <v>20</v>
      </c>
      <c r="C17" s="52">
        <f t="shared" si="1"/>
        <v>20</v>
      </c>
      <c r="D17" s="52">
        <v>0</v>
      </c>
      <c r="E17" s="52">
        <v>0</v>
      </c>
      <c r="F17" s="52">
        <v>20</v>
      </c>
      <c r="G17" s="65"/>
      <c r="H17" s="61"/>
    </row>
    <row r="18" spans="1:8" s="35" customFormat="1" ht="24" customHeight="1">
      <c r="A18" s="55" t="s">
        <v>94</v>
      </c>
      <c r="B18" s="50">
        <f t="shared" si="0"/>
        <v>15</v>
      </c>
      <c r="C18" s="52">
        <f t="shared" si="1"/>
        <v>0</v>
      </c>
      <c r="D18" s="52">
        <v>0</v>
      </c>
      <c r="E18" s="52">
        <v>0</v>
      </c>
      <c r="F18" s="52">
        <v>0</v>
      </c>
      <c r="G18" s="65">
        <v>15</v>
      </c>
      <c r="H18" s="61"/>
    </row>
    <row r="19" spans="1:8" s="35" customFormat="1" ht="24" customHeight="1">
      <c r="A19" s="55" t="s">
        <v>96</v>
      </c>
      <c r="B19" s="50">
        <f t="shared" si="0"/>
        <v>10</v>
      </c>
      <c r="C19" s="52">
        <f t="shared" si="1"/>
        <v>0</v>
      </c>
      <c r="D19" s="52">
        <v>0</v>
      </c>
      <c r="E19" s="52">
        <v>0</v>
      </c>
      <c r="F19" s="52">
        <v>0</v>
      </c>
      <c r="G19" s="65">
        <v>10</v>
      </c>
      <c r="H19" s="61"/>
    </row>
    <row r="20" spans="1:8" s="35" customFormat="1" ht="24" customHeight="1">
      <c r="A20" s="56" t="s">
        <v>98</v>
      </c>
      <c r="B20" s="50">
        <f t="shared" si="0"/>
        <v>7775.084</v>
      </c>
      <c r="C20" s="50">
        <f t="shared" si="1"/>
        <v>6470.084</v>
      </c>
      <c r="D20" s="50">
        <f>SUM(D21:D25)</f>
        <v>5921</v>
      </c>
      <c r="E20" s="50">
        <f>SUM(E21:E25)</f>
        <v>35.084</v>
      </c>
      <c r="F20" s="50">
        <f>SUM(F21:F25)</f>
        <v>514</v>
      </c>
      <c r="G20" s="50">
        <f>SUM(G21:G25)</f>
        <v>1305</v>
      </c>
      <c r="H20" s="61"/>
    </row>
    <row r="21" spans="1:8" s="35" customFormat="1" ht="24" customHeight="1">
      <c r="A21" s="55" t="s">
        <v>99</v>
      </c>
      <c r="B21" s="50">
        <f t="shared" si="0"/>
        <v>6430</v>
      </c>
      <c r="C21" s="52">
        <f t="shared" si="1"/>
        <v>6430</v>
      </c>
      <c r="D21" s="52">
        <v>5884</v>
      </c>
      <c r="E21" s="52">
        <v>35</v>
      </c>
      <c r="F21" s="52">
        <v>511</v>
      </c>
      <c r="G21" s="65"/>
      <c r="H21" s="61"/>
    </row>
    <row r="22" spans="1:8" s="35" customFormat="1" ht="24" customHeight="1">
      <c r="A22" s="55" t="s">
        <v>100</v>
      </c>
      <c r="B22" s="50">
        <f t="shared" si="0"/>
        <v>0</v>
      </c>
      <c r="C22" s="52"/>
      <c r="D22" s="52"/>
      <c r="E22" s="52"/>
      <c r="F22" s="52"/>
      <c r="G22" s="65"/>
      <c r="H22" s="61"/>
    </row>
    <row r="23" spans="1:8" s="35" customFormat="1" ht="24" customHeight="1">
      <c r="A23" s="55" t="s">
        <v>101</v>
      </c>
      <c r="B23" s="50">
        <f t="shared" si="0"/>
        <v>40.084</v>
      </c>
      <c r="C23" s="52">
        <f aca="true" t="shared" si="3" ref="C23:C27">SUM(D23:F23)</f>
        <v>40.084</v>
      </c>
      <c r="D23" s="52">
        <v>37</v>
      </c>
      <c r="E23" s="52">
        <v>0.084</v>
      </c>
      <c r="F23" s="52">
        <v>3</v>
      </c>
      <c r="G23" s="65"/>
      <c r="H23" s="61"/>
    </row>
    <row r="24" spans="1:8" s="35" customFormat="1" ht="24" customHeight="1">
      <c r="A24" s="55" t="s">
        <v>102</v>
      </c>
      <c r="B24" s="50">
        <f t="shared" si="0"/>
        <v>10</v>
      </c>
      <c r="C24" s="52"/>
      <c r="D24" s="52"/>
      <c r="E24" s="52"/>
      <c r="F24" s="52"/>
      <c r="G24" s="65">
        <v>10</v>
      </c>
      <c r="H24" s="61"/>
    </row>
    <row r="25" spans="1:8" s="35" customFormat="1" ht="24" customHeight="1">
      <c r="A25" s="55" t="s">
        <v>104</v>
      </c>
      <c r="B25" s="50">
        <f t="shared" si="0"/>
        <v>1295</v>
      </c>
      <c r="C25" s="52">
        <f t="shared" si="3"/>
        <v>0</v>
      </c>
      <c r="D25" s="52">
        <v>0</v>
      </c>
      <c r="E25" s="52">
        <v>0</v>
      </c>
      <c r="F25" s="52">
        <v>0</v>
      </c>
      <c r="G25" s="65">
        <f>650+13+40+13+40+13+58+30+13+40+13+40+13+50+13+20+13+80+13+60+13+10+13+25+9</f>
        <v>1295</v>
      </c>
      <c r="H25" s="61"/>
    </row>
    <row r="26" spans="1:8" s="35" customFormat="1" ht="24" customHeight="1">
      <c r="A26" s="56" t="s">
        <v>105</v>
      </c>
      <c r="B26" s="50">
        <f t="shared" si="0"/>
        <v>870</v>
      </c>
      <c r="C26" s="50">
        <f t="shared" si="3"/>
        <v>728</v>
      </c>
      <c r="D26" s="50">
        <f aca="true" t="shared" si="4" ref="D26:F26">SUM(D27:D29)</f>
        <v>687</v>
      </c>
      <c r="E26" s="50">
        <f t="shared" si="4"/>
        <v>7</v>
      </c>
      <c r="F26" s="50">
        <f t="shared" si="4"/>
        <v>34</v>
      </c>
      <c r="G26" s="50">
        <f>SUM(G27:G30)</f>
        <v>142</v>
      </c>
      <c r="H26" s="61"/>
    </row>
    <row r="27" spans="1:8" s="35" customFormat="1" ht="24" customHeight="1">
      <c r="A27" s="55" t="s">
        <v>106</v>
      </c>
      <c r="B27" s="50">
        <f t="shared" si="0"/>
        <v>425</v>
      </c>
      <c r="C27" s="52">
        <f t="shared" si="3"/>
        <v>425</v>
      </c>
      <c r="D27" s="52">
        <v>390</v>
      </c>
      <c r="E27" s="52">
        <v>7</v>
      </c>
      <c r="F27" s="52">
        <v>28</v>
      </c>
      <c r="G27" s="62"/>
      <c r="H27" s="61"/>
    </row>
    <row r="28" spans="1:8" s="35" customFormat="1" ht="24" customHeight="1">
      <c r="A28" s="55" t="s">
        <v>107</v>
      </c>
      <c r="B28" s="50">
        <f t="shared" si="0"/>
        <v>6</v>
      </c>
      <c r="C28" s="52"/>
      <c r="D28" s="52"/>
      <c r="E28" s="52"/>
      <c r="F28" s="52"/>
      <c r="G28" s="62">
        <v>6</v>
      </c>
      <c r="H28" s="61"/>
    </row>
    <row r="29" spans="1:8" s="35" customFormat="1" ht="24" customHeight="1">
      <c r="A29" s="55" t="s">
        <v>109</v>
      </c>
      <c r="B29" s="50">
        <f t="shared" si="0"/>
        <v>303</v>
      </c>
      <c r="C29" s="52">
        <f aca="true" t="shared" si="5" ref="C29:C32">SUM(D29:F29)</f>
        <v>303</v>
      </c>
      <c r="D29" s="52">
        <v>297</v>
      </c>
      <c r="E29" s="52">
        <v>0</v>
      </c>
      <c r="F29" s="52">
        <v>6</v>
      </c>
      <c r="G29" s="62"/>
      <c r="H29" s="61"/>
    </row>
    <row r="30" spans="1:8" s="35" customFormat="1" ht="24" customHeight="1">
      <c r="A30" s="55" t="s">
        <v>110</v>
      </c>
      <c r="B30" s="50">
        <f t="shared" si="0"/>
        <v>136</v>
      </c>
      <c r="C30" s="52"/>
      <c r="D30" s="52"/>
      <c r="E30" s="52"/>
      <c r="F30" s="52"/>
      <c r="G30" s="62">
        <f>6+100+30</f>
        <v>136</v>
      </c>
      <c r="H30" s="61"/>
    </row>
    <row r="31" spans="1:8" s="35" customFormat="1" ht="24" customHeight="1">
      <c r="A31" s="56" t="s">
        <v>112</v>
      </c>
      <c r="B31" s="50">
        <f t="shared" si="0"/>
        <v>222</v>
      </c>
      <c r="C31" s="50">
        <f t="shared" si="5"/>
        <v>198</v>
      </c>
      <c r="D31" s="50">
        <f aca="true" t="shared" si="6" ref="D31:F31">SUM(D32:D33)</f>
        <v>184</v>
      </c>
      <c r="E31" s="50">
        <f t="shared" si="6"/>
        <v>0</v>
      </c>
      <c r="F31" s="50">
        <f t="shared" si="6"/>
        <v>14</v>
      </c>
      <c r="G31" s="50">
        <f>SUM(G32:G35)</f>
        <v>24</v>
      </c>
      <c r="H31" s="61"/>
    </row>
    <row r="32" spans="1:8" s="35" customFormat="1" ht="24" customHeight="1">
      <c r="A32" s="55" t="s">
        <v>113</v>
      </c>
      <c r="B32" s="50">
        <f t="shared" si="0"/>
        <v>198</v>
      </c>
      <c r="C32" s="52">
        <f t="shared" si="5"/>
        <v>198</v>
      </c>
      <c r="D32" s="52">
        <v>184</v>
      </c>
      <c r="E32" s="52">
        <v>0</v>
      </c>
      <c r="F32" s="52">
        <v>14</v>
      </c>
      <c r="G32" s="65"/>
      <c r="H32" s="61"/>
    </row>
    <row r="33" spans="1:8" s="35" customFormat="1" ht="24" customHeight="1">
      <c r="A33" s="55" t="s">
        <v>114</v>
      </c>
      <c r="B33" s="50">
        <f t="shared" si="0"/>
        <v>0</v>
      </c>
      <c r="C33" s="52">
        <f>D33+E33+F33</f>
        <v>0</v>
      </c>
      <c r="D33" s="52"/>
      <c r="E33" s="52"/>
      <c r="F33" s="52"/>
      <c r="G33" s="65"/>
      <c r="H33" s="61"/>
    </row>
    <row r="34" spans="1:8" s="35" customFormat="1" ht="24" customHeight="1">
      <c r="A34" s="55" t="s">
        <v>115</v>
      </c>
      <c r="B34" s="50">
        <f t="shared" si="0"/>
        <v>16</v>
      </c>
      <c r="C34" s="52"/>
      <c r="D34" s="52"/>
      <c r="E34" s="52"/>
      <c r="F34" s="52"/>
      <c r="G34" s="65">
        <v>16</v>
      </c>
      <c r="H34" s="61"/>
    </row>
    <row r="35" spans="1:8" s="35" customFormat="1" ht="24" customHeight="1">
      <c r="A35" s="55" t="s">
        <v>117</v>
      </c>
      <c r="B35" s="50">
        <f t="shared" si="0"/>
        <v>8</v>
      </c>
      <c r="C35" s="52"/>
      <c r="D35" s="52"/>
      <c r="E35" s="52"/>
      <c r="F35" s="52"/>
      <c r="G35" s="65">
        <v>8</v>
      </c>
      <c r="H35" s="61"/>
    </row>
    <row r="36" spans="1:8" s="35" customFormat="1" ht="24" customHeight="1">
      <c r="A36" s="56" t="s">
        <v>119</v>
      </c>
      <c r="B36" s="50">
        <f t="shared" si="0"/>
        <v>1423</v>
      </c>
      <c r="C36" s="50">
        <f aca="true" t="shared" si="7" ref="C36:C41">SUM(D36:F36)</f>
        <v>928</v>
      </c>
      <c r="D36" s="50">
        <f aca="true" t="shared" si="8" ref="D36:F36">SUM(D37:D41)</f>
        <v>865</v>
      </c>
      <c r="E36" s="50">
        <f t="shared" si="8"/>
        <v>3</v>
      </c>
      <c r="F36" s="50">
        <f t="shared" si="8"/>
        <v>60</v>
      </c>
      <c r="G36" s="50">
        <f>SUM(G37:G42)</f>
        <v>495</v>
      </c>
      <c r="H36" s="61"/>
    </row>
    <row r="37" spans="1:8" s="35" customFormat="1" ht="24" customHeight="1">
      <c r="A37" s="55" t="s">
        <v>120</v>
      </c>
      <c r="B37" s="50">
        <f t="shared" si="0"/>
        <v>545</v>
      </c>
      <c r="C37" s="52">
        <f t="shared" si="7"/>
        <v>545</v>
      </c>
      <c r="D37" s="52">
        <v>505</v>
      </c>
      <c r="E37" s="52">
        <v>2</v>
      </c>
      <c r="F37" s="52">
        <v>38</v>
      </c>
      <c r="G37" s="62"/>
      <c r="H37" s="61"/>
    </row>
    <row r="38" spans="1:8" s="35" customFormat="1" ht="24" customHeight="1">
      <c r="A38" s="55" t="s">
        <v>121</v>
      </c>
      <c r="B38" s="50">
        <f t="shared" si="0"/>
        <v>15</v>
      </c>
      <c r="C38" s="52"/>
      <c r="D38" s="52"/>
      <c r="E38" s="52"/>
      <c r="F38" s="52"/>
      <c r="G38" s="62">
        <v>15</v>
      </c>
      <c r="H38" s="61"/>
    </row>
    <row r="39" spans="1:8" s="35" customFormat="1" ht="24" customHeight="1">
      <c r="A39" s="55" t="s">
        <v>123</v>
      </c>
      <c r="B39" s="50">
        <f t="shared" si="0"/>
        <v>15</v>
      </c>
      <c r="C39" s="52"/>
      <c r="D39" s="52"/>
      <c r="E39" s="52"/>
      <c r="F39" s="52"/>
      <c r="G39" s="62">
        <v>15</v>
      </c>
      <c r="H39" s="61"/>
    </row>
    <row r="40" spans="1:8" s="35" customFormat="1" ht="24" customHeight="1">
      <c r="A40" s="55" t="s">
        <v>125</v>
      </c>
      <c r="B40" s="50">
        <f t="shared" si="0"/>
        <v>30</v>
      </c>
      <c r="C40" s="52"/>
      <c r="D40" s="52"/>
      <c r="E40" s="52"/>
      <c r="F40" s="52"/>
      <c r="G40" s="62">
        <f>15+15</f>
        <v>30</v>
      </c>
      <c r="H40" s="61"/>
    </row>
    <row r="41" spans="1:8" s="35" customFormat="1" ht="24" customHeight="1">
      <c r="A41" s="55" t="s">
        <v>127</v>
      </c>
      <c r="B41" s="50">
        <f t="shared" si="0"/>
        <v>383</v>
      </c>
      <c r="C41" s="52">
        <f t="shared" si="7"/>
        <v>383</v>
      </c>
      <c r="D41" s="52">
        <v>360</v>
      </c>
      <c r="E41" s="52">
        <v>1</v>
      </c>
      <c r="F41" s="52">
        <v>22</v>
      </c>
      <c r="G41" s="62"/>
      <c r="H41" s="61"/>
    </row>
    <row r="42" spans="1:8" s="35" customFormat="1" ht="24" customHeight="1">
      <c r="A42" s="55" t="s">
        <v>128</v>
      </c>
      <c r="B42" s="50">
        <f t="shared" si="0"/>
        <v>435</v>
      </c>
      <c r="C42" s="52"/>
      <c r="D42" s="52"/>
      <c r="E42" s="52"/>
      <c r="F42" s="52"/>
      <c r="G42" s="62">
        <f>100+200+45+90</f>
        <v>435</v>
      </c>
      <c r="H42" s="61"/>
    </row>
    <row r="43" spans="1:8" s="35" customFormat="1" ht="24" customHeight="1">
      <c r="A43" s="56" t="s">
        <v>130</v>
      </c>
      <c r="B43" s="50">
        <f t="shared" si="0"/>
        <v>0</v>
      </c>
      <c r="C43" s="52"/>
      <c r="D43" s="52"/>
      <c r="E43" s="52"/>
      <c r="F43" s="52"/>
      <c r="G43" s="50">
        <f>SUM(G44)</f>
        <v>0</v>
      </c>
      <c r="H43" s="61"/>
    </row>
    <row r="44" spans="1:8" s="35" customFormat="1" ht="24" customHeight="1">
      <c r="A44" s="55" t="s">
        <v>131</v>
      </c>
      <c r="B44" s="50">
        <f t="shared" si="0"/>
        <v>0</v>
      </c>
      <c r="C44" s="52"/>
      <c r="D44" s="52"/>
      <c r="E44" s="52"/>
      <c r="F44" s="52"/>
      <c r="G44" s="62"/>
      <c r="H44" s="61"/>
    </row>
    <row r="45" spans="1:8" s="35" customFormat="1" ht="24" customHeight="1">
      <c r="A45" s="56" t="s">
        <v>133</v>
      </c>
      <c r="B45" s="50">
        <f t="shared" si="0"/>
        <v>270.45</v>
      </c>
      <c r="C45" s="50">
        <f aca="true" t="shared" si="9" ref="C45:C70">SUM(D45:F45)</f>
        <v>194.45</v>
      </c>
      <c r="D45" s="50">
        <f>SUM(D46:D48)</f>
        <v>180</v>
      </c>
      <c r="E45" s="50">
        <f>SUM(E46:E48)</f>
        <v>0.45</v>
      </c>
      <c r="F45" s="50">
        <f>SUM(F46:F48)</f>
        <v>14</v>
      </c>
      <c r="G45" s="50">
        <f>SUM(G46:G48)</f>
        <v>76</v>
      </c>
      <c r="H45" s="61"/>
    </row>
    <row r="46" spans="1:8" s="35" customFormat="1" ht="24" customHeight="1">
      <c r="A46" s="55" t="s">
        <v>134</v>
      </c>
      <c r="B46" s="50">
        <f t="shared" si="0"/>
        <v>194.45</v>
      </c>
      <c r="C46" s="52">
        <f t="shared" si="9"/>
        <v>194.45</v>
      </c>
      <c r="D46" s="52">
        <v>180</v>
      </c>
      <c r="E46" s="52">
        <v>0.45</v>
      </c>
      <c r="F46" s="52">
        <v>14</v>
      </c>
      <c r="G46" s="62"/>
      <c r="H46" s="61"/>
    </row>
    <row r="47" spans="1:8" s="35" customFormat="1" ht="24" customHeight="1">
      <c r="A47" s="55" t="s">
        <v>135</v>
      </c>
      <c r="B47" s="50">
        <f t="shared" si="0"/>
        <v>60</v>
      </c>
      <c r="C47" s="52">
        <f t="shared" si="9"/>
        <v>0</v>
      </c>
      <c r="D47" s="52">
        <v>0</v>
      </c>
      <c r="E47" s="52">
        <v>0</v>
      </c>
      <c r="F47" s="52">
        <v>0</v>
      </c>
      <c r="G47" s="62">
        <v>60</v>
      </c>
      <c r="H47" s="61"/>
    </row>
    <row r="48" spans="1:8" s="35" customFormat="1" ht="24" customHeight="1">
      <c r="A48" s="55" t="s">
        <v>137</v>
      </c>
      <c r="B48" s="50">
        <f t="shared" si="0"/>
        <v>16</v>
      </c>
      <c r="C48" s="52">
        <f t="shared" si="9"/>
        <v>0</v>
      </c>
      <c r="D48" s="52">
        <v>0</v>
      </c>
      <c r="E48" s="52">
        <v>0</v>
      </c>
      <c r="F48" s="52">
        <v>0</v>
      </c>
      <c r="G48" s="62">
        <v>16</v>
      </c>
      <c r="H48" s="61"/>
    </row>
    <row r="49" spans="1:8" s="35" customFormat="1" ht="24" customHeight="1">
      <c r="A49" s="56" t="s">
        <v>139</v>
      </c>
      <c r="B49" s="50">
        <f t="shared" si="0"/>
        <v>405</v>
      </c>
      <c r="C49" s="50">
        <f t="shared" si="9"/>
        <v>398</v>
      </c>
      <c r="D49" s="50">
        <f>SUM(D50:D51)</f>
        <v>362</v>
      </c>
      <c r="E49" s="50">
        <f>SUM(E50:E51)</f>
        <v>1</v>
      </c>
      <c r="F49" s="50">
        <f>SUM(F50:F51)</f>
        <v>35</v>
      </c>
      <c r="G49" s="50">
        <f>SUM(G50:G51)</f>
        <v>7</v>
      </c>
      <c r="H49" s="61"/>
    </row>
    <row r="50" spans="1:8" s="35" customFormat="1" ht="24" customHeight="1">
      <c r="A50" s="55" t="s">
        <v>140</v>
      </c>
      <c r="B50" s="50">
        <f t="shared" si="0"/>
        <v>398</v>
      </c>
      <c r="C50" s="52">
        <f t="shared" si="9"/>
        <v>398</v>
      </c>
      <c r="D50" s="52">
        <v>362</v>
      </c>
      <c r="E50" s="52">
        <v>1</v>
      </c>
      <c r="F50" s="52">
        <v>35</v>
      </c>
      <c r="G50" s="62"/>
      <c r="H50" s="61"/>
    </row>
    <row r="51" spans="1:8" s="35" customFormat="1" ht="24" customHeight="1">
      <c r="A51" s="55" t="s">
        <v>141</v>
      </c>
      <c r="B51" s="50">
        <f t="shared" si="0"/>
        <v>7</v>
      </c>
      <c r="C51" s="52">
        <f t="shared" si="9"/>
        <v>0</v>
      </c>
      <c r="D51" s="52">
        <v>0</v>
      </c>
      <c r="E51" s="52">
        <v>0</v>
      </c>
      <c r="F51" s="52">
        <v>0</v>
      </c>
      <c r="G51" s="62">
        <f>3+4</f>
        <v>7</v>
      </c>
      <c r="H51" s="61"/>
    </row>
    <row r="52" spans="1:8" s="35" customFormat="1" ht="24" customHeight="1">
      <c r="A52" s="56" t="s">
        <v>143</v>
      </c>
      <c r="B52" s="50">
        <f t="shared" si="0"/>
        <v>521</v>
      </c>
      <c r="C52" s="50">
        <f t="shared" si="9"/>
        <v>427</v>
      </c>
      <c r="D52" s="50">
        <f>SUM(D53:D54)</f>
        <v>358</v>
      </c>
      <c r="E52" s="50">
        <f>SUM(E53:E54)</f>
        <v>1</v>
      </c>
      <c r="F52" s="50">
        <f>SUM(F53:F54)</f>
        <v>68</v>
      </c>
      <c r="G52" s="50">
        <f>SUM(G53:G54)</f>
        <v>94</v>
      </c>
      <c r="H52" s="61"/>
    </row>
    <row r="53" spans="1:8" s="35" customFormat="1" ht="24" customHeight="1">
      <c r="A53" s="55" t="s">
        <v>144</v>
      </c>
      <c r="B53" s="50">
        <f t="shared" si="0"/>
        <v>347</v>
      </c>
      <c r="C53" s="52">
        <f t="shared" si="9"/>
        <v>347</v>
      </c>
      <c r="D53" s="52">
        <v>278</v>
      </c>
      <c r="E53" s="52">
        <v>1</v>
      </c>
      <c r="F53" s="52">
        <v>68</v>
      </c>
      <c r="G53" s="62"/>
      <c r="H53" s="61"/>
    </row>
    <row r="54" spans="1:8" s="35" customFormat="1" ht="24" customHeight="1">
      <c r="A54" s="55" t="s">
        <v>145</v>
      </c>
      <c r="B54" s="50">
        <f t="shared" si="0"/>
        <v>174</v>
      </c>
      <c r="C54" s="52">
        <f t="shared" si="9"/>
        <v>80</v>
      </c>
      <c r="D54" s="52">
        <v>80</v>
      </c>
      <c r="E54" s="52">
        <v>0</v>
      </c>
      <c r="F54" s="52">
        <v>0</v>
      </c>
      <c r="G54" s="62">
        <v>94</v>
      </c>
      <c r="H54" s="61"/>
    </row>
    <row r="55" spans="1:8" s="35" customFormat="1" ht="24" customHeight="1">
      <c r="A55" s="56" t="s">
        <v>147</v>
      </c>
      <c r="B55" s="50">
        <f t="shared" si="0"/>
        <v>137</v>
      </c>
      <c r="C55" s="50">
        <f t="shared" si="9"/>
        <v>137</v>
      </c>
      <c r="D55" s="50">
        <f>SUM(D56:D58)</f>
        <v>122</v>
      </c>
      <c r="E55" s="50">
        <f>SUM(E56:E58)</f>
        <v>4</v>
      </c>
      <c r="F55" s="50">
        <f>SUM(F56:F58)</f>
        <v>11</v>
      </c>
      <c r="G55" s="50">
        <f>SUM(G56:G58)</f>
        <v>0</v>
      </c>
      <c r="H55" s="61"/>
    </row>
    <row r="56" spans="1:8" s="35" customFormat="1" ht="24" customHeight="1">
      <c r="A56" s="55" t="s">
        <v>148</v>
      </c>
      <c r="B56" s="50">
        <f t="shared" si="0"/>
        <v>137</v>
      </c>
      <c r="C56" s="52">
        <f t="shared" si="9"/>
        <v>137</v>
      </c>
      <c r="D56" s="52">
        <v>122</v>
      </c>
      <c r="E56" s="52">
        <v>4</v>
      </c>
      <c r="F56" s="52">
        <v>11</v>
      </c>
      <c r="G56" s="62"/>
      <c r="H56" s="61"/>
    </row>
    <row r="57" spans="1:8" s="35" customFormat="1" ht="24" customHeight="1">
      <c r="A57" s="55" t="s">
        <v>149</v>
      </c>
      <c r="B57" s="50">
        <f t="shared" si="0"/>
        <v>0</v>
      </c>
      <c r="C57" s="52">
        <f t="shared" si="9"/>
        <v>0</v>
      </c>
      <c r="D57" s="52">
        <v>0</v>
      </c>
      <c r="E57" s="52">
        <v>0</v>
      </c>
      <c r="F57" s="52">
        <v>0</v>
      </c>
      <c r="G57" s="62"/>
      <c r="H57" s="61"/>
    </row>
    <row r="58" spans="1:8" s="35" customFormat="1" ht="24" customHeight="1">
      <c r="A58" s="55" t="s">
        <v>150</v>
      </c>
      <c r="B58" s="50">
        <f t="shared" si="0"/>
        <v>0</v>
      </c>
      <c r="C58" s="52">
        <f t="shared" si="9"/>
        <v>0</v>
      </c>
      <c r="D58" s="52">
        <v>0</v>
      </c>
      <c r="E58" s="52">
        <v>0</v>
      </c>
      <c r="F58" s="52">
        <v>0</v>
      </c>
      <c r="G58" s="62"/>
      <c r="H58" s="61"/>
    </row>
    <row r="59" spans="1:8" s="35" customFormat="1" ht="24" customHeight="1">
      <c r="A59" s="56" t="s">
        <v>151</v>
      </c>
      <c r="B59" s="50">
        <f t="shared" si="0"/>
        <v>95</v>
      </c>
      <c r="C59" s="50">
        <f t="shared" si="9"/>
        <v>95</v>
      </c>
      <c r="D59" s="50">
        <f>SUM(D60:D60)</f>
        <v>95</v>
      </c>
      <c r="E59" s="50">
        <f>SUM(E60:E60)</f>
        <v>0</v>
      </c>
      <c r="F59" s="50">
        <f>SUM(F60:F60)</f>
        <v>0</v>
      </c>
      <c r="G59" s="50">
        <f>SUM(G60:G60)</f>
        <v>0</v>
      </c>
      <c r="H59" s="61"/>
    </row>
    <row r="60" spans="1:8" s="35" customFormat="1" ht="24" customHeight="1">
      <c r="A60" s="55" t="s">
        <v>152</v>
      </c>
      <c r="B60" s="50">
        <f t="shared" si="0"/>
        <v>95</v>
      </c>
      <c r="C60" s="52">
        <f t="shared" si="9"/>
        <v>95</v>
      </c>
      <c r="D60" s="52">
        <v>95</v>
      </c>
      <c r="E60" s="52">
        <v>0</v>
      </c>
      <c r="F60" s="52">
        <v>0</v>
      </c>
      <c r="G60" s="62"/>
      <c r="H60" s="61"/>
    </row>
    <row r="61" spans="1:8" s="35" customFormat="1" ht="24" customHeight="1">
      <c r="A61" s="56" t="s">
        <v>153</v>
      </c>
      <c r="B61" s="50">
        <f t="shared" si="0"/>
        <v>291</v>
      </c>
      <c r="C61" s="50">
        <f t="shared" si="9"/>
        <v>153</v>
      </c>
      <c r="D61" s="50">
        <f>SUM(D62:D64)</f>
        <v>141</v>
      </c>
      <c r="E61" s="50">
        <f>SUM(E62:E64)</f>
        <v>1</v>
      </c>
      <c r="F61" s="50">
        <f>SUM(F62:F64)</f>
        <v>11</v>
      </c>
      <c r="G61" s="50">
        <f>SUM(G62:G64)</f>
        <v>138</v>
      </c>
      <c r="H61" s="61"/>
    </row>
    <row r="62" spans="1:8" s="35" customFormat="1" ht="24" customHeight="1">
      <c r="A62" s="55" t="s">
        <v>154</v>
      </c>
      <c r="B62" s="50">
        <f t="shared" si="0"/>
        <v>153</v>
      </c>
      <c r="C62" s="52">
        <f t="shared" si="9"/>
        <v>153</v>
      </c>
      <c r="D62" s="52">
        <v>141</v>
      </c>
      <c r="E62" s="52">
        <v>1</v>
      </c>
      <c r="F62" s="52">
        <v>11</v>
      </c>
      <c r="G62" s="62"/>
      <c r="H62" s="61"/>
    </row>
    <row r="63" spans="1:8" s="35" customFormat="1" ht="24" customHeight="1">
      <c r="A63" s="55" t="s">
        <v>155</v>
      </c>
      <c r="B63" s="50">
        <f t="shared" si="0"/>
        <v>8</v>
      </c>
      <c r="C63" s="52">
        <f t="shared" si="9"/>
        <v>0</v>
      </c>
      <c r="D63" s="52">
        <v>0</v>
      </c>
      <c r="E63" s="52">
        <v>0</v>
      </c>
      <c r="F63" s="52">
        <v>0</v>
      </c>
      <c r="G63" s="62">
        <v>8</v>
      </c>
      <c r="H63" s="61"/>
    </row>
    <row r="64" spans="1:8" s="35" customFormat="1" ht="24" customHeight="1">
      <c r="A64" s="55" t="s">
        <v>157</v>
      </c>
      <c r="B64" s="50">
        <f t="shared" si="0"/>
        <v>130</v>
      </c>
      <c r="C64" s="52">
        <f t="shared" si="9"/>
        <v>0</v>
      </c>
      <c r="D64" s="52">
        <v>0</v>
      </c>
      <c r="E64" s="52">
        <v>0</v>
      </c>
      <c r="F64" s="52">
        <v>0</v>
      </c>
      <c r="G64" s="62">
        <f>4+2+124</f>
        <v>130</v>
      </c>
      <c r="H64" s="61"/>
    </row>
    <row r="65" spans="1:8" s="35" customFormat="1" ht="24" customHeight="1">
      <c r="A65" s="56" t="s">
        <v>159</v>
      </c>
      <c r="B65" s="50">
        <f t="shared" si="0"/>
        <v>254</v>
      </c>
      <c r="C65" s="50">
        <f t="shared" si="9"/>
        <v>152</v>
      </c>
      <c r="D65" s="50">
        <f>SUM(D66:D68)</f>
        <v>140</v>
      </c>
      <c r="E65" s="50">
        <f>SUM(E66:E68)</f>
        <v>1</v>
      </c>
      <c r="F65" s="50">
        <f>SUM(F66:F68)</f>
        <v>11</v>
      </c>
      <c r="G65" s="50">
        <f>SUM(G66:G68)</f>
        <v>102</v>
      </c>
      <c r="H65" s="61"/>
    </row>
    <row r="66" spans="1:8" s="35" customFormat="1" ht="24" customHeight="1">
      <c r="A66" s="55" t="s">
        <v>160</v>
      </c>
      <c r="B66" s="50">
        <f t="shared" si="0"/>
        <v>152</v>
      </c>
      <c r="C66" s="52">
        <f t="shared" si="9"/>
        <v>152</v>
      </c>
      <c r="D66" s="52">
        <v>140</v>
      </c>
      <c r="E66" s="52">
        <v>1</v>
      </c>
      <c r="F66" s="52">
        <v>11</v>
      </c>
      <c r="G66" s="62"/>
      <c r="H66" s="61"/>
    </row>
    <row r="67" spans="1:8" s="35" customFormat="1" ht="24" customHeight="1">
      <c r="A67" s="55" t="s">
        <v>161</v>
      </c>
      <c r="B67" s="50">
        <f t="shared" si="0"/>
        <v>93</v>
      </c>
      <c r="C67" s="52">
        <f t="shared" si="9"/>
        <v>0</v>
      </c>
      <c r="D67" s="52">
        <v>0</v>
      </c>
      <c r="E67" s="52">
        <v>0</v>
      </c>
      <c r="F67" s="52">
        <v>0</v>
      </c>
      <c r="G67" s="62">
        <f>4+29+60</f>
        <v>93</v>
      </c>
      <c r="H67" s="61"/>
    </row>
    <row r="68" spans="1:8" s="35" customFormat="1" ht="24" customHeight="1">
      <c r="A68" s="55" t="s">
        <v>163</v>
      </c>
      <c r="B68" s="50">
        <f t="shared" si="0"/>
        <v>9</v>
      </c>
      <c r="C68" s="52">
        <f t="shared" si="9"/>
        <v>0</v>
      </c>
      <c r="D68" s="52">
        <v>0</v>
      </c>
      <c r="E68" s="52">
        <v>0</v>
      </c>
      <c r="F68" s="52">
        <v>0</v>
      </c>
      <c r="G68" s="62">
        <v>9</v>
      </c>
      <c r="H68" s="61"/>
    </row>
    <row r="69" spans="1:8" s="35" customFormat="1" ht="24" customHeight="1">
      <c r="A69" s="56" t="s">
        <v>165</v>
      </c>
      <c r="B69" s="50">
        <f t="shared" si="0"/>
        <v>70</v>
      </c>
      <c r="C69" s="50">
        <f t="shared" si="9"/>
        <v>66</v>
      </c>
      <c r="D69" s="50">
        <f>SUM(D70:D72)</f>
        <v>62</v>
      </c>
      <c r="E69" s="50">
        <f>SUM(E70:E72)</f>
        <v>0</v>
      </c>
      <c r="F69" s="50">
        <f>SUM(F70:F72)</f>
        <v>4</v>
      </c>
      <c r="G69" s="50">
        <f>SUM(G70:G72)</f>
        <v>4</v>
      </c>
      <c r="H69" s="61"/>
    </row>
    <row r="70" spans="1:8" s="35" customFormat="1" ht="24" customHeight="1">
      <c r="A70" s="55" t="s">
        <v>166</v>
      </c>
      <c r="B70" s="50">
        <f t="shared" si="0"/>
        <v>66</v>
      </c>
      <c r="C70" s="52">
        <f t="shared" si="9"/>
        <v>66</v>
      </c>
      <c r="D70" s="52">
        <v>62</v>
      </c>
      <c r="E70" s="52">
        <v>0</v>
      </c>
      <c r="F70" s="52">
        <v>4</v>
      </c>
      <c r="G70" s="62"/>
      <c r="H70" s="61"/>
    </row>
    <row r="71" spans="1:8" s="35" customFormat="1" ht="24" customHeight="1">
      <c r="A71" s="55" t="s">
        <v>167</v>
      </c>
      <c r="B71" s="50">
        <f aca="true" t="shared" si="10" ref="B71:B134">C71+G71</f>
        <v>0</v>
      </c>
      <c r="C71" s="52"/>
      <c r="D71" s="52"/>
      <c r="E71" s="52"/>
      <c r="F71" s="52"/>
      <c r="G71" s="62"/>
      <c r="H71" s="61"/>
    </row>
    <row r="72" spans="1:8" s="35" customFormat="1" ht="24" customHeight="1">
      <c r="A72" s="55" t="s">
        <v>168</v>
      </c>
      <c r="B72" s="50">
        <f t="shared" si="10"/>
        <v>4</v>
      </c>
      <c r="C72" s="52">
        <f aca="true" t="shared" si="11" ref="C72:C83">SUM(D72:F72)</f>
        <v>0</v>
      </c>
      <c r="D72" s="52">
        <v>0</v>
      </c>
      <c r="E72" s="52">
        <v>0</v>
      </c>
      <c r="F72" s="52">
        <v>0</v>
      </c>
      <c r="G72" s="62">
        <f>2+2</f>
        <v>4</v>
      </c>
      <c r="H72" s="61"/>
    </row>
    <row r="73" spans="1:8" s="35" customFormat="1" ht="24" customHeight="1">
      <c r="A73" s="56" t="s">
        <v>170</v>
      </c>
      <c r="B73" s="50">
        <f t="shared" si="10"/>
        <v>367</v>
      </c>
      <c r="C73" s="50">
        <f t="shared" si="11"/>
        <v>319</v>
      </c>
      <c r="D73" s="50">
        <f>SUM(D74:D77)</f>
        <v>299</v>
      </c>
      <c r="E73" s="50">
        <f>SUM(E74:E77)</f>
        <v>1</v>
      </c>
      <c r="F73" s="50">
        <f>SUM(F74:F77)</f>
        <v>19</v>
      </c>
      <c r="G73" s="50">
        <f>SUM(G74:G77)</f>
        <v>48</v>
      </c>
      <c r="H73" s="61"/>
    </row>
    <row r="74" spans="1:8" s="35" customFormat="1" ht="24" customHeight="1">
      <c r="A74" s="55" t="s">
        <v>171</v>
      </c>
      <c r="B74" s="50">
        <f t="shared" si="10"/>
        <v>239</v>
      </c>
      <c r="C74" s="52">
        <f t="shared" si="11"/>
        <v>239</v>
      </c>
      <c r="D74" s="52">
        <v>223</v>
      </c>
      <c r="E74" s="52">
        <v>1</v>
      </c>
      <c r="F74" s="52">
        <v>15</v>
      </c>
      <c r="G74" s="65"/>
      <c r="H74" s="61"/>
    </row>
    <row r="75" spans="1:8" s="35" customFormat="1" ht="24" customHeight="1">
      <c r="A75" s="55" t="s">
        <v>172</v>
      </c>
      <c r="B75" s="50">
        <f t="shared" si="10"/>
        <v>0</v>
      </c>
      <c r="C75" s="52">
        <f t="shared" si="11"/>
        <v>0</v>
      </c>
      <c r="D75" s="52">
        <v>0</v>
      </c>
      <c r="E75" s="52">
        <v>0</v>
      </c>
      <c r="F75" s="52">
        <v>0</v>
      </c>
      <c r="G75" s="65"/>
      <c r="H75" s="61"/>
    </row>
    <row r="76" spans="1:8" s="35" customFormat="1" ht="24" customHeight="1">
      <c r="A76" s="55" t="s">
        <v>173</v>
      </c>
      <c r="B76" s="50">
        <f t="shared" si="10"/>
        <v>14</v>
      </c>
      <c r="C76" s="52">
        <f t="shared" si="11"/>
        <v>0</v>
      </c>
      <c r="D76" s="52">
        <v>0</v>
      </c>
      <c r="E76" s="52">
        <v>0</v>
      </c>
      <c r="F76" s="52">
        <v>0</v>
      </c>
      <c r="G76" s="65">
        <v>14</v>
      </c>
      <c r="H76" s="61"/>
    </row>
    <row r="77" spans="1:8" s="35" customFormat="1" ht="24" customHeight="1">
      <c r="A77" s="55" t="s">
        <v>175</v>
      </c>
      <c r="B77" s="50">
        <f t="shared" si="10"/>
        <v>114</v>
      </c>
      <c r="C77" s="52">
        <f t="shared" si="11"/>
        <v>80</v>
      </c>
      <c r="D77" s="62">
        <v>76</v>
      </c>
      <c r="E77" s="62">
        <v>0</v>
      </c>
      <c r="F77" s="62">
        <v>4</v>
      </c>
      <c r="G77" s="62">
        <f>4+5+15+8+2</f>
        <v>34</v>
      </c>
      <c r="H77" s="61"/>
    </row>
    <row r="78" spans="1:8" s="35" customFormat="1" ht="24" customHeight="1">
      <c r="A78" s="56" t="s">
        <v>177</v>
      </c>
      <c r="B78" s="50">
        <f t="shared" si="10"/>
        <v>1514</v>
      </c>
      <c r="C78" s="50">
        <f t="shared" si="11"/>
        <v>1217</v>
      </c>
      <c r="D78" s="50">
        <f>SUM(D79:D81)</f>
        <v>1153</v>
      </c>
      <c r="E78" s="50">
        <f>SUM(E79:E81)</f>
        <v>12</v>
      </c>
      <c r="F78" s="50">
        <f>SUM(F79:F81)</f>
        <v>52</v>
      </c>
      <c r="G78" s="50">
        <f>SUM(G79:G81)</f>
        <v>297</v>
      </c>
      <c r="H78" s="61"/>
    </row>
    <row r="79" spans="1:8" s="35" customFormat="1" ht="24" customHeight="1">
      <c r="A79" s="55" t="s">
        <v>178</v>
      </c>
      <c r="B79" s="50">
        <f t="shared" si="10"/>
        <v>1217</v>
      </c>
      <c r="C79" s="52">
        <f t="shared" si="11"/>
        <v>1217</v>
      </c>
      <c r="D79" s="52">
        <v>1153</v>
      </c>
      <c r="E79" s="52">
        <v>12</v>
      </c>
      <c r="F79" s="52">
        <v>52</v>
      </c>
      <c r="G79" s="62"/>
      <c r="H79" s="61"/>
    </row>
    <row r="80" spans="1:8" s="35" customFormat="1" ht="24" customHeight="1">
      <c r="A80" s="55" t="s">
        <v>179</v>
      </c>
      <c r="B80" s="50">
        <f t="shared" si="10"/>
        <v>114</v>
      </c>
      <c r="C80" s="52">
        <f t="shared" si="11"/>
        <v>0</v>
      </c>
      <c r="D80" s="52">
        <v>0</v>
      </c>
      <c r="E80" s="52">
        <v>0</v>
      </c>
      <c r="F80" s="52">
        <v>0</v>
      </c>
      <c r="G80" s="62">
        <f>45+5+60+4</f>
        <v>114</v>
      </c>
      <c r="H80" s="61"/>
    </row>
    <row r="81" spans="1:8" s="35" customFormat="1" ht="24" customHeight="1">
      <c r="A81" s="55" t="s">
        <v>181</v>
      </c>
      <c r="B81" s="50">
        <f t="shared" si="10"/>
        <v>183</v>
      </c>
      <c r="C81" s="52">
        <f t="shared" si="11"/>
        <v>0</v>
      </c>
      <c r="D81" s="52">
        <v>0</v>
      </c>
      <c r="E81" s="52">
        <v>0</v>
      </c>
      <c r="F81" s="52">
        <v>0</v>
      </c>
      <c r="G81" s="62">
        <f>169+2+12</f>
        <v>183</v>
      </c>
      <c r="H81" s="61"/>
    </row>
    <row r="82" spans="1:8" s="35" customFormat="1" ht="24" customHeight="1">
      <c r="A82" s="56" t="s">
        <v>183</v>
      </c>
      <c r="B82" s="50">
        <f t="shared" si="10"/>
        <v>1285</v>
      </c>
      <c r="C82" s="50">
        <f t="shared" si="11"/>
        <v>262</v>
      </c>
      <c r="D82" s="50">
        <f>SUM(D83:D85)</f>
        <v>244</v>
      </c>
      <c r="E82" s="50">
        <f>SUM(E83:E85)</f>
        <v>1</v>
      </c>
      <c r="F82" s="50">
        <f>SUM(F83:F85)</f>
        <v>17</v>
      </c>
      <c r="G82" s="50">
        <f>SUM(G83:G85)</f>
        <v>1023</v>
      </c>
      <c r="H82" s="61"/>
    </row>
    <row r="83" spans="1:8" s="35" customFormat="1" ht="24" customHeight="1">
      <c r="A83" s="55" t="s">
        <v>184</v>
      </c>
      <c r="B83" s="50">
        <f t="shared" si="10"/>
        <v>262</v>
      </c>
      <c r="C83" s="52">
        <f t="shared" si="11"/>
        <v>262</v>
      </c>
      <c r="D83" s="52">
        <v>244</v>
      </c>
      <c r="E83" s="52">
        <v>1</v>
      </c>
      <c r="F83" s="52">
        <v>17</v>
      </c>
      <c r="G83" s="62"/>
      <c r="H83" s="61"/>
    </row>
    <row r="84" spans="1:8" s="35" customFormat="1" ht="24" customHeight="1">
      <c r="A84" s="55" t="s">
        <v>185</v>
      </c>
      <c r="B84" s="50">
        <f t="shared" si="10"/>
        <v>44</v>
      </c>
      <c r="C84" s="52"/>
      <c r="D84" s="52"/>
      <c r="E84" s="52"/>
      <c r="F84" s="52"/>
      <c r="G84" s="62">
        <f>3+41</f>
        <v>44</v>
      </c>
      <c r="H84" s="61"/>
    </row>
    <row r="85" spans="1:8" s="35" customFormat="1" ht="24" customHeight="1">
      <c r="A85" s="55" t="s">
        <v>187</v>
      </c>
      <c r="B85" s="50">
        <f t="shared" si="10"/>
        <v>979</v>
      </c>
      <c r="C85" s="52">
        <f aca="true" t="shared" si="12" ref="C85:C103">SUM(D85:F85)</f>
        <v>0</v>
      </c>
      <c r="D85" s="52">
        <v>0</v>
      </c>
      <c r="E85" s="52">
        <v>0</v>
      </c>
      <c r="F85" s="52">
        <v>0</v>
      </c>
      <c r="G85" s="62">
        <v>979</v>
      </c>
      <c r="H85" s="61"/>
    </row>
    <row r="86" spans="1:8" s="35" customFormat="1" ht="24" customHeight="1">
      <c r="A86" s="56" t="s">
        <v>189</v>
      </c>
      <c r="B86" s="50">
        <f t="shared" si="10"/>
        <v>192</v>
      </c>
      <c r="C86" s="50">
        <f t="shared" si="12"/>
        <v>162</v>
      </c>
      <c r="D86" s="50">
        <f>SUM(D87:D89)</f>
        <v>147</v>
      </c>
      <c r="E86" s="50">
        <f>SUM(E87:E89)</f>
        <v>1</v>
      </c>
      <c r="F86" s="50">
        <f>SUM(F87:F89)</f>
        <v>14</v>
      </c>
      <c r="G86" s="50">
        <f>SUM(G87:G89)</f>
        <v>30</v>
      </c>
      <c r="H86" s="61"/>
    </row>
    <row r="87" spans="1:8" s="35" customFormat="1" ht="24" customHeight="1">
      <c r="A87" s="55" t="s">
        <v>190</v>
      </c>
      <c r="B87" s="50">
        <f t="shared" si="10"/>
        <v>162</v>
      </c>
      <c r="C87" s="52">
        <f t="shared" si="12"/>
        <v>162</v>
      </c>
      <c r="D87" s="52">
        <v>147</v>
      </c>
      <c r="E87" s="52">
        <v>1</v>
      </c>
      <c r="F87" s="52">
        <v>14</v>
      </c>
      <c r="G87" s="52"/>
      <c r="H87" s="61"/>
    </row>
    <row r="88" spans="1:8" s="35" customFormat="1" ht="24" customHeight="1">
      <c r="A88" s="55" t="s">
        <v>191</v>
      </c>
      <c r="B88" s="50">
        <f t="shared" si="10"/>
        <v>0</v>
      </c>
      <c r="C88" s="52">
        <f t="shared" si="12"/>
        <v>0</v>
      </c>
      <c r="D88" s="52">
        <v>0</v>
      </c>
      <c r="E88" s="52">
        <v>0</v>
      </c>
      <c r="F88" s="52">
        <v>0</v>
      </c>
      <c r="G88" s="62"/>
      <c r="H88" s="61"/>
    </row>
    <row r="89" spans="1:8" s="35" customFormat="1" ht="24" customHeight="1">
      <c r="A89" s="55" t="s">
        <v>192</v>
      </c>
      <c r="B89" s="50">
        <f t="shared" si="10"/>
        <v>30</v>
      </c>
      <c r="C89" s="52">
        <f t="shared" si="12"/>
        <v>0</v>
      </c>
      <c r="D89" s="52">
        <v>0</v>
      </c>
      <c r="E89" s="52">
        <v>0</v>
      </c>
      <c r="F89" s="52">
        <v>0</v>
      </c>
      <c r="G89" s="62">
        <f>16+2+4+8</f>
        <v>30</v>
      </c>
      <c r="H89" s="61"/>
    </row>
    <row r="90" spans="1:8" s="35" customFormat="1" ht="24" customHeight="1">
      <c r="A90" s="56" t="s">
        <v>194</v>
      </c>
      <c r="B90" s="50">
        <f t="shared" si="10"/>
        <v>117</v>
      </c>
      <c r="C90" s="50">
        <f t="shared" si="12"/>
        <v>107</v>
      </c>
      <c r="D90" s="50">
        <f>SUM(D91:D93)</f>
        <v>100</v>
      </c>
      <c r="E90" s="50">
        <f>SUM(E91:E93)</f>
        <v>0</v>
      </c>
      <c r="F90" s="50">
        <f>SUM(F91:F93)</f>
        <v>7</v>
      </c>
      <c r="G90" s="50">
        <f>SUM(G91:G93)</f>
        <v>10</v>
      </c>
      <c r="H90" s="61"/>
    </row>
    <row r="91" spans="1:8" s="35" customFormat="1" ht="24" customHeight="1">
      <c r="A91" s="55" t="s">
        <v>195</v>
      </c>
      <c r="B91" s="50">
        <f t="shared" si="10"/>
        <v>107</v>
      </c>
      <c r="C91" s="52">
        <f t="shared" si="12"/>
        <v>107</v>
      </c>
      <c r="D91" s="52">
        <v>100</v>
      </c>
      <c r="E91" s="52">
        <v>0</v>
      </c>
      <c r="F91" s="52">
        <v>7</v>
      </c>
      <c r="G91" s="62"/>
      <c r="H91" s="61"/>
    </row>
    <row r="92" spans="1:8" s="35" customFormat="1" ht="24" customHeight="1">
      <c r="A92" s="55" t="s">
        <v>196</v>
      </c>
      <c r="B92" s="50">
        <f t="shared" si="10"/>
        <v>8</v>
      </c>
      <c r="C92" s="52">
        <f t="shared" si="12"/>
        <v>0</v>
      </c>
      <c r="D92" s="52">
        <v>0</v>
      </c>
      <c r="E92" s="52">
        <v>0</v>
      </c>
      <c r="F92" s="52">
        <v>0</v>
      </c>
      <c r="G92" s="62">
        <v>8</v>
      </c>
      <c r="H92" s="61"/>
    </row>
    <row r="93" spans="1:8" s="35" customFormat="1" ht="24" customHeight="1">
      <c r="A93" s="55" t="s">
        <v>198</v>
      </c>
      <c r="B93" s="50">
        <f t="shared" si="10"/>
        <v>2</v>
      </c>
      <c r="C93" s="52">
        <f t="shared" si="12"/>
        <v>0</v>
      </c>
      <c r="D93" s="52">
        <v>0</v>
      </c>
      <c r="E93" s="52">
        <v>0</v>
      </c>
      <c r="F93" s="52">
        <v>0</v>
      </c>
      <c r="G93" s="62">
        <v>2</v>
      </c>
      <c r="H93" s="61"/>
    </row>
    <row r="94" spans="1:8" s="35" customFormat="1" ht="24" customHeight="1">
      <c r="A94" s="56" t="s">
        <v>200</v>
      </c>
      <c r="B94" s="50">
        <f t="shared" si="10"/>
        <v>0</v>
      </c>
      <c r="C94" s="50">
        <f t="shared" si="12"/>
        <v>0</v>
      </c>
      <c r="D94" s="50">
        <f>SUM(D95:D95)</f>
        <v>0</v>
      </c>
      <c r="E94" s="50">
        <f>SUM(E95:E95)</f>
        <v>0</v>
      </c>
      <c r="F94" s="50">
        <f>SUM(F95:F95)</f>
        <v>0</v>
      </c>
      <c r="G94" s="50">
        <f>SUM(G95:G95)</f>
        <v>0</v>
      </c>
      <c r="H94" s="61"/>
    </row>
    <row r="95" spans="1:8" s="35" customFormat="1" ht="24" customHeight="1">
      <c r="A95" s="66" t="s">
        <v>201</v>
      </c>
      <c r="B95" s="50">
        <f t="shared" si="10"/>
        <v>0</v>
      </c>
      <c r="C95" s="52">
        <f t="shared" si="12"/>
        <v>0</v>
      </c>
      <c r="D95" s="52">
        <v>0</v>
      </c>
      <c r="E95" s="52">
        <v>0</v>
      </c>
      <c r="F95" s="52">
        <v>0</v>
      </c>
      <c r="G95" s="62"/>
      <c r="H95" s="61"/>
    </row>
    <row r="96" spans="1:8" s="35" customFormat="1" ht="24" customHeight="1">
      <c r="A96" s="56" t="s">
        <v>202</v>
      </c>
      <c r="B96" s="50">
        <f t="shared" si="10"/>
        <v>511</v>
      </c>
      <c r="C96" s="50">
        <f t="shared" si="12"/>
        <v>301</v>
      </c>
      <c r="D96" s="50">
        <f>SUM(D97:D97)</f>
        <v>0</v>
      </c>
      <c r="E96" s="50">
        <f>SUM(E97:E97)</f>
        <v>0</v>
      </c>
      <c r="F96" s="50">
        <f>SUM(F97:F97)</f>
        <v>301</v>
      </c>
      <c r="G96" s="50">
        <f>SUM(G97:G97)</f>
        <v>210</v>
      </c>
      <c r="H96" s="61"/>
    </row>
    <row r="97" spans="1:8" s="35" customFormat="1" ht="24" customHeight="1">
      <c r="A97" s="55" t="s">
        <v>203</v>
      </c>
      <c r="B97" s="50">
        <f t="shared" si="10"/>
        <v>511</v>
      </c>
      <c r="C97" s="52">
        <f t="shared" si="12"/>
        <v>301</v>
      </c>
      <c r="D97" s="52">
        <v>0</v>
      </c>
      <c r="E97" s="52">
        <v>0</v>
      </c>
      <c r="F97" s="52">
        <v>301</v>
      </c>
      <c r="G97" s="65">
        <f>20+20+30+20+20+20+20+20+20+20</f>
        <v>210</v>
      </c>
      <c r="H97" s="61"/>
    </row>
    <row r="98" spans="1:8" s="35" customFormat="1" ht="24" customHeight="1">
      <c r="A98" s="56" t="s">
        <v>205</v>
      </c>
      <c r="B98" s="50">
        <f t="shared" si="10"/>
        <v>1093</v>
      </c>
      <c r="C98" s="50">
        <f t="shared" si="12"/>
        <v>993</v>
      </c>
      <c r="D98" s="50">
        <f>SUM(D99,D102,D108,)</f>
        <v>896</v>
      </c>
      <c r="E98" s="50">
        <f>SUM(E99,E102,E108,)</f>
        <v>3</v>
      </c>
      <c r="F98" s="50">
        <f>SUM(F99,F102,F108,)</f>
        <v>94</v>
      </c>
      <c r="G98" s="50">
        <f>SUM(G99,G102,G108,)</f>
        <v>100</v>
      </c>
      <c r="H98" s="61"/>
    </row>
    <row r="99" spans="1:8" s="35" customFormat="1" ht="24" customHeight="1">
      <c r="A99" s="56" t="s">
        <v>206</v>
      </c>
      <c r="B99" s="50">
        <f t="shared" si="10"/>
        <v>0</v>
      </c>
      <c r="C99" s="50">
        <f t="shared" si="12"/>
        <v>0</v>
      </c>
      <c r="D99" s="50">
        <f>SUM(D100:D101)</f>
        <v>0</v>
      </c>
      <c r="E99" s="50">
        <f>SUM(E100:E101)</f>
        <v>0</v>
      </c>
      <c r="F99" s="50">
        <f>SUM(F100:F101)</f>
        <v>0</v>
      </c>
      <c r="G99" s="50">
        <f>SUM(G100:G101)</f>
        <v>0</v>
      </c>
      <c r="H99" s="61"/>
    </row>
    <row r="100" spans="1:8" s="35" customFormat="1" ht="24" customHeight="1">
      <c r="A100" s="55" t="s">
        <v>207</v>
      </c>
      <c r="B100" s="50">
        <f t="shared" si="10"/>
        <v>0</v>
      </c>
      <c r="C100" s="52">
        <f t="shared" si="12"/>
        <v>0</v>
      </c>
      <c r="D100" s="52">
        <v>0</v>
      </c>
      <c r="E100" s="52">
        <v>0</v>
      </c>
      <c r="F100" s="52">
        <v>0</v>
      </c>
      <c r="G100" s="65"/>
      <c r="H100" s="61"/>
    </row>
    <row r="101" spans="1:8" s="35" customFormat="1" ht="24" customHeight="1">
      <c r="A101" s="55" t="s">
        <v>208</v>
      </c>
      <c r="B101" s="50">
        <f t="shared" si="10"/>
        <v>0</v>
      </c>
      <c r="C101" s="52">
        <f t="shared" si="12"/>
        <v>0</v>
      </c>
      <c r="D101" s="52">
        <v>0</v>
      </c>
      <c r="E101" s="52">
        <v>0</v>
      </c>
      <c r="F101" s="52">
        <v>0</v>
      </c>
      <c r="G101" s="65"/>
      <c r="H101" s="61"/>
    </row>
    <row r="102" spans="1:8" s="35" customFormat="1" ht="24" customHeight="1">
      <c r="A102" s="56" t="s">
        <v>210</v>
      </c>
      <c r="B102" s="50">
        <f t="shared" si="10"/>
        <v>954</v>
      </c>
      <c r="C102" s="50">
        <f t="shared" si="12"/>
        <v>929</v>
      </c>
      <c r="D102" s="50">
        <f>SUM(D103:D107)</f>
        <v>836</v>
      </c>
      <c r="E102" s="50">
        <f>SUM(E103:E107)</f>
        <v>3</v>
      </c>
      <c r="F102" s="50">
        <f>SUM(F103:F107)</f>
        <v>90</v>
      </c>
      <c r="G102" s="50">
        <f>SUM(G103:G107)</f>
        <v>25</v>
      </c>
      <c r="H102" s="61"/>
    </row>
    <row r="103" spans="1:8" s="35" customFormat="1" ht="24" customHeight="1">
      <c r="A103" s="55" t="s">
        <v>211</v>
      </c>
      <c r="B103" s="50">
        <f t="shared" si="10"/>
        <v>846</v>
      </c>
      <c r="C103" s="52">
        <f t="shared" si="12"/>
        <v>846</v>
      </c>
      <c r="D103" s="52">
        <v>755</v>
      </c>
      <c r="E103" s="52">
        <v>3</v>
      </c>
      <c r="F103" s="52">
        <v>88</v>
      </c>
      <c r="G103" s="62"/>
      <c r="H103" s="61"/>
    </row>
    <row r="104" spans="1:8" s="35" customFormat="1" ht="24" customHeight="1">
      <c r="A104" s="55" t="s">
        <v>212</v>
      </c>
      <c r="B104" s="50">
        <f t="shared" si="10"/>
        <v>10</v>
      </c>
      <c r="C104" s="52"/>
      <c r="D104" s="52"/>
      <c r="E104" s="52"/>
      <c r="F104" s="52"/>
      <c r="G104" s="62">
        <f>5+5</f>
        <v>10</v>
      </c>
      <c r="H104" s="61"/>
    </row>
    <row r="105" spans="1:8" s="35" customFormat="1" ht="24" customHeight="1">
      <c r="A105" s="55" t="s">
        <v>214</v>
      </c>
      <c r="B105" s="50">
        <f t="shared" si="10"/>
        <v>5</v>
      </c>
      <c r="C105" s="52"/>
      <c r="D105" s="52"/>
      <c r="E105" s="52"/>
      <c r="F105" s="52"/>
      <c r="G105" s="62">
        <v>5</v>
      </c>
      <c r="H105" s="61"/>
    </row>
    <row r="106" spans="1:8" s="35" customFormat="1" ht="24" customHeight="1">
      <c r="A106" s="55" t="s">
        <v>216</v>
      </c>
      <c r="B106" s="50">
        <f t="shared" si="10"/>
        <v>40</v>
      </c>
      <c r="C106" s="52">
        <f aca="true" t="shared" si="13" ref="C106:C122">SUM(D106:F106)</f>
        <v>40</v>
      </c>
      <c r="D106" s="52">
        <v>39</v>
      </c>
      <c r="E106" s="52">
        <v>0</v>
      </c>
      <c r="F106" s="52">
        <v>1</v>
      </c>
      <c r="G106" s="62"/>
      <c r="H106" s="61"/>
    </row>
    <row r="107" spans="1:8" s="35" customFormat="1" ht="24" customHeight="1">
      <c r="A107" s="55" t="s">
        <v>217</v>
      </c>
      <c r="B107" s="50">
        <f t="shared" si="10"/>
        <v>53</v>
      </c>
      <c r="C107" s="52">
        <f t="shared" si="13"/>
        <v>43</v>
      </c>
      <c r="D107" s="52">
        <v>42</v>
      </c>
      <c r="E107" s="52">
        <v>0</v>
      </c>
      <c r="F107" s="52">
        <v>1</v>
      </c>
      <c r="G107" s="62">
        <v>10</v>
      </c>
      <c r="H107" s="61"/>
    </row>
    <row r="108" spans="1:8" s="35" customFormat="1" ht="24" customHeight="1">
      <c r="A108" s="56" t="s">
        <v>219</v>
      </c>
      <c r="B108" s="50">
        <f t="shared" si="10"/>
        <v>139</v>
      </c>
      <c r="C108" s="50">
        <f t="shared" si="13"/>
        <v>64</v>
      </c>
      <c r="D108" s="50">
        <f>SUM(D109:D109)</f>
        <v>60</v>
      </c>
      <c r="E108" s="50">
        <f>SUM(E109:E109)</f>
        <v>0</v>
      </c>
      <c r="F108" s="50">
        <f>SUM(F109:F109)</f>
        <v>4</v>
      </c>
      <c r="G108" s="50">
        <f>SUM(G109:G109)</f>
        <v>75</v>
      </c>
      <c r="H108" s="61"/>
    </row>
    <row r="109" spans="1:8" s="35" customFormat="1" ht="24" customHeight="1">
      <c r="A109" s="55" t="s">
        <v>220</v>
      </c>
      <c r="B109" s="50">
        <f t="shared" si="10"/>
        <v>139</v>
      </c>
      <c r="C109" s="52">
        <f t="shared" si="13"/>
        <v>64</v>
      </c>
      <c r="D109" s="52">
        <v>60</v>
      </c>
      <c r="E109" s="52">
        <v>0</v>
      </c>
      <c r="F109" s="52">
        <v>4</v>
      </c>
      <c r="G109" s="65">
        <f>70+5</f>
        <v>75</v>
      </c>
      <c r="H109" s="61"/>
    </row>
    <row r="110" spans="1:8" s="35" customFormat="1" ht="24" customHeight="1">
      <c r="A110" s="56" t="s">
        <v>222</v>
      </c>
      <c r="B110" s="50">
        <f t="shared" si="10"/>
        <v>44526</v>
      </c>
      <c r="C110" s="50">
        <f t="shared" si="13"/>
        <v>43660</v>
      </c>
      <c r="D110" s="50">
        <f aca="true" t="shared" si="14" ref="D110:F110">SUM(D111,D113,D119,D121,)</f>
        <v>41980</v>
      </c>
      <c r="E110" s="50">
        <f t="shared" si="14"/>
        <v>186</v>
      </c>
      <c r="F110" s="50">
        <f t="shared" si="14"/>
        <v>1494</v>
      </c>
      <c r="G110" s="50">
        <f>SUM(G111,G113,G119,G121,G123)</f>
        <v>866</v>
      </c>
      <c r="H110" s="61"/>
    </row>
    <row r="111" spans="1:8" s="35" customFormat="1" ht="24" customHeight="1">
      <c r="A111" s="56" t="s">
        <v>223</v>
      </c>
      <c r="B111" s="50">
        <f t="shared" si="10"/>
        <v>128</v>
      </c>
      <c r="C111" s="50">
        <f t="shared" si="13"/>
        <v>128</v>
      </c>
      <c r="D111" s="50">
        <f>SUM(D112:D112)</f>
        <v>112</v>
      </c>
      <c r="E111" s="50">
        <f>SUM(E112:E112)</f>
        <v>0</v>
      </c>
      <c r="F111" s="50">
        <f>SUM(F112:F112)</f>
        <v>16</v>
      </c>
      <c r="G111" s="50">
        <f>SUM(G112:G112)</f>
        <v>0</v>
      </c>
      <c r="H111" s="61"/>
    </row>
    <row r="112" spans="1:8" s="35" customFormat="1" ht="24" customHeight="1">
      <c r="A112" s="55" t="s">
        <v>224</v>
      </c>
      <c r="B112" s="50">
        <f t="shared" si="10"/>
        <v>128</v>
      </c>
      <c r="C112" s="52">
        <f t="shared" si="13"/>
        <v>128</v>
      </c>
      <c r="D112" s="52">
        <v>112</v>
      </c>
      <c r="E112" s="52">
        <v>0</v>
      </c>
      <c r="F112" s="52">
        <v>16</v>
      </c>
      <c r="G112" s="62"/>
      <c r="H112" s="61"/>
    </row>
    <row r="113" spans="1:8" s="35" customFormat="1" ht="24" customHeight="1">
      <c r="A113" s="56" t="s">
        <v>225</v>
      </c>
      <c r="B113" s="50">
        <f t="shared" si="10"/>
        <v>43625</v>
      </c>
      <c r="C113" s="50">
        <f t="shared" si="13"/>
        <v>42779</v>
      </c>
      <c r="D113" s="50">
        <f>SUM(D114:D118)</f>
        <v>41147</v>
      </c>
      <c r="E113" s="50">
        <f>SUM(E114:E118)</f>
        <v>184</v>
      </c>
      <c r="F113" s="50">
        <f>SUM(F114:F118)</f>
        <v>1448</v>
      </c>
      <c r="G113" s="50">
        <f>SUM(G114:G118)</f>
        <v>846</v>
      </c>
      <c r="H113" s="61"/>
    </row>
    <row r="114" spans="1:8" s="35" customFormat="1" ht="24" customHeight="1">
      <c r="A114" s="55" t="s">
        <v>226</v>
      </c>
      <c r="B114" s="50">
        <f t="shared" si="10"/>
        <v>1236</v>
      </c>
      <c r="C114" s="52">
        <f t="shared" si="13"/>
        <v>1180</v>
      </c>
      <c r="D114" s="52">
        <v>938</v>
      </c>
      <c r="E114" s="52">
        <v>4</v>
      </c>
      <c r="F114" s="52">
        <v>238</v>
      </c>
      <c r="G114" s="62">
        <v>56</v>
      </c>
      <c r="H114" s="61"/>
    </row>
    <row r="115" spans="1:8" s="35" customFormat="1" ht="24" customHeight="1">
      <c r="A115" s="55" t="s">
        <v>228</v>
      </c>
      <c r="B115" s="50">
        <f t="shared" si="10"/>
        <v>24612</v>
      </c>
      <c r="C115" s="52">
        <f t="shared" si="13"/>
        <v>24612</v>
      </c>
      <c r="D115" s="52">
        <v>23781</v>
      </c>
      <c r="E115" s="52">
        <v>124</v>
      </c>
      <c r="F115" s="52">
        <v>707</v>
      </c>
      <c r="G115" s="62"/>
      <c r="H115" s="61"/>
    </row>
    <row r="116" spans="1:8" s="35" customFormat="1" ht="24" customHeight="1">
      <c r="A116" s="55" t="s">
        <v>229</v>
      </c>
      <c r="B116" s="50">
        <f t="shared" si="10"/>
        <v>14152</v>
      </c>
      <c r="C116" s="52">
        <f t="shared" si="13"/>
        <v>14152</v>
      </c>
      <c r="D116" s="52">
        <v>13736</v>
      </c>
      <c r="E116" s="52">
        <v>42</v>
      </c>
      <c r="F116" s="52">
        <v>374</v>
      </c>
      <c r="G116" s="62"/>
      <c r="H116" s="61"/>
    </row>
    <row r="117" spans="1:8" s="35" customFormat="1" ht="24" customHeight="1">
      <c r="A117" s="55" t="s">
        <v>230</v>
      </c>
      <c r="B117" s="50">
        <f t="shared" si="10"/>
        <v>1430</v>
      </c>
      <c r="C117" s="52">
        <f t="shared" si="13"/>
        <v>1430</v>
      </c>
      <c r="D117" s="52">
        <v>1326</v>
      </c>
      <c r="E117" s="52">
        <v>4</v>
      </c>
      <c r="F117" s="52">
        <v>100</v>
      </c>
      <c r="G117" s="62"/>
      <c r="H117" s="61"/>
    </row>
    <row r="118" spans="1:8" s="35" customFormat="1" ht="24" customHeight="1">
      <c r="A118" s="55" t="s">
        <v>231</v>
      </c>
      <c r="B118" s="50">
        <f t="shared" si="10"/>
        <v>2195</v>
      </c>
      <c r="C118" s="52">
        <f t="shared" si="13"/>
        <v>1405</v>
      </c>
      <c r="D118" s="52">
        <v>1366</v>
      </c>
      <c r="E118" s="52">
        <v>10</v>
      </c>
      <c r="F118" s="52">
        <v>29</v>
      </c>
      <c r="G118" s="62">
        <f>80+315+100+80+15+50+65+85</f>
        <v>790</v>
      </c>
      <c r="H118" s="61"/>
    </row>
    <row r="119" spans="1:8" s="35" customFormat="1" ht="24" customHeight="1">
      <c r="A119" s="56" t="s">
        <v>233</v>
      </c>
      <c r="B119" s="50">
        <f t="shared" si="10"/>
        <v>0</v>
      </c>
      <c r="C119" s="50">
        <f t="shared" si="13"/>
        <v>0</v>
      </c>
      <c r="D119" s="50">
        <f>SUM(D120:D120)</f>
        <v>0</v>
      </c>
      <c r="E119" s="50">
        <f>SUM(E120:E120)</f>
        <v>0</v>
      </c>
      <c r="F119" s="50">
        <f>SUM(F120:F120)</f>
        <v>0</v>
      </c>
      <c r="G119" s="50">
        <f>SUM(G120:G120)</f>
        <v>0</v>
      </c>
      <c r="H119" s="61"/>
    </row>
    <row r="120" spans="1:8" s="35" customFormat="1" ht="24" customHeight="1">
      <c r="A120" s="55" t="s">
        <v>234</v>
      </c>
      <c r="B120" s="50">
        <f t="shared" si="10"/>
        <v>0</v>
      </c>
      <c r="C120" s="52">
        <f t="shared" si="13"/>
        <v>0</v>
      </c>
      <c r="D120" s="52"/>
      <c r="E120" s="52"/>
      <c r="F120" s="52"/>
      <c r="G120" s="62"/>
      <c r="H120" s="61"/>
    </row>
    <row r="121" spans="1:8" s="35" customFormat="1" ht="24" customHeight="1">
      <c r="A121" s="56" t="s">
        <v>235</v>
      </c>
      <c r="B121" s="50">
        <f t="shared" si="10"/>
        <v>773</v>
      </c>
      <c r="C121" s="50">
        <f t="shared" si="13"/>
        <v>753</v>
      </c>
      <c r="D121" s="50">
        <f>SUM(D122:D122)</f>
        <v>721</v>
      </c>
      <c r="E121" s="50">
        <f>SUM(E122:E122)</f>
        <v>2</v>
      </c>
      <c r="F121" s="50">
        <f>SUM(F122:F122)</f>
        <v>30</v>
      </c>
      <c r="G121" s="50">
        <f>SUM(G122:G122)</f>
        <v>20</v>
      </c>
      <c r="H121" s="61"/>
    </row>
    <row r="122" spans="1:8" s="35" customFormat="1" ht="24" customHeight="1">
      <c r="A122" s="55" t="s">
        <v>236</v>
      </c>
      <c r="B122" s="50">
        <f t="shared" si="10"/>
        <v>773</v>
      </c>
      <c r="C122" s="52">
        <f t="shared" si="13"/>
        <v>753</v>
      </c>
      <c r="D122" s="52">
        <v>721</v>
      </c>
      <c r="E122" s="52">
        <v>2</v>
      </c>
      <c r="F122" s="52">
        <v>30</v>
      </c>
      <c r="G122" s="62">
        <v>20</v>
      </c>
      <c r="H122" s="61"/>
    </row>
    <row r="123" spans="1:8" s="35" customFormat="1" ht="24" customHeight="1">
      <c r="A123" s="56" t="s">
        <v>238</v>
      </c>
      <c r="B123" s="50">
        <f t="shared" si="10"/>
        <v>0</v>
      </c>
      <c r="C123" s="52"/>
      <c r="D123" s="52"/>
      <c r="E123" s="52"/>
      <c r="F123" s="52"/>
      <c r="G123" s="56">
        <f>SUM(G124)</f>
        <v>0</v>
      </c>
      <c r="H123" s="61"/>
    </row>
    <row r="124" spans="1:8" s="35" customFormat="1" ht="24" customHeight="1">
      <c r="A124" s="55" t="s">
        <v>239</v>
      </c>
      <c r="B124" s="50">
        <f t="shared" si="10"/>
        <v>0</v>
      </c>
      <c r="C124" s="52"/>
      <c r="D124" s="52"/>
      <c r="E124" s="52"/>
      <c r="F124" s="52"/>
      <c r="G124" s="62"/>
      <c r="H124" s="61"/>
    </row>
    <row r="125" spans="1:8" s="35" customFormat="1" ht="24" customHeight="1">
      <c r="A125" s="56" t="s">
        <v>241</v>
      </c>
      <c r="B125" s="50">
        <f t="shared" si="10"/>
        <v>255</v>
      </c>
      <c r="C125" s="50">
        <f aca="true" t="shared" si="15" ref="C125:C129">SUM(D125:F125)</f>
        <v>48</v>
      </c>
      <c r="D125" s="50">
        <f aca="true" t="shared" si="16" ref="D125:F125">SUM(D126,D128,)</f>
        <v>44</v>
      </c>
      <c r="E125" s="50">
        <f t="shared" si="16"/>
        <v>0</v>
      </c>
      <c r="F125" s="50">
        <f t="shared" si="16"/>
        <v>4</v>
      </c>
      <c r="G125" s="50">
        <f>SUM(G126,G128,G132)</f>
        <v>207</v>
      </c>
      <c r="H125" s="61"/>
    </row>
    <row r="126" spans="1:8" s="35" customFormat="1" ht="24" customHeight="1">
      <c r="A126" s="56" t="s">
        <v>242</v>
      </c>
      <c r="B126" s="50">
        <f t="shared" si="10"/>
        <v>0</v>
      </c>
      <c r="C126" s="50">
        <f t="shared" si="15"/>
        <v>0</v>
      </c>
      <c r="D126" s="50">
        <f>SUM(D127:D127)</f>
        <v>0</v>
      </c>
      <c r="E126" s="50">
        <f>SUM(E127:E127)</f>
        <v>0</v>
      </c>
      <c r="F126" s="50">
        <f>SUM(F127:F127)</f>
        <v>0</v>
      </c>
      <c r="G126" s="50">
        <f>SUM(G127:G127)</f>
        <v>0</v>
      </c>
      <c r="H126" s="61"/>
    </row>
    <row r="127" spans="1:8" s="35" customFormat="1" ht="24" customHeight="1">
      <c r="A127" s="55" t="s">
        <v>243</v>
      </c>
      <c r="B127" s="50">
        <f t="shared" si="10"/>
        <v>0</v>
      </c>
      <c r="C127" s="52">
        <f t="shared" si="15"/>
        <v>0</v>
      </c>
      <c r="D127" s="52">
        <v>0</v>
      </c>
      <c r="E127" s="52">
        <v>0</v>
      </c>
      <c r="F127" s="52">
        <v>0</v>
      </c>
      <c r="G127" s="62"/>
      <c r="H127" s="61"/>
    </row>
    <row r="128" spans="1:8" s="35" customFormat="1" ht="24" customHeight="1">
      <c r="A128" s="56" t="s">
        <v>244</v>
      </c>
      <c r="B128" s="50">
        <f t="shared" si="10"/>
        <v>105</v>
      </c>
      <c r="C128" s="50">
        <f t="shared" si="15"/>
        <v>48</v>
      </c>
      <c r="D128" s="50">
        <f>SUM(D129:D131)</f>
        <v>44</v>
      </c>
      <c r="E128" s="50">
        <f>SUM(E129:E131)</f>
        <v>0</v>
      </c>
      <c r="F128" s="50">
        <f>SUM(F129:F131)</f>
        <v>4</v>
      </c>
      <c r="G128" s="50">
        <f>SUM(G129:G131)</f>
        <v>57</v>
      </c>
      <c r="H128" s="61"/>
    </row>
    <row r="129" spans="1:8" s="35" customFormat="1" ht="24" customHeight="1">
      <c r="A129" s="55" t="s">
        <v>245</v>
      </c>
      <c r="B129" s="50">
        <f t="shared" si="10"/>
        <v>48</v>
      </c>
      <c r="C129" s="52">
        <f t="shared" si="15"/>
        <v>48</v>
      </c>
      <c r="D129" s="52">
        <v>44</v>
      </c>
      <c r="E129" s="52">
        <v>0</v>
      </c>
      <c r="F129" s="52">
        <v>4</v>
      </c>
      <c r="G129" s="62"/>
      <c r="H129" s="61"/>
    </row>
    <row r="130" spans="1:8" s="35" customFormat="1" ht="24" customHeight="1">
      <c r="A130" s="55" t="s">
        <v>246</v>
      </c>
      <c r="B130" s="50">
        <f t="shared" si="10"/>
        <v>47</v>
      </c>
      <c r="C130" s="52"/>
      <c r="D130" s="52"/>
      <c r="E130" s="52"/>
      <c r="F130" s="52"/>
      <c r="G130" s="62">
        <v>47</v>
      </c>
      <c r="H130" s="61"/>
    </row>
    <row r="131" spans="1:8" s="35" customFormat="1" ht="24" customHeight="1">
      <c r="A131" s="55" t="s">
        <v>248</v>
      </c>
      <c r="B131" s="50">
        <f t="shared" si="10"/>
        <v>10</v>
      </c>
      <c r="C131" s="52">
        <f aca="true" t="shared" si="17" ref="C131:C138">SUM(D131:F131)</f>
        <v>0</v>
      </c>
      <c r="D131" s="52">
        <v>0</v>
      </c>
      <c r="E131" s="52">
        <v>0</v>
      </c>
      <c r="F131" s="52">
        <v>0</v>
      </c>
      <c r="G131" s="62">
        <v>10</v>
      </c>
      <c r="H131" s="61"/>
    </row>
    <row r="132" spans="1:8" s="35" customFormat="1" ht="24" customHeight="1">
      <c r="A132" s="56" t="s">
        <v>250</v>
      </c>
      <c r="B132" s="50">
        <f t="shared" si="10"/>
        <v>150</v>
      </c>
      <c r="C132" s="52"/>
      <c r="D132" s="52"/>
      <c r="E132" s="52"/>
      <c r="F132" s="52"/>
      <c r="G132" s="50">
        <f>SUM(G133)</f>
        <v>150</v>
      </c>
      <c r="H132" s="61"/>
    </row>
    <row r="133" spans="1:8" s="35" customFormat="1" ht="24" customHeight="1">
      <c r="A133" s="55" t="s">
        <v>251</v>
      </c>
      <c r="B133" s="50">
        <f t="shared" si="10"/>
        <v>150</v>
      </c>
      <c r="C133" s="52"/>
      <c r="D133" s="52"/>
      <c r="E133" s="52"/>
      <c r="F133" s="52"/>
      <c r="G133" s="62">
        <v>150</v>
      </c>
      <c r="H133" s="61"/>
    </row>
    <row r="134" spans="1:8" s="35" customFormat="1" ht="24" customHeight="1">
      <c r="A134" s="56" t="s">
        <v>253</v>
      </c>
      <c r="B134" s="50">
        <f t="shared" si="10"/>
        <v>2097</v>
      </c>
      <c r="C134" s="50">
        <f t="shared" si="17"/>
        <v>1787</v>
      </c>
      <c r="D134" s="50">
        <f>SUM(D135,D142,D145,D148,D151)</f>
        <v>1694</v>
      </c>
      <c r="E134" s="50">
        <f>SUM(E135,E142,E145,E148,E151)</f>
        <v>11</v>
      </c>
      <c r="F134" s="50">
        <f>SUM(F135,F142,F145,F148,F151)</f>
        <v>82</v>
      </c>
      <c r="G134" s="50">
        <f>SUM(G135,G142,G145,G148,G151)</f>
        <v>310</v>
      </c>
      <c r="H134" s="61"/>
    </row>
    <row r="135" spans="1:8" s="35" customFormat="1" ht="24" customHeight="1">
      <c r="A135" s="56" t="s">
        <v>254</v>
      </c>
      <c r="B135" s="50">
        <f aca="true" t="shared" si="18" ref="B135:B178">C135+G135</f>
        <v>1268</v>
      </c>
      <c r="C135" s="50">
        <f t="shared" si="17"/>
        <v>1175</v>
      </c>
      <c r="D135" s="50">
        <f>SUM(D136:D141)</f>
        <v>1105</v>
      </c>
      <c r="E135" s="50">
        <f>SUM(E136:E141)</f>
        <v>7</v>
      </c>
      <c r="F135" s="50">
        <f>SUM(F136:F141)</f>
        <v>63</v>
      </c>
      <c r="G135" s="50">
        <f>SUM(G136:G141)</f>
        <v>93</v>
      </c>
      <c r="H135" s="61"/>
    </row>
    <row r="136" spans="1:8" s="35" customFormat="1" ht="24" customHeight="1">
      <c r="A136" s="55" t="s">
        <v>255</v>
      </c>
      <c r="B136" s="50">
        <f t="shared" si="18"/>
        <v>89</v>
      </c>
      <c r="C136" s="52">
        <f t="shared" si="17"/>
        <v>89</v>
      </c>
      <c r="D136" s="52">
        <v>78</v>
      </c>
      <c r="E136" s="52">
        <v>1</v>
      </c>
      <c r="F136" s="52">
        <v>10</v>
      </c>
      <c r="G136" s="65"/>
      <c r="H136" s="61"/>
    </row>
    <row r="137" spans="1:8" s="35" customFormat="1" ht="24" customHeight="1">
      <c r="A137" s="55" t="s">
        <v>256</v>
      </c>
      <c r="B137" s="50">
        <f t="shared" si="18"/>
        <v>283</v>
      </c>
      <c r="C137" s="52">
        <f t="shared" si="17"/>
        <v>273</v>
      </c>
      <c r="D137" s="52">
        <v>265</v>
      </c>
      <c r="E137" s="52">
        <v>1</v>
      </c>
      <c r="F137" s="52">
        <v>7</v>
      </c>
      <c r="G137" s="65">
        <v>10</v>
      </c>
      <c r="H137" s="61"/>
    </row>
    <row r="138" spans="1:8" s="35" customFormat="1" ht="24" customHeight="1">
      <c r="A138" s="55" t="s">
        <v>258</v>
      </c>
      <c r="B138" s="50">
        <f t="shared" si="18"/>
        <v>849</v>
      </c>
      <c r="C138" s="52">
        <f t="shared" si="17"/>
        <v>779</v>
      </c>
      <c r="D138" s="52">
        <v>730</v>
      </c>
      <c r="E138" s="52">
        <v>5</v>
      </c>
      <c r="F138" s="52">
        <v>44</v>
      </c>
      <c r="G138" s="65">
        <f>15+35+20</f>
        <v>70</v>
      </c>
      <c r="H138" s="61"/>
    </row>
    <row r="139" spans="1:8" s="35" customFormat="1" ht="24" customHeight="1">
      <c r="A139" s="55" t="s">
        <v>260</v>
      </c>
      <c r="B139" s="50">
        <f t="shared" si="18"/>
        <v>5</v>
      </c>
      <c r="C139" s="52"/>
      <c r="D139" s="52"/>
      <c r="E139" s="52"/>
      <c r="F139" s="52"/>
      <c r="G139" s="65">
        <v>5</v>
      </c>
      <c r="H139" s="61"/>
    </row>
    <row r="140" spans="1:8" s="35" customFormat="1" ht="24" customHeight="1">
      <c r="A140" s="55" t="s">
        <v>262</v>
      </c>
      <c r="B140" s="50">
        <f t="shared" si="18"/>
        <v>4</v>
      </c>
      <c r="C140" s="52">
        <f aca="true" t="shared" si="19" ref="C140:C152">SUM(D140:F140)</f>
        <v>0</v>
      </c>
      <c r="D140" s="52">
        <v>0</v>
      </c>
      <c r="E140" s="52">
        <v>0</v>
      </c>
      <c r="F140" s="52">
        <v>0</v>
      </c>
      <c r="G140" s="65">
        <v>4</v>
      </c>
      <c r="H140" s="61"/>
    </row>
    <row r="141" spans="1:8" s="35" customFormat="1" ht="24" customHeight="1">
      <c r="A141" s="55" t="s">
        <v>264</v>
      </c>
      <c r="B141" s="50">
        <f t="shared" si="18"/>
        <v>38</v>
      </c>
      <c r="C141" s="52">
        <f t="shared" si="19"/>
        <v>34</v>
      </c>
      <c r="D141" s="52">
        <v>32</v>
      </c>
      <c r="E141" s="52">
        <v>0</v>
      </c>
      <c r="F141" s="52">
        <v>2</v>
      </c>
      <c r="G141" s="65">
        <v>4</v>
      </c>
      <c r="H141" s="61"/>
    </row>
    <row r="142" spans="1:8" s="35" customFormat="1" ht="24" customHeight="1">
      <c r="A142" s="56" t="s">
        <v>266</v>
      </c>
      <c r="B142" s="50">
        <f t="shared" si="18"/>
        <v>395</v>
      </c>
      <c r="C142" s="50">
        <f t="shared" si="19"/>
        <v>290</v>
      </c>
      <c r="D142" s="50">
        <f>SUM(D143:D144)</f>
        <v>280</v>
      </c>
      <c r="E142" s="50">
        <f>SUM(E143:E144)</f>
        <v>2</v>
      </c>
      <c r="F142" s="50">
        <f>SUM(F143:F144)</f>
        <v>8</v>
      </c>
      <c r="G142" s="50">
        <f>SUM(G143:G144)</f>
        <v>105</v>
      </c>
      <c r="H142" s="61"/>
    </row>
    <row r="143" spans="1:8" s="35" customFormat="1" ht="24" customHeight="1">
      <c r="A143" s="55" t="s">
        <v>267</v>
      </c>
      <c r="B143" s="50">
        <f t="shared" si="18"/>
        <v>314</v>
      </c>
      <c r="C143" s="52">
        <f t="shared" si="19"/>
        <v>290</v>
      </c>
      <c r="D143" s="52">
        <v>280</v>
      </c>
      <c r="E143" s="52">
        <v>2</v>
      </c>
      <c r="F143" s="52">
        <v>8</v>
      </c>
      <c r="G143" s="62">
        <f>4+20</f>
        <v>24</v>
      </c>
      <c r="H143" s="61"/>
    </row>
    <row r="144" spans="1:8" s="35" customFormat="1" ht="24" customHeight="1">
      <c r="A144" s="55" t="s">
        <v>269</v>
      </c>
      <c r="B144" s="50">
        <f t="shared" si="18"/>
        <v>81</v>
      </c>
      <c r="C144" s="52">
        <f t="shared" si="19"/>
        <v>0</v>
      </c>
      <c r="D144" s="52">
        <v>0</v>
      </c>
      <c r="E144" s="52">
        <v>0</v>
      </c>
      <c r="F144" s="52">
        <v>0</v>
      </c>
      <c r="G144" s="62">
        <v>81</v>
      </c>
      <c r="H144" s="61"/>
    </row>
    <row r="145" spans="1:8" s="35" customFormat="1" ht="24" customHeight="1">
      <c r="A145" s="56" t="s">
        <v>271</v>
      </c>
      <c r="B145" s="50">
        <f t="shared" si="18"/>
        <v>131</v>
      </c>
      <c r="C145" s="50">
        <f t="shared" si="19"/>
        <v>61</v>
      </c>
      <c r="D145" s="50">
        <f>SUM(D146:D147)</f>
        <v>58</v>
      </c>
      <c r="E145" s="50">
        <f>SUM(E146:E147)</f>
        <v>1</v>
      </c>
      <c r="F145" s="50">
        <f>SUM(F146:F147)</f>
        <v>2</v>
      </c>
      <c r="G145" s="50">
        <f>SUM(G146:G147)</f>
        <v>70</v>
      </c>
      <c r="H145" s="61"/>
    </row>
    <row r="146" spans="1:8" s="35" customFormat="1" ht="24" customHeight="1">
      <c r="A146" s="55" t="s">
        <v>272</v>
      </c>
      <c r="B146" s="50">
        <f t="shared" si="18"/>
        <v>0</v>
      </c>
      <c r="C146" s="52">
        <f t="shared" si="19"/>
        <v>0</v>
      </c>
      <c r="D146" s="52">
        <v>0</v>
      </c>
      <c r="E146" s="52">
        <v>0</v>
      </c>
      <c r="F146" s="52">
        <v>0</v>
      </c>
      <c r="G146" s="65"/>
      <c r="H146" s="61"/>
    </row>
    <row r="147" spans="1:8" s="35" customFormat="1" ht="24" customHeight="1">
      <c r="A147" s="55" t="s">
        <v>273</v>
      </c>
      <c r="B147" s="50">
        <f t="shared" si="18"/>
        <v>131</v>
      </c>
      <c r="C147" s="52">
        <f t="shared" si="19"/>
        <v>61</v>
      </c>
      <c r="D147" s="52">
        <v>58</v>
      </c>
      <c r="E147" s="52">
        <v>1</v>
      </c>
      <c r="F147" s="52">
        <v>2</v>
      </c>
      <c r="G147" s="65">
        <v>70</v>
      </c>
      <c r="H147" s="61"/>
    </row>
    <row r="148" spans="1:8" s="35" customFormat="1" ht="24" customHeight="1">
      <c r="A148" s="56" t="s">
        <v>275</v>
      </c>
      <c r="B148" s="50">
        <f t="shared" si="18"/>
        <v>303</v>
      </c>
      <c r="C148" s="50">
        <f t="shared" si="19"/>
        <v>261</v>
      </c>
      <c r="D148" s="50">
        <f>SUM(D149:D150)</f>
        <v>251</v>
      </c>
      <c r="E148" s="50">
        <f>SUM(E149:E150)</f>
        <v>1</v>
      </c>
      <c r="F148" s="50">
        <f>SUM(F149:F150)</f>
        <v>9</v>
      </c>
      <c r="G148" s="50">
        <f>SUM(G149:G150)</f>
        <v>42</v>
      </c>
      <c r="H148" s="61"/>
    </row>
    <row r="149" spans="1:8" s="35" customFormat="1" ht="24" customHeight="1">
      <c r="A149" s="55" t="s">
        <v>276</v>
      </c>
      <c r="B149" s="50">
        <f t="shared" si="18"/>
        <v>15</v>
      </c>
      <c r="C149" s="52">
        <f t="shared" si="19"/>
        <v>0</v>
      </c>
      <c r="D149" s="52">
        <v>0</v>
      </c>
      <c r="E149" s="52">
        <v>0</v>
      </c>
      <c r="F149" s="52">
        <v>0</v>
      </c>
      <c r="G149" s="62">
        <f>8+7</f>
        <v>15</v>
      </c>
      <c r="H149" s="61"/>
    </row>
    <row r="150" spans="1:8" s="35" customFormat="1" ht="24" customHeight="1">
      <c r="A150" s="55" t="s">
        <v>278</v>
      </c>
      <c r="B150" s="50">
        <f t="shared" si="18"/>
        <v>288</v>
      </c>
      <c r="C150" s="52">
        <f t="shared" si="19"/>
        <v>261</v>
      </c>
      <c r="D150" s="52">
        <v>251</v>
      </c>
      <c r="E150" s="52">
        <v>1</v>
      </c>
      <c r="F150" s="52">
        <v>9</v>
      </c>
      <c r="G150" s="62">
        <f>1+12+14</f>
        <v>27</v>
      </c>
      <c r="H150" s="61"/>
    </row>
    <row r="151" spans="1:8" s="35" customFormat="1" ht="24" customHeight="1">
      <c r="A151" s="56" t="s">
        <v>280</v>
      </c>
      <c r="B151" s="50">
        <f t="shared" si="18"/>
        <v>0</v>
      </c>
      <c r="C151" s="50">
        <f t="shared" si="19"/>
        <v>0</v>
      </c>
      <c r="D151" s="50">
        <f>SUM(D152:D154)</f>
        <v>0</v>
      </c>
      <c r="E151" s="50">
        <f>SUM(E152:E154)</f>
        <v>0</v>
      </c>
      <c r="F151" s="50">
        <f>SUM(F152:F154)</f>
        <v>0</v>
      </c>
      <c r="G151" s="50">
        <f>SUM(G152:G154)</f>
        <v>0</v>
      </c>
      <c r="H151" s="61"/>
    </row>
    <row r="152" spans="1:8" s="35" customFormat="1" ht="24" customHeight="1">
      <c r="A152" s="55" t="s">
        <v>281</v>
      </c>
      <c r="B152" s="50">
        <f t="shared" si="18"/>
        <v>0</v>
      </c>
      <c r="C152" s="52">
        <f t="shared" si="19"/>
        <v>0</v>
      </c>
      <c r="D152" s="52">
        <v>0</v>
      </c>
      <c r="E152" s="52">
        <v>0</v>
      </c>
      <c r="F152" s="52">
        <v>0</v>
      </c>
      <c r="G152" s="62"/>
      <c r="H152" s="61"/>
    </row>
    <row r="153" spans="1:8" s="35" customFormat="1" ht="24" customHeight="1">
      <c r="A153" s="55" t="s">
        <v>282</v>
      </c>
      <c r="B153" s="50">
        <f t="shared" si="18"/>
        <v>0</v>
      </c>
      <c r="C153" s="52"/>
      <c r="D153" s="52"/>
      <c r="E153" s="52"/>
      <c r="F153" s="52"/>
      <c r="G153" s="62"/>
      <c r="H153" s="61"/>
    </row>
    <row r="154" spans="1:8" s="35" customFormat="1" ht="24" customHeight="1">
      <c r="A154" s="55" t="s">
        <v>283</v>
      </c>
      <c r="B154" s="50">
        <f t="shared" si="18"/>
        <v>0</v>
      </c>
      <c r="C154" s="52"/>
      <c r="D154" s="52"/>
      <c r="E154" s="52"/>
      <c r="F154" s="52"/>
      <c r="G154" s="62"/>
      <c r="H154" s="61"/>
    </row>
    <row r="155" spans="1:8" s="35" customFormat="1" ht="24" customHeight="1">
      <c r="A155" s="56" t="s">
        <v>284</v>
      </c>
      <c r="B155" s="50">
        <f t="shared" si="18"/>
        <v>27761.434138</v>
      </c>
      <c r="C155" s="50">
        <f aca="true" t="shared" si="20" ref="C155:C157">SUM(D155:F155)</f>
        <v>24902.153982</v>
      </c>
      <c r="D155" s="50">
        <f aca="true" t="shared" si="21" ref="D155:F155">SUM(D156,D164,D168,D173,D177,D181,D185,D191)</f>
        <v>22237.153982</v>
      </c>
      <c r="E155" s="50">
        <f t="shared" si="21"/>
        <v>2444</v>
      </c>
      <c r="F155" s="50">
        <f t="shared" si="21"/>
        <v>221</v>
      </c>
      <c r="G155" s="50">
        <f>SUM(G156,G164,G168,G173,G177,G181,G183,G185,G191)</f>
        <v>2859.280156</v>
      </c>
      <c r="H155" s="61"/>
    </row>
    <row r="156" spans="1:8" s="35" customFormat="1" ht="24" customHeight="1">
      <c r="A156" s="56" t="s">
        <v>285</v>
      </c>
      <c r="B156" s="50">
        <f t="shared" si="18"/>
        <v>710</v>
      </c>
      <c r="C156" s="50">
        <f t="shared" si="20"/>
        <v>632</v>
      </c>
      <c r="D156" s="50">
        <f>SUM(D157:D163)</f>
        <v>599</v>
      </c>
      <c r="E156" s="50">
        <f>SUM(E157:E163)</f>
        <v>0</v>
      </c>
      <c r="F156" s="50">
        <f>SUM(F157:F163)</f>
        <v>33</v>
      </c>
      <c r="G156" s="50">
        <f>SUM(G157:G163)</f>
        <v>78</v>
      </c>
      <c r="H156" s="61"/>
    </row>
    <row r="157" spans="1:8" s="35" customFormat="1" ht="24" customHeight="1">
      <c r="A157" s="55" t="s">
        <v>286</v>
      </c>
      <c r="B157" s="50">
        <f t="shared" si="18"/>
        <v>0</v>
      </c>
      <c r="C157" s="52">
        <f t="shared" si="20"/>
        <v>0</v>
      </c>
      <c r="D157" s="52">
        <v>0</v>
      </c>
      <c r="E157" s="52">
        <v>0</v>
      </c>
      <c r="F157" s="52">
        <v>0</v>
      </c>
      <c r="G157" s="62"/>
      <c r="H157" s="61"/>
    </row>
    <row r="158" spans="1:8" s="35" customFormat="1" ht="24" customHeight="1">
      <c r="A158" s="55" t="s">
        <v>287</v>
      </c>
      <c r="B158" s="50">
        <f t="shared" si="18"/>
        <v>2</v>
      </c>
      <c r="C158" s="52"/>
      <c r="D158" s="52"/>
      <c r="E158" s="52"/>
      <c r="F158" s="52"/>
      <c r="G158" s="62">
        <v>2</v>
      </c>
      <c r="H158" s="61"/>
    </row>
    <row r="159" spans="1:8" s="35" customFormat="1" ht="24" customHeight="1">
      <c r="A159" s="67" t="s">
        <v>289</v>
      </c>
      <c r="B159" s="50">
        <f t="shared" si="18"/>
        <v>0</v>
      </c>
      <c r="C159" s="52">
        <f aca="true" t="shared" si="22" ref="C159:C178">SUM(D159:F159)</f>
        <v>0</v>
      </c>
      <c r="D159" s="52">
        <v>0</v>
      </c>
      <c r="E159" s="52">
        <v>0</v>
      </c>
      <c r="F159" s="52">
        <v>0</v>
      </c>
      <c r="G159" s="62"/>
      <c r="H159" s="61"/>
    </row>
    <row r="160" spans="1:8" s="35" customFormat="1" ht="24" customHeight="1">
      <c r="A160" s="68" t="s">
        <v>290</v>
      </c>
      <c r="B160" s="50">
        <f t="shared" si="18"/>
        <v>50</v>
      </c>
      <c r="C160" s="52"/>
      <c r="D160" s="52"/>
      <c r="E160" s="52"/>
      <c r="F160" s="52"/>
      <c r="G160" s="62">
        <v>50</v>
      </c>
      <c r="H160" s="61"/>
    </row>
    <row r="161" spans="1:8" s="35" customFormat="1" ht="24" customHeight="1">
      <c r="A161" s="68" t="s">
        <v>292</v>
      </c>
      <c r="B161" s="50">
        <f t="shared" si="18"/>
        <v>463</v>
      </c>
      <c r="C161" s="52">
        <f t="shared" si="22"/>
        <v>463</v>
      </c>
      <c r="D161" s="52">
        <v>439</v>
      </c>
      <c r="E161" s="52">
        <v>0</v>
      </c>
      <c r="F161" s="52">
        <v>24</v>
      </c>
      <c r="G161" s="62"/>
      <c r="H161" s="61"/>
    </row>
    <row r="162" spans="1:8" s="35" customFormat="1" ht="24" customHeight="1">
      <c r="A162" s="68" t="s">
        <v>293</v>
      </c>
      <c r="B162" s="50">
        <f t="shared" si="18"/>
        <v>3</v>
      </c>
      <c r="C162" s="52"/>
      <c r="D162" s="52"/>
      <c r="E162" s="52"/>
      <c r="F162" s="52"/>
      <c r="G162" s="62">
        <v>3</v>
      </c>
      <c r="H162" s="61"/>
    </row>
    <row r="163" spans="1:8" s="35" customFormat="1" ht="24" customHeight="1">
      <c r="A163" s="68" t="s">
        <v>295</v>
      </c>
      <c r="B163" s="50">
        <f t="shared" si="18"/>
        <v>192</v>
      </c>
      <c r="C163" s="52">
        <f t="shared" si="22"/>
        <v>169</v>
      </c>
      <c r="D163" s="52">
        <v>160</v>
      </c>
      <c r="E163" s="52">
        <v>0</v>
      </c>
      <c r="F163" s="52">
        <v>9</v>
      </c>
      <c r="G163" s="62">
        <v>23</v>
      </c>
      <c r="H163" s="61"/>
    </row>
    <row r="164" spans="1:8" s="35" customFormat="1" ht="24" customHeight="1">
      <c r="A164" s="69" t="s">
        <v>297</v>
      </c>
      <c r="B164" s="50">
        <f t="shared" si="18"/>
        <v>3159</v>
      </c>
      <c r="C164" s="50">
        <f t="shared" si="22"/>
        <v>2704</v>
      </c>
      <c r="D164" s="50">
        <f>SUM(D165:D167)</f>
        <v>2547</v>
      </c>
      <c r="E164" s="50">
        <f>SUM(E165:E167)</f>
        <v>8</v>
      </c>
      <c r="F164" s="50">
        <f>SUM(F165:F167)</f>
        <v>149</v>
      </c>
      <c r="G164" s="50">
        <f>SUM(G165:G167)</f>
        <v>455</v>
      </c>
      <c r="H164" s="61"/>
    </row>
    <row r="165" spans="1:8" s="35" customFormat="1" ht="24" customHeight="1">
      <c r="A165" s="68" t="s">
        <v>298</v>
      </c>
      <c r="B165" s="50">
        <f t="shared" si="18"/>
        <v>664</v>
      </c>
      <c r="C165" s="52">
        <f t="shared" si="22"/>
        <v>664</v>
      </c>
      <c r="D165" s="52">
        <v>633</v>
      </c>
      <c r="E165" s="52">
        <v>2</v>
      </c>
      <c r="F165" s="52">
        <v>29</v>
      </c>
      <c r="G165" s="62"/>
      <c r="H165" s="61"/>
    </row>
    <row r="166" spans="1:8" s="35" customFormat="1" ht="24" customHeight="1">
      <c r="A166" s="68" t="s">
        <v>299</v>
      </c>
      <c r="B166" s="50">
        <f t="shared" si="18"/>
        <v>0</v>
      </c>
      <c r="C166" s="52">
        <f t="shared" si="22"/>
        <v>0</v>
      </c>
      <c r="D166" s="52">
        <v>0</v>
      </c>
      <c r="E166" s="52">
        <v>0</v>
      </c>
      <c r="F166" s="52">
        <v>0</v>
      </c>
      <c r="G166" s="62"/>
      <c r="H166" s="61"/>
    </row>
    <row r="167" spans="1:8" s="35" customFormat="1" ht="24" customHeight="1">
      <c r="A167" s="68" t="s">
        <v>300</v>
      </c>
      <c r="B167" s="50">
        <f t="shared" si="18"/>
        <v>2495</v>
      </c>
      <c r="C167" s="52">
        <f t="shared" si="22"/>
        <v>2040</v>
      </c>
      <c r="D167" s="52">
        <v>1914</v>
      </c>
      <c r="E167" s="52">
        <v>6</v>
      </c>
      <c r="F167" s="52">
        <v>120</v>
      </c>
      <c r="G167" s="62">
        <f>450+5</f>
        <v>455</v>
      </c>
      <c r="H167" s="61"/>
    </row>
    <row r="168" spans="1:8" s="35" customFormat="1" ht="24" customHeight="1">
      <c r="A168" s="69" t="s">
        <v>302</v>
      </c>
      <c r="B168" s="50">
        <f t="shared" si="18"/>
        <v>20421.280156</v>
      </c>
      <c r="C168" s="50">
        <f t="shared" si="22"/>
        <v>20266</v>
      </c>
      <c r="D168" s="50">
        <f>SUM(D169:D172)</f>
        <v>17803</v>
      </c>
      <c r="E168" s="50">
        <f>SUM(E169:E172)</f>
        <v>2435</v>
      </c>
      <c r="F168" s="50">
        <f>SUM(F169:F172)</f>
        <v>28</v>
      </c>
      <c r="G168" s="50">
        <f>SUM(G169:G172)</f>
        <v>155.28015599999998</v>
      </c>
      <c r="H168" s="61"/>
    </row>
    <row r="169" spans="1:8" s="35" customFormat="1" ht="24" customHeight="1">
      <c r="A169" s="68" t="s">
        <v>303</v>
      </c>
      <c r="B169" s="50">
        <f t="shared" si="18"/>
        <v>415</v>
      </c>
      <c r="C169" s="52">
        <f t="shared" si="22"/>
        <v>415</v>
      </c>
      <c r="D169" s="52">
        <v>0</v>
      </c>
      <c r="E169" s="52">
        <v>414</v>
      </c>
      <c r="F169" s="52">
        <v>1</v>
      </c>
      <c r="G169" s="65"/>
      <c r="H169" s="61"/>
    </row>
    <row r="170" spans="1:8" s="35" customFormat="1" ht="24" customHeight="1">
      <c r="A170" s="68" t="s">
        <v>304</v>
      </c>
      <c r="B170" s="50">
        <f t="shared" si="18"/>
        <v>12910.543176</v>
      </c>
      <c r="C170" s="52">
        <f t="shared" si="22"/>
        <v>12787</v>
      </c>
      <c r="D170" s="52">
        <v>12787</v>
      </c>
      <c r="E170" s="52">
        <v>0</v>
      </c>
      <c r="F170" s="52">
        <v>0</v>
      </c>
      <c r="G170" s="65">
        <f>24.94872+98.594456</f>
        <v>123.54317599999999</v>
      </c>
      <c r="H170" s="61"/>
    </row>
    <row r="171" spans="1:8" s="35" customFormat="1" ht="24" customHeight="1">
      <c r="A171" s="68" t="s">
        <v>306</v>
      </c>
      <c r="B171" s="50">
        <f t="shared" si="18"/>
        <v>5047.73698</v>
      </c>
      <c r="C171" s="52">
        <f t="shared" si="22"/>
        <v>5016</v>
      </c>
      <c r="D171" s="52">
        <v>5016</v>
      </c>
      <c r="E171" s="52">
        <v>0</v>
      </c>
      <c r="F171" s="52">
        <v>0</v>
      </c>
      <c r="G171" s="65">
        <f>12.47427+19.26271</f>
        <v>31.73698</v>
      </c>
      <c r="H171" s="61"/>
    </row>
    <row r="172" spans="1:8" s="35" customFormat="1" ht="24" customHeight="1">
      <c r="A172" s="68" t="s">
        <v>308</v>
      </c>
      <c r="B172" s="50">
        <f t="shared" si="18"/>
        <v>2048</v>
      </c>
      <c r="C172" s="52">
        <f t="shared" si="22"/>
        <v>2048</v>
      </c>
      <c r="D172" s="52">
        <v>0</v>
      </c>
      <c r="E172" s="52">
        <v>2021</v>
      </c>
      <c r="F172" s="52">
        <v>27</v>
      </c>
      <c r="G172" s="62"/>
      <c r="H172" s="61"/>
    </row>
    <row r="173" spans="1:8" s="35" customFormat="1" ht="24" customHeight="1">
      <c r="A173" s="69" t="s">
        <v>309</v>
      </c>
      <c r="B173" s="50">
        <f t="shared" si="18"/>
        <v>0.15398199999999998</v>
      </c>
      <c r="C173" s="50">
        <f t="shared" si="22"/>
        <v>0.15398199999999998</v>
      </c>
      <c r="D173" s="50">
        <f>SUM(D174:D176)</f>
        <v>0.15398199999999998</v>
      </c>
      <c r="E173" s="50">
        <f>SUM(E174:E176)</f>
        <v>0</v>
      </c>
      <c r="F173" s="50">
        <f>SUM(F174:F176)</f>
        <v>0</v>
      </c>
      <c r="G173" s="50">
        <f>SUM(G174:G176)</f>
        <v>0</v>
      </c>
      <c r="H173" s="61"/>
    </row>
    <row r="174" spans="1:8" s="35" customFormat="1" ht="24" customHeight="1">
      <c r="A174" s="68" t="s">
        <v>310</v>
      </c>
      <c r="B174" s="50">
        <f t="shared" si="18"/>
        <v>0.15398199999999998</v>
      </c>
      <c r="C174" s="50">
        <f t="shared" si="22"/>
        <v>0.15398199999999998</v>
      </c>
      <c r="D174" s="52">
        <v>0.15398199999999998</v>
      </c>
      <c r="E174" s="52">
        <v>0</v>
      </c>
      <c r="F174" s="52">
        <v>0</v>
      </c>
      <c r="G174" s="65"/>
      <c r="H174" s="61"/>
    </row>
    <row r="175" spans="1:8" s="35" customFormat="1" ht="24" customHeight="1">
      <c r="A175" s="68" t="s">
        <v>311</v>
      </c>
      <c r="B175" s="50">
        <f t="shared" si="18"/>
        <v>0</v>
      </c>
      <c r="C175" s="50">
        <f t="shared" si="22"/>
        <v>0</v>
      </c>
      <c r="D175" s="52">
        <v>0</v>
      </c>
      <c r="E175" s="52">
        <v>0</v>
      </c>
      <c r="F175" s="52">
        <v>0</v>
      </c>
      <c r="G175" s="65"/>
      <c r="H175" s="61"/>
    </row>
    <row r="176" spans="1:8" s="35" customFormat="1" ht="24" customHeight="1">
      <c r="A176" s="68" t="s">
        <v>312</v>
      </c>
      <c r="B176" s="50">
        <f t="shared" si="18"/>
        <v>0</v>
      </c>
      <c r="C176" s="50">
        <f t="shared" si="22"/>
        <v>0</v>
      </c>
      <c r="D176" s="52">
        <v>0</v>
      </c>
      <c r="E176" s="52">
        <v>0</v>
      </c>
      <c r="F176" s="52">
        <v>0</v>
      </c>
      <c r="G176" s="65"/>
      <c r="H176" s="61"/>
    </row>
    <row r="177" spans="1:8" s="35" customFormat="1" ht="24" customHeight="1">
      <c r="A177" s="69" t="s">
        <v>313</v>
      </c>
      <c r="B177" s="50">
        <f t="shared" si="18"/>
        <v>320</v>
      </c>
      <c r="C177" s="50">
        <f t="shared" si="22"/>
        <v>0</v>
      </c>
      <c r="D177" s="50">
        <f>SUM(D178:D180)</f>
        <v>0</v>
      </c>
      <c r="E177" s="50">
        <f>SUM(E178:E180)</f>
        <v>0</v>
      </c>
      <c r="F177" s="50">
        <f>SUM(F178:F180)</f>
        <v>0</v>
      </c>
      <c r="G177" s="50">
        <f>SUM(G178:G180)</f>
        <v>320</v>
      </c>
      <c r="H177" s="61"/>
    </row>
    <row r="178" spans="1:8" s="35" customFormat="1" ht="24" customHeight="1">
      <c r="A178" s="70" t="s">
        <v>314</v>
      </c>
      <c r="B178" s="50">
        <f t="shared" si="18"/>
        <v>0</v>
      </c>
      <c r="C178" s="52">
        <f t="shared" si="22"/>
        <v>0</v>
      </c>
      <c r="D178" s="52"/>
      <c r="E178" s="52"/>
      <c r="F178" s="52"/>
      <c r="G178" s="71"/>
      <c r="H178" s="61"/>
    </row>
    <row r="179" spans="1:8" s="35" customFormat="1" ht="24" customHeight="1">
      <c r="A179" s="70" t="s">
        <v>315</v>
      </c>
      <c r="B179" s="50">
        <v>235</v>
      </c>
      <c r="C179" s="52">
        <v>0</v>
      </c>
      <c r="D179" s="52">
        <v>0</v>
      </c>
      <c r="E179" s="52">
        <v>0</v>
      </c>
      <c r="F179" s="52">
        <v>0</v>
      </c>
      <c r="G179" s="71">
        <v>235</v>
      </c>
      <c r="H179" s="61"/>
    </row>
    <row r="180" spans="1:8" s="35" customFormat="1" ht="24" customHeight="1">
      <c r="A180" s="68" t="s">
        <v>317</v>
      </c>
      <c r="B180" s="50">
        <f aca="true" t="shared" si="23" ref="B180:B243">C180+G180</f>
        <v>85</v>
      </c>
      <c r="C180" s="52">
        <f aca="true" t="shared" si="24" ref="C180:C182">SUM(D180:F180)</f>
        <v>0</v>
      </c>
      <c r="D180" s="52">
        <v>0</v>
      </c>
      <c r="E180" s="52">
        <v>0</v>
      </c>
      <c r="F180" s="52">
        <v>0</v>
      </c>
      <c r="G180" s="71">
        <v>85</v>
      </c>
      <c r="H180" s="61"/>
    </row>
    <row r="181" spans="1:8" s="35" customFormat="1" ht="24" customHeight="1">
      <c r="A181" s="69" t="s">
        <v>319</v>
      </c>
      <c r="B181" s="50">
        <f t="shared" si="23"/>
        <v>100</v>
      </c>
      <c r="C181" s="50">
        <f t="shared" si="24"/>
        <v>0</v>
      </c>
      <c r="D181" s="50">
        <f>SUM(D182:D182)</f>
        <v>0</v>
      </c>
      <c r="E181" s="50">
        <f>SUM(E182:E182)</f>
        <v>0</v>
      </c>
      <c r="F181" s="50">
        <f>SUM(F182:F182)</f>
        <v>0</v>
      </c>
      <c r="G181" s="50">
        <f>SUM(G182:G182)</f>
        <v>100</v>
      </c>
      <c r="H181" s="61"/>
    </row>
    <row r="182" spans="1:8" s="35" customFormat="1" ht="24" customHeight="1">
      <c r="A182" s="68" t="s">
        <v>320</v>
      </c>
      <c r="B182" s="50">
        <f t="shared" si="23"/>
        <v>100</v>
      </c>
      <c r="C182" s="52">
        <f t="shared" si="24"/>
        <v>0</v>
      </c>
      <c r="D182" s="52">
        <v>0</v>
      </c>
      <c r="E182" s="52">
        <v>0</v>
      </c>
      <c r="F182" s="52">
        <v>0</v>
      </c>
      <c r="G182" s="65">
        <v>100</v>
      </c>
      <c r="H182" s="61"/>
    </row>
    <row r="183" spans="1:8" s="35" customFormat="1" ht="24" customHeight="1">
      <c r="A183" s="69" t="s">
        <v>322</v>
      </c>
      <c r="B183" s="50">
        <f t="shared" si="23"/>
        <v>100</v>
      </c>
      <c r="C183" s="52"/>
      <c r="D183" s="52"/>
      <c r="E183" s="52"/>
      <c r="F183" s="52"/>
      <c r="G183" s="69">
        <f>SUM(G184)</f>
        <v>100</v>
      </c>
      <c r="H183" s="61"/>
    </row>
    <row r="184" spans="1:8" s="35" customFormat="1" ht="24" customHeight="1">
      <c r="A184" s="68" t="s">
        <v>323</v>
      </c>
      <c r="B184" s="50">
        <f t="shared" si="23"/>
        <v>100</v>
      </c>
      <c r="C184" s="52"/>
      <c r="D184" s="52"/>
      <c r="E184" s="52"/>
      <c r="F184" s="52"/>
      <c r="G184" s="65">
        <v>100</v>
      </c>
      <c r="H184" s="61"/>
    </row>
    <row r="185" spans="1:8" s="35" customFormat="1" ht="24" customHeight="1">
      <c r="A185" s="69" t="s">
        <v>325</v>
      </c>
      <c r="B185" s="50">
        <f t="shared" si="23"/>
        <v>182</v>
      </c>
      <c r="C185" s="50">
        <f aca="true" t="shared" si="25" ref="C185:C199">SUM(D185:F185)</f>
        <v>151</v>
      </c>
      <c r="D185" s="50">
        <f>SUM(D186:D190)</f>
        <v>139</v>
      </c>
      <c r="E185" s="50">
        <f>SUM(E186:E190)</f>
        <v>1</v>
      </c>
      <c r="F185" s="50">
        <f>SUM(F186:F190)</f>
        <v>11</v>
      </c>
      <c r="G185" s="50">
        <f>SUM(G186:G190)</f>
        <v>31</v>
      </c>
      <c r="H185" s="61"/>
    </row>
    <row r="186" spans="1:8" s="35" customFormat="1" ht="24" customHeight="1">
      <c r="A186" s="53" t="s">
        <v>326</v>
      </c>
      <c r="B186" s="50">
        <f t="shared" si="23"/>
        <v>151</v>
      </c>
      <c r="C186" s="52">
        <f t="shared" si="25"/>
        <v>151</v>
      </c>
      <c r="D186" s="52">
        <v>139</v>
      </c>
      <c r="E186" s="52">
        <v>1</v>
      </c>
      <c r="F186" s="52">
        <v>11</v>
      </c>
      <c r="G186" s="65"/>
      <c r="H186" s="61"/>
    </row>
    <row r="187" spans="1:8" s="35" customFormat="1" ht="24" customHeight="1">
      <c r="A187" s="55" t="s">
        <v>327</v>
      </c>
      <c r="B187" s="50">
        <f t="shared" si="23"/>
        <v>0</v>
      </c>
      <c r="C187" s="52">
        <f t="shared" si="25"/>
        <v>0</v>
      </c>
      <c r="D187" s="52">
        <v>0</v>
      </c>
      <c r="E187" s="52">
        <v>0</v>
      </c>
      <c r="F187" s="52">
        <v>0</v>
      </c>
      <c r="G187" s="65"/>
      <c r="H187" s="61"/>
    </row>
    <row r="188" spans="1:8" s="35" customFormat="1" ht="24" customHeight="1">
      <c r="A188" s="55" t="s">
        <v>328</v>
      </c>
      <c r="B188" s="50">
        <f t="shared" si="23"/>
        <v>6</v>
      </c>
      <c r="C188" s="52">
        <f t="shared" si="25"/>
        <v>0</v>
      </c>
      <c r="D188" s="52">
        <v>0</v>
      </c>
      <c r="E188" s="52">
        <v>0</v>
      </c>
      <c r="F188" s="52">
        <v>0</v>
      </c>
      <c r="G188" s="65">
        <v>6</v>
      </c>
      <c r="H188" s="61"/>
    </row>
    <row r="189" spans="1:8" s="35" customFormat="1" ht="24" customHeight="1">
      <c r="A189" s="55" t="s">
        <v>330</v>
      </c>
      <c r="B189" s="50">
        <f t="shared" si="23"/>
        <v>0</v>
      </c>
      <c r="C189" s="52">
        <f t="shared" si="25"/>
        <v>0</v>
      </c>
      <c r="D189" s="52">
        <v>0</v>
      </c>
      <c r="E189" s="52">
        <v>0</v>
      </c>
      <c r="F189" s="52">
        <v>0</v>
      </c>
      <c r="G189" s="65"/>
      <c r="H189" s="61"/>
    </row>
    <row r="190" spans="1:8" s="35" customFormat="1" ht="24" customHeight="1">
      <c r="A190" s="55" t="s">
        <v>331</v>
      </c>
      <c r="B190" s="50">
        <f t="shared" si="23"/>
        <v>25</v>
      </c>
      <c r="C190" s="52">
        <f t="shared" si="25"/>
        <v>0</v>
      </c>
      <c r="D190" s="52">
        <v>0</v>
      </c>
      <c r="E190" s="52">
        <v>0</v>
      </c>
      <c r="F190" s="52">
        <v>0</v>
      </c>
      <c r="G190" s="65">
        <v>25</v>
      </c>
      <c r="H190" s="61"/>
    </row>
    <row r="191" spans="1:8" s="35" customFormat="1" ht="24" customHeight="1">
      <c r="A191" s="56" t="s">
        <v>333</v>
      </c>
      <c r="B191" s="50">
        <f t="shared" si="23"/>
        <v>2769</v>
      </c>
      <c r="C191" s="50">
        <f t="shared" si="25"/>
        <v>1149</v>
      </c>
      <c r="D191" s="50">
        <f>SUM(D192)</f>
        <v>1149</v>
      </c>
      <c r="E191" s="50">
        <f>SUM(E192)</f>
        <v>0</v>
      </c>
      <c r="F191" s="50">
        <f>SUM(F192)</f>
        <v>0</v>
      </c>
      <c r="G191" s="50">
        <f>SUM(G192)</f>
        <v>1620</v>
      </c>
      <c r="H191" s="61"/>
    </row>
    <row r="192" spans="1:8" s="35" customFormat="1" ht="24" customHeight="1">
      <c r="A192" s="55" t="s">
        <v>334</v>
      </c>
      <c r="B192" s="50">
        <f t="shared" si="23"/>
        <v>2769</v>
      </c>
      <c r="C192" s="52">
        <f t="shared" si="25"/>
        <v>1149</v>
      </c>
      <c r="D192" s="52">
        <v>1149</v>
      </c>
      <c r="E192" s="52">
        <v>0</v>
      </c>
      <c r="F192" s="52">
        <v>0</v>
      </c>
      <c r="G192" s="65">
        <f>670+950</f>
        <v>1620</v>
      </c>
      <c r="H192" s="61"/>
    </row>
    <row r="193" spans="1:8" s="35" customFormat="1" ht="24" customHeight="1">
      <c r="A193" s="56" t="s">
        <v>336</v>
      </c>
      <c r="B193" s="50">
        <f t="shared" si="23"/>
        <v>16204</v>
      </c>
      <c r="C193" s="50">
        <f t="shared" si="25"/>
        <v>15616</v>
      </c>
      <c r="D193" s="50">
        <f aca="true" t="shared" si="26" ref="D193:F193">SUM(D194,D198,D201,D205,D211,D214,)</f>
        <v>15361</v>
      </c>
      <c r="E193" s="50">
        <f t="shared" si="26"/>
        <v>35</v>
      </c>
      <c r="F193" s="50">
        <f t="shared" si="26"/>
        <v>220</v>
      </c>
      <c r="G193" s="50">
        <f>SUM(G194,G198,G201,G205,G211,G214,G219)</f>
        <v>588</v>
      </c>
      <c r="H193" s="61"/>
    </row>
    <row r="194" spans="1:8" s="35" customFormat="1" ht="24" customHeight="1">
      <c r="A194" s="56" t="s">
        <v>337</v>
      </c>
      <c r="B194" s="50">
        <f t="shared" si="23"/>
        <v>280</v>
      </c>
      <c r="C194" s="50">
        <f t="shared" si="25"/>
        <v>280</v>
      </c>
      <c r="D194" s="50">
        <f>SUM(D195:D197)</f>
        <v>259</v>
      </c>
      <c r="E194" s="50">
        <f>SUM(E195:E197)</f>
        <v>1</v>
      </c>
      <c r="F194" s="50">
        <f>SUM(F195:F197)</f>
        <v>20</v>
      </c>
      <c r="G194" s="50">
        <f>SUM(G195:G197)</f>
        <v>0</v>
      </c>
      <c r="H194" s="61"/>
    </row>
    <row r="195" spans="1:8" s="35" customFormat="1" ht="24" customHeight="1">
      <c r="A195" s="55" t="s">
        <v>338</v>
      </c>
      <c r="B195" s="50">
        <f t="shared" si="23"/>
        <v>280</v>
      </c>
      <c r="C195" s="52">
        <f t="shared" si="25"/>
        <v>280</v>
      </c>
      <c r="D195" s="52">
        <v>259</v>
      </c>
      <c r="E195" s="52">
        <v>1</v>
      </c>
      <c r="F195" s="52">
        <v>20</v>
      </c>
      <c r="G195" s="65"/>
      <c r="H195" s="61"/>
    </row>
    <row r="196" spans="1:8" s="35" customFormat="1" ht="24" customHeight="1">
      <c r="A196" s="55" t="s">
        <v>339</v>
      </c>
      <c r="B196" s="50">
        <f t="shared" si="23"/>
        <v>0</v>
      </c>
      <c r="C196" s="52">
        <f t="shared" si="25"/>
        <v>0</v>
      </c>
      <c r="D196" s="52">
        <v>0</v>
      </c>
      <c r="E196" s="52">
        <v>0</v>
      </c>
      <c r="F196" s="52">
        <v>0</v>
      </c>
      <c r="G196" s="65"/>
      <c r="H196" s="61"/>
    </row>
    <row r="197" spans="1:8" s="35" customFormat="1" ht="24" customHeight="1">
      <c r="A197" s="55" t="s">
        <v>340</v>
      </c>
      <c r="B197" s="50">
        <f t="shared" si="23"/>
        <v>0</v>
      </c>
      <c r="C197" s="52">
        <f t="shared" si="25"/>
        <v>0</v>
      </c>
      <c r="D197" s="52">
        <v>0</v>
      </c>
      <c r="E197" s="52">
        <v>0</v>
      </c>
      <c r="F197" s="52">
        <v>0</v>
      </c>
      <c r="G197" s="65"/>
      <c r="H197" s="61"/>
    </row>
    <row r="198" spans="1:8" s="35" customFormat="1" ht="24" customHeight="1">
      <c r="A198" s="56" t="s">
        <v>341</v>
      </c>
      <c r="B198" s="50">
        <f t="shared" si="23"/>
        <v>2573</v>
      </c>
      <c r="C198" s="50">
        <f t="shared" si="25"/>
        <v>2473</v>
      </c>
      <c r="D198" s="50">
        <f aca="true" t="shared" si="27" ref="D198:F198">SUM(D199:D199)</f>
        <v>2397</v>
      </c>
      <c r="E198" s="50">
        <f t="shared" si="27"/>
        <v>11</v>
      </c>
      <c r="F198" s="50">
        <f t="shared" si="27"/>
        <v>65</v>
      </c>
      <c r="G198" s="50">
        <f>SUM(G199:G200)</f>
        <v>100</v>
      </c>
      <c r="H198" s="61"/>
    </row>
    <row r="199" spans="1:8" s="35" customFormat="1" ht="24" customHeight="1">
      <c r="A199" s="55" t="s">
        <v>342</v>
      </c>
      <c r="B199" s="50">
        <f t="shared" si="23"/>
        <v>2473</v>
      </c>
      <c r="C199" s="52">
        <f t="shared" si="25"/>
        <v>2473</v>
      </c>
      <c r="D199" s="52">
        <v>2397</v>
      </c>
      <c r="E199" s="52">
        <v>11</v>
      </c>
      <c r="F199" s="52">
        <v>65</v>
      </c>
      <c r="G199" s="65"/>
      <c r="H199" s="61"/>
    </row>
    <row r="200" spans="1:8" s="35" customFormat="1" ht="24" customHeight="1">
      <c r="A200" s="55" t="s">
        <v>343</v>
      </c>
      <c r="B200" s="50">
        <f t="shared" si="23"/>
        <v>100</v>
      </c>
      <c r="C200" s="52"/>
      <c r="D200" s="52"/>
      <c r="E200" s="52"/>
      <c r="F200" s="52"/>
      <c r="G200" s="65">
        <v>100</v>
      </c>
      <c r="H200" s="61"/>
    </row>
    <row r="201" spans="1:8" s="35" customFormat="1" ht="24" customHeight="1">
      <c r="A201" s="56" t="s">
        <v>345</v>
      </c>
      <c r="B201" s="50">
        <f t="shared" si="23"/>
        <v>3921</v>
      </c>
      <c r="C201" s="50">
        <f aca="true" t="shared" si="28" ref="C201:C218">SUM(D201:F201)</f>
        <v>3856</v>
      </c>
      <c r="D201" s="50">
        <f>SUM(D202:D204)</f>
        <v>3838</v>
      </c>
      <c r="E201" s="50">
        <f>SUM(E202:E204)</f>
        <v>18</v>
      </c>
      <c r="F201" s="50">
        <f>SUM(F202:F204)</f>
        <v>0</v>
      </c>
      <c r="G201" s="50">
        <f>SUM(G202:G204)</f>
        <v>65</v>
      </c>
      <c r="H201" s="61"/>
    </row>
    <row r="202" spans="1:8" s="35" customFormat="1" ht="24" customHeight="1">
      <c r="A202" s="55" t="s">
        <v>346</v>
      </c>
      <c r="B202" s="50">
        <f t="shared" si="23"/>
        <v>220</v>
      </c>
      <c r="C202" s="52">
        <f t="shared" si="28"/>
        <v>220</v>
      </c>
      <c r="D202" s="52">
        <v>219</v>
      </c>
      <c r="E202" s="52">
        <v>1</v>
      </c>
      <c r="F202" s="52">
        <v>0</v>
      </c>
      <c r="G202" s="65"/>
      <c r="H202" s="61"/>
    </row>
    <row r="203" spans="1:8" s="35" customFormat="1" ht="24" customHeight="1">
      <c r="A203" s="55" t="s">
        <v>347</v>
      </c>
      <c r="B203" s="50">
        <f t="shared" si="23"/>
        <v>3450</v>
      </c>
      <c r="C203" s="52">
        <f t="shared" si="28"/>
        <v>3450</v>
      </c>
      <c r="D203" s="52">
        <v>3433</v>
      </c>
      <c r="E203" s="52">
        <v>17</v>
      </c>
      <c r="F203" s="52">
        <v>0</v>
      </c>
      <c r="G203" s="65"/>
      <c r="H203" s="61"/>
    </row>
    <row r="204" spans="1:8" s="35" customFormat="1" ht="24" customHeight="1">
      <c r="A204" s="55" t="s">
        <v>348</v>
      </c>
      <c r="B204" s="50">
        <f t="shared" si="23"/>
        <v>251</v>
      </c>
      <c r="C204" s="52">
        <f t="shared" si="28"/>
        <v>186</v>
      </c>
      <c r="D204" s="52">
        <v>186</v>
      </c>
      <c r="E204" s="52">
        <v>0</v>
      </c>
      <c r="F204" s="52">
        <v>0</v>
      </c>
      <c r="G204" s="65">
        <v>65</v>
      </c>
      <c r="H204" s="61"/>
    </row>
    <row r="205" spans="1:8" s="35" customFormat="1" ht="24" customHeight="1">
      <c r="A205" s="56" t="s">
        <v>350</v>
      </c>
      <c r="B205" s="50">
        <f t="shared" si="23"/>
        <v>1305</v>
      </c>
      <c r="C205" s="50">
        <f t="shared" si="28"/>
        <v>1118</v>
      </c>
      <c r="D205" s="50">
        <f>SUM(D206:D210)</f>
        <v>1026</v>
      </c>
      <c r="E205" s="50">
        <f>SUM(E206:E210)</f>
        <v>3</v>
      </c>
      <c r="F205" s="50">
        <f>SUM(F206:F210)</f>
        <v>89</v>
      </c>
      <c r="G205" s="50">
        <f>SUM(G206:G210)</f>
        <v>187</v>
      </c>
      <c r="H205" s="61"/>
    </row>
    <row r="206" spans="1:8" s="35" customFormat="1" ht="24" customHeight="1">
      <c r="A206" s="55" t="s">
        <v>351</v>
      </c>
      <c r="B206" s="50">
        <f t="shared" si="23"/>
        <v>618</v>
      </c>
      <c r="C206" s="52">
        <f t="shared" si="28"/>
        <v>606</v>
      </c>
      <c r="D206" s="52">
        <v>577</v>
      </c>
      <c r="E206" s="52">
        <v>2</v>
      </c>
      <c r="F206" s="52">
        <v>27</v>
      </c>
      <c r="G206" s="65">
        <v>12</v>
      </c>
      <c r="H206" s="61"/>
    </row>
    <row r="207" spans="1:8" s="35" customFormat="1" ht="24" customHeight="1">
      <c r="A207" s="55" t="s">
        <v>353</v>
      </c>
      <c r="B207" s="50">
        <f t="shared" si="23"/>
        <v>517</v>
      </c>
      <c r="C207" s="52">
        <f t="shared" si="28"/>
        <v>512</v>
      </c>
      <c r="D207" s="52">
        <v>449</v>
      </c>
      <c r="E207" s="52">
        <v>1</v>
      </c>
      <c r="F207" s="52">
        <v>62</v>
      </c>
      <c r="G207" s="65">
        <v>5</v>
      </c>
      <c r="H207" s="61"/>
    </row>
    <row r="208" spans="1:8" s="35" customFormat="1" ht="24" customHeight="1">
      <c r="A208" s="55" t="s">
        <v>355</v>
      </c>
      <c r="B208" s="50">
        <f t="shared" si="23"/>
        <v>0</v>
      </c>
      <c r="C208" s="52">
        <f t="shared" si="28"/>
        <v>0</v>
      </c>
      <c r="D208" s="52">
        <v>0</v>
      </c>
      <c r="E208" s="52">
        <v>0</v>
      </c>
      <c r="F208" s="52">
        <v>0</v>
      </c>
      <c r="G208" s="62"/>
      <c r="H208" s="61"/>
    </row>
    <row r="209" spans="1:8" s="35" customFormat="1" ht="24" customHeight="1">
      <c r="A209" s="55" t="s">
        <v>356</v>
      </c>
      <c r="B209" s="50">
        <f t="shared" si="23"/>
        <v>0</v>
      </c>
      <c r="C209" s="52">
        <f t="shared" si="28"/>
        <v>0</v>
      </c>
      <c r="D209" s="52">
        <v>0</v>
      </c>
      <c r="E209" s="52">
        <v>0</v>
      </c>
      <c r="F209" s="52">
        <v>0</v>
      </c>
      <c r="G209" s="62"/>
      <c r="H209" s="61"/>
    </row>
    <row r="210" spans="1:8" s="35" customFormat="1" ht="24" customHeight="1">
      <c r="A210" s="55" t="s">
        <v>357</v>
      </c>
      <c r="B210" s="50">
        <f t="shared" si="23"/>
        <v>170</v>
      </c>
      <c r="C210" s="52">
        <f t="shared" si="28"/>
        <v>0</v>
      </c>
      <c r="D210" s="52">
        <v>0</v>
      </c>
      <c r="E210" s="52">
        <v>0</v>
      </c>
      <c r="F210" s="52">
        <v>0</v>
      </c>
      <c r="G210" s="62">
        <f>50+10+100+10</f>
        <v>170</v>
      </c>
      <c r="H210" s="61"/>
    </row>
    <row r="211" spans="1:8" s="35" customFormat="1" ht="24" customHeight="1">
      <c r="A211" s="56" t="s">
        <v>359</v>
      </c>
      <c r="B211" s="50">
        <f t="shared" si="23"/>
        <v>1012</v>
      </c>
      <c r="C211" s="50">
        <f t="shared" si="28"/>
        <v>856</v>
      </c>
      <c r="D211" s="50">
        <f>SUM(D212:D213)</f>
        <v>808</v>
      </c>
      <c r="E211" s="50">
        <f>SUM(E212:E213)</f>
        <v>2</v>
      </c>
      <c r="F211" s="50">
        <f>SUM(F212:F213)</f>
        <v>46</v>
      </c>
      <c r="G211" s="50">
        <f>SUM(G212:G213)</f>
        <v>156</v>
      </c>
      <c r="H211" s="61"/>
    </row>
    <row r="212" spans="1:8" s="35" customFormat="1" ht="24" customHeight="1">
      <c r="A212" s="55" t="s">
        <v>360</v>
      </c>
      <c r="B212" s="50">
        <f t="shared" si="23"/>
        <v>0</v>
      </c>
      <c r="C212" s="52">
        <f t="shared" si="28"/>
        <v>0</v>
      </c>
      <c r="D212" s="52">
        <v>0</v>
      </c>
      <c r="E212" s="52">
        <v>0</v>
      </c>
      <c r="F212" s="52">
        <v>0</v>
      </c>
      <c r="G212" s="65"/>
      <c r="H212" s="61"/>
    </row>
    <row r="213" spans="1:8" s="35" customFormat="1" ht="24" customHeight="1">
      <c r="A213" s="55" t="s">
        <v>361</v>
      </c>
      <c r="B213" s="50">
        <f t="shared" si="23"/>
        <v>1012</v>
      </c>
      <c r="C213" s="52">
        <f t="shared" si="28"/>
        <v>856</v>
      </c>
      <c r="D213" s="52">
        <v>808</v>
      </c>
      <c r="E213" s="52">
        <v>2</v>
      </c>
      <c r="F213" s="52">
        <v>46</v>
      </c>
      <c r="G213" s="65">
        <f>101+5+30+10+10</f>
        <v>156</v>
      </c>
      <c r="H213" s="61"/>
    </row>
    <row r="214" spans="1:8" s="35" customFormat="1" ht="24" customHeight="1">
      <c r="A214" s="56" t="s">
        <v>363</v>
      </c>
      <c r="B214" s="50">
        <f t="shared" si="23"/>
        <v>7073</v>
      </c>
      <c r="C214" s="50">
        <f t="shared" si="28"/>
        <v>7033</v>
      </c>
      <c r="D214" s="50">
        <f>SUM(D215:D218)</f>
        <v>7033</v>
      </c>
      <c r="E214" s="50">
        <f>SUM(E215:E218)</f>
        <v>0</v>
      </c>
      <c r="F214" s="50">
        <f>SUM(F215:F218)</f>
        <v>0</v>
      </c>
      <c r="G214" s="50">
        <f>SUM(G215:G218)</f>
        <v>40</v>
      </c>
      <c r="H214" s="61"/>
    </row>
    <row r="215" spans="1:8" s="35" customFormat="1" ht="24" customHeight="1">
      <c r="A215" s="55" t="s">
        <v>364</v>
      </c>
      <c r="B215" s="50">
        <f t="shared" si="23"/>
        <v>0</v>
      </c>
      <c r="C215" s="52">
        <f t="shared" si="28"/>
        <v>0</v>
      </c>
      <c r="D215" s="52">
        <v>0</v>
      </c>
      <c r="E215" s="52">
        <v>0</v>
      </c>
      <c r="F215" s="52">
        <v>0</v>
      </c>
      <c r="G215" s="65"/>
      <c r="H215" s="61"/>
    </row>
    <row r="216" spans="1:8" s="35" customFormat="1" ht="24" customHeight="1">
      <c r="A216" s="55" t="s">
        <v>365</v>
      </c>
      <c r="B216" s="50">
        <f t="shared" si="23"/>
        <v>0</v>
      </c>
      <c r="C216" s="52">
        <f t="shared" si="28"/>
        <v>0</v>
      </c>
      <c r="D216" s="52">
        <v>0</v>
      </c>
      <c r="E216" s="52">
        <v>0</v>
      </c>
      <c r="F216" s="52">
        <v>0</v>
      </c>
      <c r="G216" s="65"/>
      <c r="H216" s="61"/>
    </row>
    <row r="217" spans="1:8" s="35" customFormat="1" ht="24" customHeight="1">
      <c r="A217" s="55" t="s">
        <v>366</v>
      </c>
      <c r="B217" s="50">
        <f t="shared" si="23"/>
        <v>1918</v>
      </c>
      <c r="C217" s="52">
        <f t="shared" si="28"/>
        <v>1918</v>
      </c>
      <c r="D217" s="52">
        <v>1918</v>
      </c>
      <c r="E217" s="52">
        <v>0</v>
      </c>
      <c r="F217" s="52">
        <v>0</v>
      </c>
      <c r="G217" s="65"/>
      <c r="H217" s="61"/>
    </row>
    <row r="218" spans="1:8" s="35" customFormat="1" ht="24" customHeight="1">
      <c r="A218" s="55" t="s">
        <v>367</v>
      </c>
      <c r="B218" s="50">
        <f t="shared" si="23"/>
        <v>5155</v>
      </c>
      <c r="C218" s="52">
        <f t="shared" si="28"/>
        <v>5115</v>
      </c>
      <c r="D218" s="52">
        <v>5115</v>
      </c>
      <c r="E218" s="52">
        <v>0</v>
      </c>
      <c r="F218" s="52">
        <v>0</v>
      </c>
      <c r="G218" s="65">
        <v>40</v>
      </c>
      <c r="H218" s="61"/>
    </row>
    <row r="219" spans="1:8" s="35" customFormat="1" ht="24" customHeight="1">
      <c r="A219" s="56" t="s">
        <v>369</v>
      </c>
      <c r="B219" s="50">
        <f t="shared" si="23"/>
        <v>40</v>
      </c>
      <c r="C219" s="52"/>
      <c r="D219" s="52"/>
      <c r="E219" s="52"/>
      <c r="F219" s="52"/>
      <c r="G219" s="56">
        <f>SUM(G220)</f>
        <v>40</v>
      </c>
      <c r="H219" s="61"/>
    </row>
    <row r="220" spans="1:8" s="35" customFormat="1" ht="24" customHeight="1">
      <c r="A220" s="55" t="s">
        <v>370</v>
      </c>
      <c r="B220" s="50">
        <f t="shared" si="23"/>
        <v>40</v>
      </c>
      <c r="C220" s="52"/>
      <c r="D220" s="52"/>
      <c r="E220" s="52"/>
      <c r="F220" s="52"/>
      <c r="G220" s="72">
        <v>40</v>
      </c>
      <c r="H220" s="61"/>
    </row>
    <row r="221" spans="1:8" s="35" customFormat="1" ht="24" customHeight="1">
      <c r="A221" s="56" t="s">
        <v>372</v>
      </c>
      <c r="B221" s="50">
        <f t="shared" si="23"/>
        <v>200</v>
      </c>
      <c r="C221" s="50">
        <f aca="true" t="shared" si="29" ref="C221:C253">SUM(D221:F221)</f>
        <v>0</v>
      </c>
      <c r="D221" s="50">
        <f>SUM(D222,D224,D227,D229)</f>
        <v>0</v>
      </c>
      <c r="E221" s="50">
        <f>SUM(E222,E224,E227,E229)</f>
        <v>0</v>
      </c>
      <c r="F221" s="50">
        <f>SUM(F222,F224,F227,F229)</f>
        <v>0</v>
      </c>
      <c r="G221" s="50">
        <f>SUM(G222,G224,G227,G229)</f>
        <v>200</v>
      </c>
      <c r="H221" s="61"/>
    </row>
    <row r="222" spans="1:8" s="35" customFormat="1" ht="24" customHeight="1">
      <c r="A222" s="56" t="s">
        <v>373</v>
      </c>
      <c r="B222" s="50">
        <f t="shared" si="23"/>
        <v>200</v>
      </c>
      <c r="C222" s="50">
        <f t="shared" si="29"/>
        <v>0</v>
      </c>
      <c r="D222" s="50">
        <f>SUM(D223:D223)</f>
        <v>0</v>
      </c>
      <c r="E222" s="50">
        <f>SUM(E223:E223)</f>
        <v>0</v>
      </c>
      <c r="F222" s="50">
        <f>SUM(F223:F223)</f>
        <v>0</v>
      </c>
      <c r="G222" s="50">
        <f>SUM(G223:G223)</f>
        <v>200</v>
      </c>
      <c r="H222" s="61"/>
    </row>
    <row r="223" spans="1:8" s="35" customFormat="1" ht="24" customHeight="1">
      <c r="A223" s="55" t="s">
        <v>374</v>
      </c>
      <c r="B223" s="50">
        <f t="shared" si="23"/>
        <v>200</v>
      </c>
      <c r="C223" s="52">
        <f t="shared" si="29"/>
        <v>0</v>
      </c>
      <c r="D223" s="52">
        <v>0</v>
      </c>
      <c r="E223" s="52">
        <v>0</v>
      </c>
      <c r="F223" s="52">
        <v>0</v>
      </c>
      <c r="G223" s="62">
        <v>200</v>
      </c>
      <c r="H223" s="61"/>
    </row>
    <row r="224" spans="1:8" s="35" customFormat="1" ht="24" customHeight="1">
      <c r="A224" s="56" t="s">
        <v>376</v>
      </c>
      <c r="B224" s="50">
        <f t="shared" si="23"/>
        <v>0</v>
      </c>
      <c r="C224" s="50">
        <f t="shared" si="29"/>
        <v>0</v>
      </c>
      <c r="D224" s="50">
        <f>SUM(D225:D226)</f>
        <v>0</v>
      </c>
      <c r="E224" s="50">
        <f>SUM(E225:E226)</f>
        <v>0</v>
      </c>
      <c r="F224" s="50">
        <f>SUM(F225:F226)</f>
        <v>0</v>
      </c>
      <c r="G224" s="50">
        <f>SUM(G225:G226)</f>
        <v>0</v>
      </c>
      <c r="H224" s="61"/>
    </row>
    <row r="225" spans="1:8" s="35" customFormat="1" ht="24" customHeight="1">
      <c r="A225" s="55" t="s">
        <v>377</v>
      </c>
      <c r="B225" s="50">
        <f t="shared" si="23"/>
        <v>0</v>
      </c>
      <c r="C225" s="52">
        <f t="shared" si="29"/>
        <v>0</v>
      </c>
      <c r="D225" s="52">
        <v>0</v>
      </c>
      <c r="E225" s="52">
        <v>0</v>
      </c>
      <c r="F225" s="52">
        <v>0</v>
      </c>
      <c r="G225" s="62"/>
      <c r="H225" s="61"/>
    </row>
    <row r="226" spans="1:8" s="35" customFormat="1" ht="24" customHeight="1">
      <c r="A226" s="55" t="s">
        <v>378</v>
      </c>
      <c r="B226" s="50">
        <f t="shared" si="23"/>
        <v>0</v>
      </c>
      <c r="C226" s="52">
        <f t="shared" si="29"/>
        <v>0</v>
      </c>
      <c r="D226" s="52">
        <v>0</v>
      </c>
      <c r="E226" s="52">
        <v>0</v>
      </c>
      <c r="F226" s="52">
        <v>0</v>
      </c>
      <c r="G226" s="62"/>
      <c r="H226" s="61"/>
    </row>
    <row r="227" spans="1:8" s="35" customFormat="1" ht="24" customHeight="1">
      <c r="A227" s="56" t="s">
        <v>379</v>
      </c>
      <c r="B227" s="50">
        <f t="shared" si="23"/>
        <v>0</v>
      </c>
      <c r="C227" s="52">
        <f t="shared" si="29"/>
        <v>0</v>
      </c>
      <c r="D227" s="50">
        <f>SUM(D228)</f>
        <v>0</v>
      </c>
      <c r="E227" s="50">
        <f>SUM(E228)</f>
        <v>0</v>
      </c>
      <c r="F227" s="50">
        <f>SUM(F228)</f>
        <v>0</v>
      </c>
      <c r="G227" s="50">
        <f>SUM(G228)</f>
        <v>0</v>
      </c>
      <c r="H227" s="61"/>
    </row>
    <row r="228" spans="1:8" s="35" customFormat="1" ht="24" customHeight="1">
      <c r="A228" s="55" t="s">
        <v>380</v>
      </c>
      <c r="B228" s="50">
        <f t="shared" si="23"/>
        <v>0</v>
      </c>
      <c r="C228" s="52">
        <f t="shared" si="29"/>
        <v>0</v>
      </c>
      <c r="D228" s="52"/>
      <c r="E228" s="52"/>
      <c r="F228" s="52"/>
      <c r="G228" s="65"/>
      <c r="H228" s="61"/>
    </row>
    <row r="229" spans="1:8" s="35" customFormat="1" ht="24" customHeight="1">
      <c r="A229" s="56" t="s">
        <v>381</v>
      </c>
      <c r="B229" s="50">
        <f t="shared" si="23"/>
        <v>0</v>
      </c>
      <c r="C229" s="50">
        <f t="shared" si="29"/>
        <v>0</v>
      </c>
      <c r="D229" s="50">
        <f>SUM(D230)</f>
        <v>0</v>
      </c>
      <c r="E229" s="50">
        <f>SUM(E230)</f>
        <v>0</v>
      </c>
      <c r="F229" s="50">
        <f>SUM(F230)</f>
        <v>0</v>
      </c>
      <c r="G229" s="50">
        <f>SUM(G230)</f>
        <v>0</v>
      </c>
      <c r="H229" s="61"/>
    </row>
    <row r="230" spans="1:8" s="35" customFormat="1" ht="24" customHeight="1">
      <c r="A230" s="55" t="s">
        <v>382</v>
      </c>
      <c r="B230" s="50">
        <f t="shared" si="23"/>
        <v>0</v>
      </c>
      <c r="C230" s="52">
        <f t="shared" si="29"/>
        <v>0</v>
      </c>
      <c r="D230" s="52">
        <v>0</v>
      </c>
      <c r="E230" s="52">
        <v>0</v>
      </c>
      <c r="F230" s="52">
        <v>0</v>
      </c>
      <c r="G230" s="62"/>
      <c r="H230" s="61"/>
    </row>
    <row r="231" spans="1:8" s="35" customFormat="1" ht="24" customHeight="1">
      <c r="A231" s="56" t="s">
        <v>383</v>
      </c>
      <c r="B231" s="50">
        <f t="shared" si="23"/>
        <v>6101</v>
      </c>
      <c r="C231" s="50">
        <f t="shared" si="29"/>
        <v>3379</v>
      </c>
      <c r="D231" s="50">
        <f>SUM(D232,D235,D238,D240)</f>
        <v>3062</v>
      </c>
      <c r="E231" s="50">
        <f>SUM(E232,E235,E238,E240)</f>
        <v>5</v>
      </c>
      <c r="F231" s="50">
        <f>SUM(F232,F235,F238,F240)</f>
        <v>312</v>
      </c>
      <c r="G231" s="50">
        <f>SUM(G232,G235,G238,G240)</f>
        <v>2722</v>
      </c>
      <c r="H231" s="61"/>
    </row>
    <row r="232" spans="1:8" s="35" customFormat="1" ht="24" customHeight="1">
      <c r="A232" s="56" t="s">
        <v>384</v>
      </c>
      <c r="B232" s="50">
        <f t="shared" si="23"/>
        <v>2260</v>
      </c>
      <c r="C232" s="50">
        <f t="shared" si="29"/>
        <v>2082</v>
      </c>
      <c r="D232" s="50">
        <f>SUM(D233:D234)</f>
        <v>1830</v>
      </c>
      <c r="E232" s="50">
        <f>SUM(E233:E234)</f>
        <v>0</v>
      </c>
      <c r="F232" s="50">
        <f>SUM(F233:F234)</f>
        <v>252</v>
      </c>
      <c r="G232" s="50">
        <f>SUM(G233:G234)</f>
        <v>178</v>
      </c>
      <c r="H232" s="61"/>
    </row>
    <row r="233" spans="1:8" s="35" customFormat="1" ht="24" customHeight="1">
      <c r="A233" s="55" t="s">
        <v>385</v>
      </c>
      <c r="B233" s="50">
        <f t="shared" si="23"/>
        <v>588</v>
      </c>
      <c r="C233" s="52">
        <f t="shared" si="29"/>
        <v>588</v>
      </c>
      <c r="D233" s="52">
        <v>588</v>
      </c>
      <c r="E233" s="52">
        <v>0</v>
      </c>
      <c r="F233" s="52">
        <v>0</v>
      </c>
      <c r="G233" s="65"/>
      <c r="H233" s="61"/>
    </row>
    <row r="234" spans="1:8" s="35" customFormat="1" ht="24" customHeight="1">
      <c r="A234" s="55" t="s">
        <v>387</v>
      </c>
      <c r="B234" s="50">
        <f t="shared" si="23"/>
        <v>1672</v>
      </c>
      <c r="C234" s="52">
        <f t="shared" si="29"/>
        <v>1494</v>
      </c>
      <c r="D234" s="52">
        <v>1242</v>
      </c>
      <c r="E234" s="52">
        <v>0</v>
      </c>
      <c r="F234" s="52">
        <v>252</v>
      </c>
      <c r="G234" s="65">
        <f>5+5+30+10+128</f>
        <v>178</v>
      </c>
      <c r="H234" s="61"/>
    </row>
    <row r="235" spans="1:8" s="35" customFormat="1" ht="24" customHeight="1">
      <c r="A235" s="56" t="s">
        <v>389</v>
      </c>
      <c r="B235" s="50">
        <f t="shared" si="23"/>
        <v>1361</v>
      </c>
      <c r="C235" s="50">
        <f t="shared" si="29"/>
        <v>229</v>
      </c>
      <c r="D235" s="50">
        <f>SUM(D236:D237)</f>
        <v>215</v>
      </c>
      <c r="E235" s="50">
        <f>SUM(E236:E237)</f>
        <v>1</v>
      </c>
      <c r="F235" s="50">
        <f>SUM(F236:F237)</f>
        <v>13</v>
      </c>
      <c r="G235" s="50">
        <f>SUM(G236:G237)</f>
        <v>1132</v>
      </c>
      <c r="H235" s="61"/>
    </row>
    <row r="236" spans="1:8" s="35" customFormat="1" ht="24" customHeight="1">
      <c r="A236" s="55" t="s">
        <v>390</v>
      </c>
      <c r="B236" s="50">
        <f t="shared" si="23"/>
        <v>0</v>
      </c>
      <c r="C236" s="52">
        <f t="shared" si="29"/>
        <v>0</v>
      </c>
      <c r="D236" s="52">
        <v>0</v>
      </c>
      <c r="E236" s="52">
        <v>0</v>
      </c>
      <c r="F236" s="52">
        <v>0</v>
      </c>
      <c r="G236" s="65"/>
      <c r="H236" s="61"/>
    </row>
    <row r="237" spans="1:8" s="35" customFormat="1" ht="24" customHeight="1">
      <c r="A237" s="55" t="s">
        <v>391</v>
      </c>
      <c r="B237" s="50">
        <f t="shared" si="23"/>
        <v>1361</v>
      </c>
      <c r="C237" s="52">
        <f t="shared" si="29"/>
        <v>229</v>
      </c>
      <c r="D237" s="52">
        <v>215</v>
      </c>
      <c r="E237" s="52">
        <v>1</v>
      </c>
      <c r="F237" s="52">
        <v>13</v>
      </c>
      <c r="G237" s="65">
        <f>20+30+800+20+262</f>
        <v>1132</v>
      </c>
      <c r="H237" s="61"/>
    </row>
    <row r="238" spans="1:8" s="35" customFormat="1" ht="24" customHeight="1">
      <c r="A238" s="56" t="s">
        <v>393</v>
      </c>
      <c r="B238" s="50">
        <f t="shared" si="23"/>
        <v>2313</v>
      </c>
      <c r="C238" s="50">
        <f t="shared" si="29"/>
        <v>1068</v>
      </c>
      <c r="D238" s="50">
        <f>SUM(D239:D239)</f>
        <v>1017</v>
      </c>
      <c r="E238" s="50">
        <f>SUM(E239:E239)</f>
        <v>4</v>
      </c>
      <c r="F238" s="50">
        <f>SUM(F239:F239)</f>
        <v>47</v>
      </c>
      <c r="G238" s="50">
        <f>SUM(G239:G239)</f>
        <v>1245</v>
      </c>
      <c r="H238" s="61"/>
    </row>
    <row r="239" spans="1:8" s="35" customFormat="1" ht="24" customHeight="1">
      <c r="A239" s="55" t="s">
        <v>394</v>
      </c>
      <c r="B239" s="50">
        <f t="shared" si="23"/>
        <v>2313</v>
      </c>
      <c r="C239" s="52">
        <f t="shared" si="29"/>
        <v>1068</v>
      </c>
      <c r="D239" s="52">
        <v>1017</v>
      </c>
      <c r="E239" s="52">
        <v>4</v>
      </c>
      <c r="F239" s="52">
        <v>47</v>
      </c>
      <c r="G239" s="65">
        <f>80+80+80+95+30+100+780</f>
        <v>1245</v>
      </c>
      <c r="H239" s="61"/>
    </row>
    <row r="240" spans="1:8" s="35" customFormat="1" ht="24" customHeight="1">
      <c r="A240" s="56" t="s">
        <v>396</v>
      </c>
      <c r="B240" s="50">
        <f t="shared" si="23"/>
        <v>167</v>
      </c>
      <c r="C240" s="52">
        <f t="shared" si="29"/>
        <v>0</v>
      </c>
      <c r="D240" s="50">
        <f>SUM(D241:D241)</f>
        <v>0</v>
      </c>
      <c r="E240" s="50">
        <f>SUM(E241:E241)</f>
        <v>0</v>
      </c>
      <c r="F240" s="50">
        <f>SUM(F241:F241)</f>
        <v>0</v>
      </c>
      <c r="G240" s="50">
        <f>SUM(G241:G241)</f>
        <v>167</v>
      </c>
      <c r="H240" s="61"/>
    </row>
    <row r="241" spans="1:8" s="35" customFormat="1" ht="24" customHeight="1">
      <c r="A241" s="55" t="s">
        <v>397</v>
      </c>
      <c r="B241" s="50">
        <f t="shared" si="23"/>
        <v>167</v>
      </c>
      <c r="C241" s="52">
        <f t="shared" si="29"/>
        <v>0</v>
      </c>
      <c r="D241" s="52"/>
      <c r="E241" s="52"/>
      <c r="F241" s="52"/>
      <c r="G241" s="65">
        <f>5+30+3+40+5+84</f>
        <v>167</v>
      </c>
      <c r="H241" s="61"/>
    </row>
    <row r="242" spans="1:8" s="35" customFormat="1" ht="24" customHeight="1">
      <c r="A242" s="56" t="s">
        <v>399</v>
      </c>
      <c r="B242" s="50">
        <f t="shared" si="23"/>
        <v>17015.084000000003</v>
      </c>
      <c r="C242" s="50">
        <f t="shared" si="29"/>
        <v>15856.084</v>
      </c>
      <c r="D242" s="50">
        <f aca="true" t="shared" si="30" ref="D242:F242">SUM(D243,D251,D260,D265,D273,D276,D279,)</f>
        <v>15093</v>
      </c>
      <c r="E242" s="50">
        <f t="shared" si="30"/>
        <v>66.084</v>
      </c>
      <c r="F242" s="50">
        <f t="shared" si="30"/>
        <v>697</v>
      </c>
      <c r="G242" s="50">
        <f>SUM(G243,G251,G260,G265,G271,G273,G276,G279,)</f>
        <v>1159</v>
      </c>
      <c r="H242" s="61"/>
    </row>
    <row r="243" spans="1:8" s="35" customFormat="1" ht="24" customHeight="1">
      <c r="A243" s="56" t="s">
        <v>400</v>
      </c>
      <c r="B243" s="50">
        <f t="shared" si="23"/>
        <v>7638</v>
      </c>
      <c r="C243" s="50">
        <f t="shared" si="29"/>
        <v>7111</v>
      </c>
      <c r="D243" s="50">
        <f>SUM(D244:D250)</f>
        <v>6763</v>
      </c>
      <c r="E243" s="50">
        <f>SUM(E244:E250)</f>
        <v>26</v>
      </c>
      <c r="F243" s="50">
        <f>SUM(F244:F250)</f>
        <v>322</v>
      </c>
      <c r="G243" s="50">
        <f>SUM(G244:G250)</f>
        <v>527</v>
      </c>
      <c r="H243" s="61"/>
    </row>
    <row r="244" spans="1:8" s="35" customFormat="1" ht="24" customHeight="1">
      <c r="A244" s="55" t="s">
        <v>401</v>
      </c>
      <c r="B244" s="50">
        <f aca="true" t="shared" si="31" ref="B244:B307">C244+G244</f>
        <v>245</v>
      </c>
      <c r="C244" s="52">
        <f t="shared" si="29"/>
        <v>245</v>
      </c>
      <c r="D244" s="52">
        <v>214</v>
      </c>
      <c r="E244" s="52">
        <v>4</v>
      </c>
      <c r="F244" s="52">
        <v>27</v>
      </c>
      <c r="G244" s="65"/>
      <c r="H244" s="61"/>
    </row>
    <row r="245" spans="1:8" s="35" customFormat="1" ht="24" customHeight="1">
      <c r="A245" s="55" t="s">
        <v>402</v>
      </c>
      <c r="B245" s="50">
        <f t="shared" si="31"/>
        <v>5034</v>
      </c>
      <c r="C245" s="52">
        <f t="shared" si="29"/>
        <v>5034</v>
      </c>
      <c r="D245" s="52">
        <v>4717</v>
      </c>
      <c r="E245" s="52">
        <v>22</v>
      </c>
      <c r="F245" s="52">
        <v>295</v>
      </c>
      <c r="G245" s="65"/>
      <c r="H245" s="61"/>
    </row>
    <row r="246" spans="1:8" s="35" customFormat="1" ht="24" customHeight="1">
      <c r="A246" s="55" t="s">
        <v>403</v>
      </c>
      <c r="B246" s="50">
        <f t="shared" si="31"/>
        <v>0</v>
      </c>
      <c r="C246" s="52">
        <f t="shared" si="29"/>
        <v>0</v>
      </c>
      <c r="D246" s="52">
        <v>0</v>
      </c>
      <c r="E246" s="52">
        <v>0</v>
      </c>
      <c r="F246" s="52">
        <v>0</v>
      </c>
      <c r="G246" s="65"/>
      <c r="H246" s="61"/>
    </row>
    <row r="247" spans="1:8" s="35" customFormat="1" ht="24" customHeight="1">
      <c r="A247" s="55" t="s">
        <v>404</v>
      </c>
      <c r="B247" s="50">
        <f t="shared" si="31"/>
        <v>6</v>
      </c>
      <c r="C247" s="52">
        <f t="shared" si="29"/>
        <v>0</v>
      </c>
      <c r="D247" s="52">
        <v>0</v>
      </c>
      <c r="E247" s="52">
        <v>0</v>
      </c>
      <c r="F247" s="52">
        <v>0</v>
      </c>
      <c r="G247" s="65">
        <v>6</v>
      </c>
      <c r="H247" s="61"/>
    </row>
    <row r="248" spans="1:8" s="35" customFormat="1" ht="24" customHeight="1">
      <c r="A248" s="55" t="s">
        <v>406</v>
      </c>
      <c r="B248" s="50">
        <f t="shared" si="31"/>
        <v>0</v>
      </c>
      <c r="C248" s="52">
        <f t="shared" si="29"/>
        <v>0</v>
      </c>
      <c r="D248" s="52">
        <v>0</v>
      </c>
      <c r="E248" s="52">
        <v>0</v>
      </c>
      <c r="F248" s="52">
        <v>0</v>
      </c>
      <c r="G248" s="65"/>
      <c r="H248" s="61"/>
    </row>
    <row r="249" spans="1:8" s="35" customFormat="1" ht="24" customHeight="1">
      <c r="A249" s="55" t="s">
        <v>407</v>
      </c>
      <c r="B249" s="50">
        <f t="shared" si="31"/>
        <v>400</v>
      </c>
      <c r="C249" s="52">
        <f t="shared" si="29"/>
        <v>0</v>
      </c>
      <c r="D249" s="52">
        <v>0</v>
      </c>
      <c r="E249" s="52">
        <v>0</v>
      </c>
      <c r="F249" s="52">
        <v>0</v>
      </c>
      <c r="G249" s="65">
        <v>400</v>
      </c>
      <c r="H249" s="61"/>
    </row>
    <row r="250" spans="1:8" s="35" customFormat="1" ht="24" customHeight="1">
      <c r="A250" s="55" t="s">
        <v>409</v>
      </c>
      <c r="B250" s="50">
        <f t="shared" si="31"/>
        <v>1953</v>
      </c>
      <c r="C250" s="52">
        <f t="shared" si="29"/>
        <v>1832</v>
      </c>
      <c r="D250" s="52">
        <v>1832</v>
      </c>
      <c r="E250" s="52">
        <v>0</v>
      </c>
      <c r="F250" s="52">
        <v>0</v>
      </c>
      <c r="G250" s="65">
        <f>113+8</f>
        <v>121</v>
      </c>
      <c r="H250" s="61"/>
    </row>
    <row r="251" spans="1:9" s="36" customFormat="1" ht="24" customHeight="1">
      <c r="A251" s="56" t="s">
        <v>411</v>
      </c>
      <c r="B251" s="50">
        <f t="shared" si="31"/>
        <v>4563</v>
      </c>
      <c r="C251" s="50">
        <f t="shared" si="29"/>
        <v>4382</v>
      </c>
      <c r="D251" s="50">
        <f>SUM(D252:D259)</f>
        <v>4167</v>
      </c>
      <c r="E251" s="50">
        <f>SUM(E252:E259)</f>
        <v>18</v>
      </c>
      <c r="F251" s="50">
        <f>SUM(F252:F259)</f>
        <v>197</v>
      </c>
      <c r="G251" s="50">
        <f>SUM(G252:G259)</f>
        <v>181</v>
      </c>
      <c r="H251" s="73"/>
      <c r="I251" s="35"/>
    </row>
    <row r="252" spans="1:8" s="35" customFormat="1" ht="24" customHeight="1">
      <c r="A252" s="55" t="s">
        <v>412</v>
      </c>
      <c r="B252" s="50">
        <f t="shared" si="31"/>
        <v>167</v>
      </c>
      <c r="C252" s="50">
        <f t="shared" si="29"/>
        <v>167</v>
      </c>
      <c r="D252" s="52">
        <v>140</v>
      </c>
      <c r="E252" s="52">
        <v>13</v>
      </c>
      <c r="F252" s="52">
        <v>14</v>
      </c>
      <c r="G252" s="65"/>
      <c r="H252" s="61"/>
    </row>
    <row r="253" spans="1:8" s="35" customFormat="1" ht="24" customHeight="1">
      <c r="A253" s="55" t="s">
        <v>413</v>
      </c>
      <c r="B253" s="50">
        <f t="shared" si="31"/>
        <v>4215</v>
      </c>
      <c r="C253" s="50">
        <f t="shared" si="29"/>
        <v>4215</v>
      </c>
      <c r="D253" s="52">
        <v>4027</v>
      </c>
      <c r="E253" s="52">
        <v>5</v>
      </c>
      <c r="F253" s="52">
        <v>183</v>
      </c>
      <c r="G253" s="65"/>
      <c r="H253" s="61"/>
    </row>
    <row r="254" spans="1:8" s="35" customFormat="1" ht="24" customHeight="1">
      <c r="A254" s="55" t="s">
        <v>414</v>
      </c>
      <c r="B254" s="50">
        <f t="shared" si="31"/>
        <v>0</v>
      </c>
      <c r="C254" s="50"/>
      <c r="D254" s="52"/>
      <c r="E254" s="52"/>
      <c r="F254" s="52"/>
      <c r="G254" s="65"/>
      <c r="H254" s="61"/>
    </row>
    <row r="255" spans="1:8" s="35" customFormat="1" ht="24" customHeight="1">
      <c r="A255" s="55" t="s">
        <v>415</v>
      </c>
      <c r="B255" s="50">
        <f t="shared" si="31"/>
        <v>0</v>
      </c>
      <c r="C255" s="50">
        <f aca="true" t="shared" si="32" ref="C255:C267">SUM(D255:F255)</f>
        <v>0</v>
      </c>
      <c r="D255" s="52">
        <v>0</v>
      </c>
      <c r="E255" s="52">
        <v>0</v>
      </c>
      <c r="F255" s="52">
        <v>0</v>
      </c>
      <c r="G255" s="65"/>
      <c r="H255" s="61"/>
    </row>
    <row r="256" spans="1:8" s="35" customFormat="1" ht="24" customHeight="1">
      <c r="A256" s="55" t="s">
        <v>416</v>
      </c>
      <c r="B256" s="50">
        <f t="shared" si="31"/>
        <v>0</v>
      </c>
      <c r="C256" s="50">
        <f t="shared" si="32"/>
        <v>0</v>
      </c>
      <c r="D256" s="52">
        <v>0</v>
      </c>
      <c r="E256" s="52">
        <v>0</v>
      </c>
      <c r="F256" s="52">
        <v>0</v>
      </c>
      <c r="G256" s="65"/>
      <c r="H256" s="61"/>
    </row>
    <row r="257" spans="1:8" s="35" customFormat="1" ht="24" customHeight="1">
      <c r="A257" s="55" t="s">
        <v>417</v>
      </c>
      <c r="B257" s="50">
        <f t="shared" si="31"/>
        <v>0</v>
      </c>
      <c r="C257" s="50">
        <f t="shared" si="32"/>
        <v>0</v>
      </c>
      <c r="D257" s="52">
        <v>0</v>
      </c>
      <c r="E257" s="52">
        <v>0</v>
      </c>
      <c r="F257" s="52">
        <v>0</v>
      </c>
      <c r="G257" s="65"/>
      <c r="H257" s="61"/>
    </row>
    <row r="258" spans="1:8" s="35" customFormat="1" ht="24" customHeight="1">
      <c r="A258" s="55" t="s">
        <v>418</v>
      </c>
      <c r="B258" s="50">
        <f t="shared" si="31"/>
        <v>4</v>
      </c>
      <c r="C258" s="50">
        <f t="shared" si="32"/>
        <v>0</v>
      </c>
      <c r="D258" s="52">
        <v>0</v>
      </c>
      <c r="E258" s="52">
        <v>0</v>
      </c>
      <c r="F258" s="52">
        <v>0</v>
      </c>
      <c r="G258" s="65">
        <v>4</v>
      </c>
      <c r="H258" s="61"/>
    </row>
    <row r="259" spans="1:8" s="35" customFormat="1" ht="24" customHeight="1">
      <c r="A259" s="55" t="s">
        <v>420</v>
      </c>
      <c r="B259" s="50">
        <f t="shared" si="31"/>
        <v>177</v>
      </c>
      <c r="C259" s="50">
        <f t="shared" si="32"/>
        <v>0</v>
      </c>
      <c r="D259" s="52">
        <v>0</v>
      </c>
      <c r="E259" s="52">
        <v>0</v>
      </c>
      <c r="F259" s="52">
        <v>0</v>
      </c>
      <c r="G259" s="65">
        <f>20+30+30+25+56+5+3+8</f>
        <v>177</v>
      </c>
      <c r="H259" s="61"/>
    </row>
    <row r="260" spans="1:8" s="35" customFormat="1" ht="24" customHeight="1">
      <c r="A260" s="56" t="s">
        <v>422</v>
      </c>
      <c r="B260" s="50">
        <f t="shared" si="31"/>
        <v>4279.084</v>
      </c>
      <c r="C260" s="50">
        <f t="shared" si="32"/>
        <v>3962.084</v>
      </c>
      <c r="D260" s="50">
        <f>SUM(D261:D264)</f>
        <v>3799</v>
      </c>
      <c r="E260" s="50">
        <f>SUM(E261:E264)</f>
        <v>20.084</v>
      </c>
      <c r="F260" s="50">
        <f>SUM(F261:F264)</f>
        <v>143</v>
      </c>
      <c r="G260" s="50">
        <f>SUM(G261:G264)</f>
        <v>317</v>
      </c>
      <c r="H260" s="61"/>
    </row>
    <row r="261" spans="1:8" s="35" customFormat="1" ht="24" customHeight="1">
      <c r="A261" s="55" t="s">
        <v>423</v>
      </c>
      <c r="B261" s="50">
        <f t="shared" si="31"/>
        <v>161.084</v>
      </c>
      <c r="C261" s="50">
        <f t="shared" si="32"/>
        <v>161.084</v>
      </c>
      <c r="D261" s="52">
        <v>150</v>
      </c>
      <c r="E261" s="52">
        <v>0.084</v>
      </c>
      <c r="F261" s="52">
        <v>11</v>
      </c>
      <c r="G261" s="65"/>
      <c r="H261" s="61"/>
    </row>
    <row r="262" spans="1:8" s="35" customFormat="1" ht="24" customHeight="1">
      <c r="A262" s="55" t="s">
        <v>424</v>
      </c>
      <c r="B262" s="50">
        <f t="shared" si="31"/>
        <v>3745</v>
      </c>
      <c r="C262" s="50">
        <f t="shared" si="32"/>
        <v>3745</v>
      </c>
      <c r="D262" s="52">
        <v>3593</v>
      </c>
      <c r="E262" s="52">
        <v>20</v>
      </c>
      <c r="F262" s="52">
        <v>132</v>
      </c>
      <c r="G262" s="65"/>
      <c r="H262" s="61"/>
    </row>
    <row r="263" spans="1:8" s="35" customFormat="1" ht="24" customHeight="1">
      <c r="A263" s="55" t="s">
        <v>425</v>
      </c>
      <c r="B263" s="50">
        <f t="shared" si="31"/>
        <v>373</v>
      </c>
      <c r="C263" s="50">
        <f t="shared" si="32"/>
        <v>56</v>
      </c>
      <c r="D263" s="52">
        <v>56</v>
      </c>
      <c r="E263" s="52">
        <v>0</v>
      </c>
      <c r="F263" s="52">
        <v>0</v>
      </c>
      <c r="G263" s="65">
        <f>182+135</f>
        <v>317</v>
      </c>
      <c r="H263" s="61"/>
    </row>
    <row r="264" spans="1:8" s="35" customFormat="1" ht="24" customHeight="1">
      <c r="A264" s="55" t="s">
        <v>427</v>
      </c>
      <c r="B264" s="50">
        <f t="shared" si="31"/>
        <v>0</v>
      </c>
      <c r="C264" s="50">
        <f t="shared" si="32"/>
        <v>0</v>
      </c>
      <c r="D264" s="52">
        <v>0</v>
      </c>
      <c r="E264" s="52">
        <v>0</v>
      </c>
      <c r="F264" s="52">
        <v>0</v>
      </c>
      <c r="G264" s="65"/>
      <c r="H264" s="61"/>
    </row>
    <row r="265" spans="1:8" s="35" customFormat="1" ht="24" customHeight="1">
      <c r="A265" s="56" t="s">
        <v>428</v>
      </c>
      <c r="B265" s="50">
        <f t="shared" si="31"/>
        <v>475</v>
      </c>
      <c r="C265" s="50">
        <f t="shared" si="32"/>
        <v>401</v>
      </c>
      <c r="D265" s="50">
        <f>SUM(D266:D270)</f>
        <v>364</v>
      </c>
      <c r="E265" s="50">
        <f>SUM(E266:E270)</f>
        <v>2</v>
      </c>
      <c r="F265" s="50">
        <f>SUM(F266:F270)</f>
        <v>35</v>
      </c>
      <c r="G265" s="50">
        <f>SUM(G266:G270)</f>
        <v>74</v>
      </c>
      <c r="H265" s="61"/>
    </row>
    <row r="266" spans="1:8" s="35" customFormat="1" ht="24" customHeight="1">
      <c r="A266" s="55" t="s">
        <v>429</v>
      </c>
      <c r="B266" s="50">
        <f t="shared" si="31"/>
        <v>401</v>
      </c>
      <c r="C266" s="50">
        <f t="shared" si="32"/>
        <v>401</v>
      </c>
      <c r="D266" s="52">
        <v>364</v>
      </c>
      <c r="E266" s="52">
        <v>2</v>
      </c>
      <c r="F266" s="52">
        <v>35</v>
      </c>
      <c r="G266" s="65"/>
      <c r="H266" s="61"/>
    </row>
    <row r="267" spans="1:8" s="35" customFormat="1" ht="24" customHeight="1">
      <c r="A267" s="55" t="s">
        <v>430</v>
      </c>
      <c r="B267" s="50">
        <f t="shared" si="31"/>
        <v>0</v>
      </c>
      <c r="C267" s="50">
        <f t="shared" si="32"/>
        <v>0</v>
      </c>
      <c r="D267" s="52">
        <v>0</v>
      </c>
      <c r="E267" s="52">
        <v>0</v>
      </c>
      <c r="F267" s="52">
        <v>0</v>
      </c>
      <c r="G267" s="65"/>
      <c r="H267" s="61"/>
    </row>
    <row r="268" spans="1:8" s="35" customFormat="1" ht="24" customHeight="1">
      <c r="A268" s="55" t="s">
        <v>431</v>
      </c>
      <c r="B268" s="50">
        <f t="shared" si="31"/>
        <v>0</v>
      </c>
      <c r="C268" s="50"/>
      <c r="D268" s="52"/>
      <c r="E268" s="52"/>
      <c r="F268" s="52"/>
      <c r="G268" s="65"/>
      <c r="H268" s="61"/>
    </row>
    <row r="269" spans="1:8" s="35" customFormat="1" ht="24" customHeight="1">
      <c r="A269" s="55" t="s">
        <v>432</v>
      </c>
      <c r="B269" s="50">
        <f t="shared" si="31"/>
        <v>0</v>
      </c>
      <c r="C269" s="50"/>
      <c r="D269" s="52"/>
      <c r="E269" s="52"/>
      <c r="F269" s="52"/>
      <c r="G269" s="65"/>
      <c r="H269" s="61"/>
    </row>
    <row r="270" spans="1:8" s="35" customFormat="1" ht="24" customHeight="1">
      <c r="A270" s="55" t="s">
        <v>433</v>
      </c>
      <c r="B270" s="50">
        <f t="shared" si="31"/>
        <v>74</v>
      </c>
      <c r="C270" s="50"/>
      <c r="D270" s="52"/>
      <c r="E270" s="52"/>
      <c r="F270" s="52"/>
      <c r="G270" s="65">
        <f>27+47</f>
        <v>74</v>
      </c>
      <c r="H270" s="61"/>
    </row>
    <row r="271" spans="1:8" s="35" customFormat="1" ht="24" customHeight="1">
      <c r="A271" s="56" t="s">
        <v>435</v>
      </c>
      <c r="B271" s="50">
        <f t="shared" si="31"/>
        <v>60</v>
      </c>
      <c r="C271" s="50"/>
      <c r="D271" s="52"/>
      <c r="E271" s="52"/>
      <c r="F271" s="52"/>
      <c r="G271" s="56">
        <f>SUM(G272)</f>
        <v>60</v>
      </c>
      <c r="H271" s="61"/>
    </row>
    <row r="272" spans="1:8" s="35" customFormat="1" ht="24" customHeight="1">
      <c r="A272" s="55" t="s">
        <v>436</v>
      </c>
      <c r="B272" s="50">
        <f t="shared" si="31"/>
        <v>60</v>
      </c>
      <c r="C272" s="50"/>
      <c r="D272" s="52"/>
      <c r="E272" s="52"/>
      <c r="F272" s="52"/>
      <c r="G272" s="65">
        <f>55+5</f>
        <v>60</v>
      </c>
      <c r="H272" s="61"/>
    </row>
    <row r="273" spans="1:8" s="35" customFormat="1" ht="24" customHeight="1">
      <c r="A273" s="56" t="s">
        <v>438</v>
      </c>
      <c r="B273" s="50">
        <f t="shared" si="31"/>
        <v>0</v>
      </c>
      <c r="C273" s="50">
        <f aca="true" t="shared" si="33" ref="C273:C277">SUM(D273:F273)</f>
        <v>0</v>
      </c>
      <c r="D273" s="50">
        <f>SUM(D274:D275)</f>
        <v>0</v>
      </c>
      <c r="E273" s="50">
        <f>SUM(E274:E275)</f>
        <v>0</v>
      </c>
      <c r="F273" s="50">
        <f>SUM(F274:F275)</f>
        <v>0</v>
      </c>
      <c r="G273" s="50">
        <f>SUM(G274:G275)</f>
        <v>0</v>
      </c>
      <c r="H273" s="61"/>
    </row>
    <row r="274" spans="1:8" s="35" customFormat="1" ht="24" customHeight="1">
      <c r="A274" s="55" t="s">
        <v>439</v>
      </c>
      <c r="B274" s="50">
        <f t="shared" si="31"/>
        <v>0</v>
      </c>
      <c r="C274" s="50">
        <f t="shared" si="33"/>
        <v>0</v>
      </c>
      <c r="D274" s="52">
        <v>0</v>
      </c>
      <c r="E274" s="52">
        <v>0</v>
      </c>
      <c r="F274" s="52">
        <v>0</v>
      </c>
      <c r="G274" s="65"/>
      <c r="H274" s="61"/>
    </row>
    <row r="275" spans="1:8" s="35" customFormat="1" ht="24" customHeight="1">
      <c r="A275" s="55" t="s">
        <v>441</v>
      </c>
      <c r="B275" s="50">
        <f t="shared" si="31"/>
        <v>0</v>
      </c>
      <c r="C275" s="50">
        <f t="shared" si="33"/>
        <v>0</v>
      </c>
      <c r="D275" s="52">
        <v>0</v>
      </c>
      <c r="E275" s="52">
        <v>0</v>
      </c>
      <c r="F275" s="52">
        <v>0</v>
      </c>
      <c r="G275" s="65"/>
      <c r="H275" s="61"/>
    </row>
    <row r="276" spans="1:8" s="35" customFormat="1" ht="24" customHeight="1">
      <c r="A276" s="56" t="s">
        <v>442</v>
      </c>
      <c r="B276" s="50">
        <f t="shared" si="31"/>
        <v>0</v>
      </c>
      <c r="C276" s="50">
        <f t="shared" si="33"/>
        <v>0</v>
      </c>
      <c r="D276" s="50">
        <f aca="true" t="shared" si="34" ref="D276:F276">SUM(D277:D277)</f>
        <v>0</v>
      </c>
      <c r="E276" s="50">
        <f t="shared" si="34"/>
        <v>0</v>
      </c>
      <c r="F276" s="50">
        <f t="shared" si="34"/>
        <v>0</v>
      </c>
      <c r="G276" s="50">
        <f>SUM(G277:G278)</f>
        <v>0</v>
      </c>
      <c r="H276" s="61"/>
    </row>
    <row r="277" spans="1:8" s="35" customFormat="1" ht="24" customHeight="1">
      <c r="A277" s="55" t="s">
        <v>443</v>
      </c>
      <c r="B277" s="50">
        <f t="shared" si="31"/>
        <v>0</v>
      </c>
      <c r="C277" s="50">
        <f t="shared" si="33"/>
        <v>0</v>
      </c>
      <c r="D277" s="52">
        <v>0</v>
      </c>
      <c r="E277" s="52">
        <v>0</v>
      </c>
      <c r="F277" s="52">
        <v>0</v>
      </c>
      <c r="G277" s="65"/>
      <c r="H277" s="61"/>
    </row>
    <row r="278" spans="1:8" s="35" customFormat="1" ht="24" customHeight="1">
      <c r="A278" s="55" t="s">
        <v>444</v>
      </c>
      <c r="B278" s="50">
        <f t="shared" si="31"/>
        <v>0</v>
      </c>
      <c r="C278" s="50"/>
      <c r="D278" s="52"/>
      <c r="E278" s="52"/>
      <c r="F278" s="52"/>
      <c r="G278" s="65"/>
      <c r="H278" s="61"/>
    </row>
    <row r="279" spans="1:8" s="35" customFormat="1" ht="24" customHeight="1">
      <c r="A279" s="56" t="s">
        <v>446</v>
      </c>
      <c r="B279" s="50">
        <f t="shared" si="31"/>
        <v>0</v>
      </c>
      <c r="C279" s="50">
        <f aca="true" t="shared" si="35" ref="C279:C288">SUM(D279:F279)</f>
        <v>0</v>
      </c>
      <c r="D279" s="50">
        <f>SUM(D280:D280)</f>
        <v>0</v>
      </c>
      <c r="E279" s="50">
        <f>SUM(E280:E280)</f>
        <v>0</v>
      </c>
      <c r="F279" s="50">
        <f>SUM(F280:F280)</f>
        <v>0</v>
      </c>
      <c r="G279" s="50">
        <f>SUM(G280:G280)</f>
        <v>0</v>
      </c>
      <c r="H279" s="61"/>
    </row>
    <row r="280" spans="1:8" s="35" customFormat="1" ht="24" customHeight="1">
      <c r="A280" s="55" t="s">
        <v>447</v>
      </c>
      <c r="B280" s="50">
        <f t="shared" si="31"/>
        <v>0</v>
      </c>
      <c r="C280" s="50">
        <f t="shared" si="35"/>
        <v>0</v>
      </c>
      <c r="D280" s="52">
        <v>0</v>
      </c>
      <c r="E280" s="52">
        <v>0</v>
      </c>
      <c r="F280" s="52">
        <v>0</v>
      </c>
      <c r="G280" s="65"/>
      <c r="H280" s="61"/>
    </row>
    <row r="281" spans="1:8" s="35" customFormat="1" ht="24" customHeight="1">
      <c r="A281" s="56" t="s">
        <v>448</v>
      </c>
      <c r="B281" s="50">
        <f t="shared" si="31"/>
        <v>2155</v>
      </c>
      <c r="C281" s="50">
        <f t="shared" si="35"/>
        <v>1804</v>
      </c>
      <c r="D281" s="50">
        <f aca="true" t="shared" si="36" ref="D281:F281">SUM(D282,D287,)</f>
        <v>1720</v>
      </c>
      <c r="E281" s="50">
        <f t="shared" si="36"/>
        <v>11</v>
      </c>
      <c r="F281" s="50">
        <f t="shared" si="36"/>
        <v>73</v>
      </c>
      <c r="G281" s="50">
        <f>SUM(G282,G287,G289)</f>
        <v>351</v>
      </c>
      <c r="H281" s="61"/>
    </row>
    <row r="282" spans="1:8" s="35" customFormat="1" ht="24" customHeight="1">
      <c r="A282" s="56" t="s">
        <v>449</v>
      </c>
      <c r="B282" s="50">
        <f t="shared" si="31"/>
        <v>1855</v>
      </c>
      <c r="C282" s="50">
        <f t="shared" si="35"/>
        <v>1804</v>
      </c>
      <c r="D282" s="50">
        <f>SUM(D283:D286)</f>
        <v>1720</v>
      </c>
      <c r="E282" s="50">
        <f>SUM(E283:E286)</f>
        <v>11</v>
      </c>
      <c r="F282" s="50">
        <f>SUM(F283:F286)</f>
        <v>73</v>
      </c>
      <c r="G282" s="50">
        <f>SUM(G283:G286)</f>
        <v>51</v>
      </c>
      <c r="H282" s="61"/>
    </row>
    <row r="283" spans="1:8" s="35" customFormat="1" ht="24" customHeight="1">
      <c r="A283" s="55" t="s">
        <v>450</v>
      </c>
      <c r="B283" s="50">
        <f t="shared" si="31"/>
        <v>517</v>
      </c>
      <c r="C283" s="50">
        <f t="shared" si="35"/>
        <v>517</v>
      </c>
      <c r="D283" s="52">
        <v>480</v>
      </c>
      <c r="E283" s="52">
        <v>2</v>
      </c>
      <c r="F283" s="52">
        <v>35</v>
      </c>
      <c r="G283" s="65"/>
      <c r="H283" s="61"/>
    </row>
    <row r="284" spans="1:8" s="35" customFormat="1" ht="24" customHeight="1">
      <c r="A284" s="55" t="s">
        <v>451</v>
      </c>
      <c r="B284" s="50">
        <f t="shared" si="31"/>
        <v>0</v>
      </c>
      <c r="C284" s="50">
        <f t="shared" si="35"/>
        <v>0</v>
      </c>
      <c r="D284" s="52">
        <v>0</v>
      </c>
      <c r="E284" s="52">
        <v>0</v>
      </c>
      <c r="F284" s="52">
        <v>0</v>
      </c>
      <c r="G284" s="52">
        <v>0</v>
      </c>
      <c r="H284" s="61"/>
    </row>
    <row r="285" spans="1:8" s="35" customFormat="1" ht="24" customHeight="1">
      <c r="A285" s="55" t="s">
        <v>452</v>
      </c>
      <c r="B285" s="50">
        <f t="shared" si="31"/>
        <v>1287</v>
      </c>
      <c r="C285" s="50">
        <f t="shared" si="35"/>
        <v>1287</v>
      </c>
      <c r="D285" s="52">
        <v>1240</v>
      </c>
      <c r="E285" s="52">
        <v>9</v>
      </c>
      <c r="F285" s="52">
        <v>38</v>
      </c>
      <c r="G285" s="65"/>
      <c r="H285" s="61"/>
    </row>
    <row r="286" spans="1:8" s="35" customFormat="1" ht="24" customHeight="1">
      <c r="A286" s="55" t="s">
        <v>453</v>
      </c>
      <c r="B286" s="50">
        <f t="shared" si="31"/>
        <v>51</v>
      </c>
      <c r="C286" s="50">
        <f t="shared" si="35"/>
        <v>0</v>
      </c>
      <c r="D286" s="52">
        <v>0</v>
      </c>
      <c r="E286" s="52">
        <v>0</v>
      </c>
      <c r="F286" s="52">
        <v>0</v>
      </c>
      <c r="G286" s="52">
        <f>27+24</f>
        <v>51</v>
      </c>
      <c r="H286" s="61"/>
    </row>
    <row r="287" spans="1:8" s="35" customFormat="1" ht="24" customHeight="1">
      <c r="A287" s="56" t="s">
        <v>455</v>
      </c>
      <c r="B287" s="50">
        <f t="shared" si="31"/>
        <v>0</v>
      </c>
      <c r="C287" s="50">
        <f t="shared" si="35"/>
        <v>0</v>
      </c>
      <c r="D287" s="50">
        <f>SUM(D288:D288)</f>
        <v>0</v>
      </c>
      <c r="E287" s="50">
        <f>SUM(E288:E288)</f>
        <v>0</v>
      </c>
      <c r="F287" s="50">
        <f>SUM(F288:F288)</f>
        <v>0</v>
      </c>
      <c r="G287" s="50">
        <f>SUM(G288:G288)</f>
        <v>0</v>
      </c>
      <c r="H287" s="61"/>
    </row>
    <row r="288" spans="1:8" s="35" customFormat="1" ht="24" customHeight="1">
      <c r="A288" s="55" t="s">
        <v>456</v>
      </c>
      <c r="B288" s="50">
        <f t="shared" si="31"/>
        <v>0</v>
      </c>
      <c r="C288" s="50">
        <f t="shared" si="35"/>
        <v>0</v>
      </c>
      <c r="D288" s="50">
        <v>0</v>
      </c>
      <c r="E288" s="50">
        <v>0</v>
      </c>
      <c r="F288" s="50">
        <v>0</v>
      </c>
      <c r="G288" s="62"/>
      <c r="H288" s="61"/>
    </row>
    <row r="289" spans="1:8" s="35" customFormat="1" ht="24" customHeight="1">
      <c r="A289" s="56" t="s">
        <v>457</v>
      </c>
      <c r="B289" s="50">
        <f t="shared" si="31"/>
        <v>300</v>
      </c>
      <c r="C289" s="50"/>
      <c r="D289" s="50"/>
      <c r="E289" s="50"/>
      <c r="F289" s="50"/>
      <c r="G289" s="56">
        <f>SUM(G290)</f>
        <v>300</v>
      </c>
      <c r="H289" s="61"/>
    </row>
    <row r="290" spans="1:8" s="35" customFormat="1" ht="24" customHeight="1">
      <c r="A290" s="55" t="s">
        <v>458</v>
      </c>
      <c r="B290" s="50">
        <f t="shared" si="31"/>
        <v>300</v>
      </c>
      <c r="C290" s="50"/>
      <c r="D290" s="50"/>
      <c r="E290" s="50"/>
      <c r="F290" s="50"/>
      <c r="G290" s="62">
        <v>300</v>
      </c>
      <c r="H290" s="61"/>
    </row>
    <row r="291" spans="1:8" s="35" customFormat="1" ht="24" customHeight="1">
      <c r="A291" s="56" t="s">
        <v>460</v>
      </c>
      <c r="B291" s="50">
        <f t="shared" si="31"/>
        <v>249</v>
      </c>
      <c r="C291" s="50">
        <f aca="true" t="shared" si="37" ref="C291:C311">SUM(D291:F291)</f>
        <v>245</v>
      </c>
      <c r="D291" s="50">
        <f>SUM(D292,)</f>
        <v>237</v>
      </c>
      <c r="E291" s="50">
        <f>SUM(E292,)</f>
        <v>3</v>
      </c>
      <c r="F291" s="50">
        <f>SUM(F292,)</f>
        <v>5</v>
      </c>
      <c r="G291" s="50">
        <f>SUM(G292,)</f>
        <v>4</v>
      </c>
      <c r="H291" s="61"/>
    </row>
    <row r="292" spans="1:8" s="35" customFormat="1" ht="24" customHeight="1">
      <c r="A292" s="56" t="s">
        <v>461</v>
      </c>
      <c r="B292" s="50">
        <f t="shared" si="31"/>
        <v>249</v>
      </c>
      <c r="C292" s="50">
        <f t="shared" si="37"/>
        <v>245</v>
      </c>
      <c r="D292" s="50">
        <f>SUM(D293:D294)</f>
        <v>237</v>
      </c>
      <c r="E292" s="50">
        <f>SUM(E293:E294)</f>
        <v>3</v>
      </c>
      <c r="F292" s="50">
        <f>SUM(F293:F294)</f>
        <v>5</v>
      </c>
      <c r="G292" s="50">
        <f>SUM(G293:G294)</f>
        <v>4</v>
      </c>
      <c r="H292" s="61"/>
    </row>
    <row r="293" spans="1:8" s="35" customFormat="1" ht="24" customHeight="1">
      <c r="A293" s="55" t="s">
        <v>462</v>
      </c>
      <c r="B293" s="50">
        <f t="shared" si="31"/>
        <v>44</v>
      </c>
      <c r="C293" s="50">
        <f t="shared" si="37"/>
        <v>44</v>
      </c>
      <c r="D293" s="52">
        <v>44</v>
      </c>
      <c r="E293" s="52">
        <v>0</v>
      </c>
      <c r="F293" s="52">
        <v>0</v>
      </c>
      <c r="G293" s="65"/>
      <c r="H293" s="61"/>
    </row>
    <row r="294" spans="1:8" s="35" customFormat="1" ht="24" customHeight="1">
      <c r="A294" s="55" t="s">
        <v>463</v>
      </c>
      <c r="B294" s="50">
        <f t="shared" si="31"/>
        <v>205</v>
      </c>
      <c r="C294" s="50">
        <f t="shared" si="37"/>
        <v>201</v>
      </c>
      <c r="D294" s="52">
        <v>193</v>
      </c>
      <c r="E294" s="52">
        <v>3</v>
      </c>
      <c r="F294" s="52">
        <v>5</v>
      </c>
      <c r="G294" s="65">
        <v>4</v>
      </c>
      <c r="H294" s="61"/>
    </row>
    <row r="295" spans="1:8" s="35" customFormat="1" ht="24" customHeight="1">
      <c r="A295" s="56" t="s">
        <v>465</v>
      </c>
      <c r="B295" s="50">
        <f t="shared" si="31"/>
        <v>0</v>
      </c>
      <c r="C295" s="50">
        <f t="shared" si="37"/>
        <v>0</v>
      </c>
      <c r="D295" s="50">
        <f>SUM(D296)</f>
        <v>0</v>
      </c>
      <c r="E295" s="50">
        <f>SUM(E296)</f>
        <v>0</v>
      </c>
      <c r="F295" s="50">
        <f>SUM(F296)</f>
        <v>0</v>
      </c>
      <c r="G295" s="50">
        <f>SUM(G296)</f>
        <v>0</v>
      </c>
      <c r="H295" s="61"/>
    </row>
    <row r="296" spans="1:8" s="35" customFormat="1" ht="24" customHeight="1">
      <c r="A296" s="56" t="s">
        <v>466</v>
      </c>
      <c r="B296" s="50">
        <f t="shared" si="31"/>
        <v>0</v>
      </c>
      <c r="C296" s="50">
        <f t="shared" si="37"/>
        <v>0</v>
      </c>
      <c r="D296" s="50">
        <f>SUM(D297:D297)</f>
        <v>0</v>
      </c>
      <c r="E296" s="50">
        <f>SUM(E297:E298)</f>
        <v>0</v>
      </c>
      <c r="F296" s="50">
        <f>SUM(F297:F298)</f>
        <v>0</v>
      </c>
      <c r="G296" s="50">
        <f>SUM(G297:G298)</f>
        <v>0</v>
      </c>
      <c r="H296" s="61"/>
    </row>
    <row r="297" spans="1:8" s="35" customFormat="1" ht="24" customHeight="1">
      <c r="A297" s="55" t="s">
        <v>467</v>
      </c>
      <c r="B297" s="50">
        <f t="shared" si="31"/>
        <v>0</v>
      </c>
      <c r="C297" s="50">
        <f t="shared" si="37"/>
        <v>0</v>
      </c>
      <c r="D297" s="52"/>
      <c r="E297" s="52">
        <v>0</v>
      </c>
      <c r="F297" s="52">
        <v>0</v>
      </c>
      <c r="G297" s="65"/>
      <c r="H297" s="61"/>
    </row>
    <row r="298" spans="1:8" s="35" customFormat="1" ht="24" customHeight="1">
      <c r="A298" s="56" t="s">
        <v>469</v>
      </c>
      <c r="B298" s="50">
        <f t="shared" si="31"/>
        <v>11027</v>
      </c>
      <c r="C298" s="50">
        <f t="shared" si="37"/>
        <v>11027</v>
      </c>
      <c r="D298" s="50">
        <f>SUM(D299)</f>
        <v>11027</v>
      </c>
      <c r="E298" s="50">
        <f>SUM(E299)</f>
        <v>0</v>
      </c>
      <c r="F298" s="50">
        <f>SUM(F299)</f>
        <v>0</v>
      </c>
      <c r="G298" s="50">
        <f>SUM(G299)</f>
        <v>0</v>
      </c>
      <c r="H298" s="61"/>
    </row>
    <row r="299" spans="1:8" s="35" customFormat="1" ht="24" customHeight="1">
      <c r="A299" s="56" t="s">
        <v>470</v>
      </c>
      <c r="B299" s="50">
        <f t="shared" si="31"/>
        <v>11027</v>
      </c>
      <c r="C299" s="50">
        <f t="shared" si="37"/>
        <v>11027</v>
      </c>
      <c r="D299" s="50">
        <f>SUM(D300:D301)</f>
        <v>11027</v>
      </c>
      <c r="E299" s="50">
        <f>SUM(E300:E301)</f>
        <v>0</v>
      </c>
      <c r="F299" s="50">
        <f>SUM(F300:F301)</f>
        <v>0</v>
      </c>
      <c r="G299" s="50">
        <f>SUM(G300:G301)</f>
        <v>0</v>
      </c>
      <c r="H299" s="61"/>
    </row>
    <row r="300" spans="1:8" s="35" customFormat="1" ht="24" customHeight="1">
      <c r="A300" s="55" t="s">
        <v>471</v>
      </c>
      <c r="B300" s="50">
        <f t="shared" si="31"/>
        <v>7525</v>
      </c>
      <c r="C300" s="50">
        <f t="shared" si="37"/>
        <v>7525</v>
      </c>
      <c r="D300" s="52">
        <v>7525</v>
      </c>
      <c r="E300" s="52">
        <v>0</v>
      </c>
      <c r="F300" s="52">
        <v>0</v>
      </c>
      <c r="G300" s="65"/>
      <c r="H300" s="61"/>
    </row>
    <row r="301" spans="1:8" s="35" customFormat="1" ht="24" customHeight="1">
      <c r="A301" s="55" t="s">
        <v>472</v>
      </c>
      <c r="B301" s="50">
        <f t="shared" si="31"/>
        <v>3502</v>
      </c>
      <c r="C301" s="50">
        <f t="shared" si="37"/>
        <v>3502</v>
      </c>
      <c r="D301" s="52">
        <v>3502</v>
      </c>
      <c r="E301" s="52">
        <v>0</v>
      </c>
      <c r="F301" s="52">
        <v>0</v>
      </c>
      <c r="G301" s="65"/>
      <c r="H301" s="61"/>
    </row>
    <row r="302" spans="1:8" s="35" customFormat="1" ht="24" customHeight="1">
      <c r="A302" s="56" t="s">
        <v>473</v>
      </c>
      <c r="B302" s="50">
        <f t="shared" si="31"/>
        <v>0</v>
      </c>
      <c r="C302" s="50">
        <f t="shared" si="37"/>
        <v>0</v>
      </c>
      <c r="D302" s="50">
        <f>SUM(D303)</f>
        <v>0</v>
      </c>
      <c r="E302" s="50">
        <f>SUM(E303)</f>
        <v>0</v>
      </c>
      <c r="F302" s="50">
        <f>SUM(F303)</f>
        <v>0</v>
      </c>
      <c r="G302" s="50">
        <f>SUM(G303)</f>
        <v>0</v>
      </c>
      <c r="H302" s="61"/>
    </row>
    <row r="303" spans="1:8" s="35" customFormat="1" ht="24" customHeight="1">
      <c r="A303" s="74" t="s">
        <v>474</v>
      </c>
      <c r="B303" s="50">
        <f t="shared" si="31"/>
        <v>0</v>
      </c>
      <c r="C303" s="50">
        <f t="shared" si="37"/>
        <v>0</v>
      </c>
      <c r="D303" s="50">
        <f>SUM(D304)</f>
        <v>0</v>
      </c>
      <c r="E303" s="50">
        <f>SUM(E304)</f>
        <v>0</v>
      </c>
      <c r="F303" s="50">
        <f>SUM(F304)</f>
        <v>0</v>
      </c>
      <c r="G303" s="50">
        <f>SUM(G304)</f>
        <v>0</v>
      </c>
      <c r="H303" s="61"/>
    </row>
    <row r="304" spans="1:8" s="35" customFormat="1" ht="24" customHeight="1">
      <c r="A304" s="55" t="s">
        <v>475</v>
      </c>
      <c r="B304" s="50">
        <f t="shared" si="31"/>
        <v>0</v>
      </c>
      <c r="C304" s="50">
        <f t="shared" si="37"/>
        <v>0</v>
      </c>
      <c r="D304" s="52">
        <v>0</v>
      </c>
      <c r="E304" s="52">
        <v>0</v>
      </c>
      <c r="F304" s="52">
        <v>0</v>
      </c>
      <c r="G304" s="65"/>
      <c r="H304" s="61"/>
    </row>
    <row r="305" spans="1:8" s="35" customFormat="1" ht="24" customHeight="1">
      <c r="A305" s="56" t="s">
        <v>476</v>
      </c>
      <c r="B305" s="50">
        <f t="shared" si="31"/>
        <v>386.11400000000003</v>
      </c>
      <c r="C305" s="50">
        <f t="shared" si="37"/>
        <v>245.114</v>
      </c>
      <c r="D305" s="50">
        <f>SUM(D306,D310,D314,)</f>
        <v>228</v>
      </c>
      <c r="E305" s="50">
        <f>SUM(E306,E310,E314,)</f>
        <v>0.114</v>
      </c>
      <c r="F305" s="50">
        <f>SUM(F306,F310,F314,)</f>
        <v>17</v>
      </c>
      <c r="G305" s="50">
        <f>SUM(G306,G310,G314,)</f>
        <v>141</v>
      </c>
      <c r="H305" s="61"/>
    </row>
    <row r="306" spans="1:8" s="35" customFormat="1" ht="24" customHeight="1">
      <c r="A306" s="56" t="s">
        <v>477</v>
      </c>
      <c r="B306" s="50">
        <f t="shared" si="31"/>
        <v>258.11400000000003</v>
      </c>
      <c r="C306" s="50">
        <f t="shared" si="37"/>
        <v>121.114</v>
      </c>
      <c r="D306" s="50">
        <f>SUM(D307:D309)</f>
        <v>113</v>
      </c>
      <c r="E306" s="50">
        <f>SUM(E307:E309)</f>
        <v>0.114</v>
      </c>
      <c r="F306" s="50">
        <f>SUM(F307:F309)</f>
        <v>8</v>
      </c>
      <c r="G306" s="50">
        <f>SUM(G307:G309)</f>
        <v>137</v>
      </c>
      <c r="H306" s="61"/>
    </row>
    <row r="307" spans="1:8" s="35" customFormat="1" ht="24" customHeight="1">
      <c r="A307" s="55" t="s">
        <v>478</v>
      </c>
      <c r="B307" s="50">
        <f t="shared" si="31"/>
        <v>121.114</v>
      </c>
      <c r="C307" s="50">
        <f t="shared" si="37"/>
        <v>121.114</v>
      </c>
      <c r="D307" s="52">
        <v>113</v>
      </c>
      <c r="E307" s="52">
        <v>0.114</v>
      </c>
      <c r="F307" s="52">
        <v>8</v>
      </c>
      <c r="G307" s="65"/>
      <c r="H307" s="61"/>
    </row>
    <row r="308" spans="1:8" s="35" customFormat="1" ht="24" customHeight="1">
      <c r="A308" s="55" t="s">
        <v>479</v>
      </c>
      <c r="B308" s="50">
        <f aca="true" t="shared" si="38" ref="B308:B325">C308+G308</f>
        <v>137</v>
      </c>
      <c r="C308" s="50">
        <f t="shared" si="37"/>
        <v>0</v>
      </c>
      <c r="D308" s="52">
        <v>0</v>
      </c>
      <c r="E308" s="52">
        <v>0</v>
      </c>
      <c r="F308" s="52">
        <v>0</v>
      </c>
      <c r="G308" s="65">
        <v>137</v>
      </c>
      <c r="H308" s="61"/>
    </row>
    <row r="309" spans="1:8" s="35" customFormat="1" ht="24" customHeight="1">
      <c r="A309" s="55" t="s">
        <v>481</v>
      </c>
      <c r="B309" s="50">
        <f t="shared" si="38"/>
        <v>0</v>
      </c>
      <c r="C309" s="50">
        <f t="shared" si="37"/>
        <v>0</v>
      </c>
      <c r="D309" s="52">
        <v>0</v>
      </c>
      <c r="E309" s="52">
        <v>0</v>
      </c>
      <c r="F309" s="52">
        <v>0</v>
      </c>
      <c r="G309" s="65"/>
      <c r="H309" s="61"/>
    </row>
    <row r="310" spans="1:8" s="35" customFormat="1" ht="24" customHeight="1">
      <c r="A310" s="56" t="s">
        <v>482</v>
      </c>
      <c r="B310" s="50">
        <f t="shared" si="38"/>
        <v>0</v>
      </c>
      <c r="C310" s="50">
        <f t="shared" si="37"/>
        <v>0</v>
      </c>
      <c r="D310" s="50">
        <f>SUM(D311:D313)</f>
        <v>0</v>
      </c>
      <c r="E310" s="50">
        <f>SUM(E311:E313)</f>
        <v>0</v>
      </c>
      <c r="F310" s="50">
        <f>SUM(F311:F313)</f>
        <v>0</v>
      </c>
      <c r="G310" s="50">
        <f>SUM(G311:G313)</f>
        <v>0</v>
      </c>
      <c r="H310" s="61"/>
    </row>
    <row r="311" spans="1:8" s="35" customFormat="1" ht="24" customHeight="1">
      <c r="A311" s="55" t="s">
        <v>483</v>
      </c>
      <c r="B311" s="50">
        <f t="shared" si="38"/>
        <v>0</v>
      </c>
      <c r="C311" s="50">
        <f t="shared" si="37"/>
        <v>0</v>
      </c>
      <c r="D311" s="52">
        <v>0</v>
      </c>
      <c r="E311" s="52">
        <v>0</v>
      </c>
      <c r="F311" s="52">
        <v>0</v>
      </c>
      <c r="G311" s="65"/>
      <c r="H311" s="61"/>
    </row>
    <row r="312" spans="1:8" s="35" customFormat="1" ht="24" customHeight="1">
      <c r="A312" s="55" t="s">
        <v>485</v>
      </c>
      <c r="B312" s="50">
        <f t="shared" si="38"/>
        <v>0</v>
      </c>
      <c r="C312" s="50"/>
      <c r="D312" s="52"/>
      <c r="E312" s="52"/>
      <c r="F312" s="52"/>
      <c r="G312" s="65"/>
      <c r="H312" s="61"/>
    </row>
    <row r="313" spans="1:8" s="35" customFormat="1" ht="24" customHeight="1">
      <c r="A313" s="55" t="s">
        <v>487</v>
      </c>
      <c r="B313" s="50">
        <f t="shared" si="38"/>
        <v>0</v>
      </c>
      <c r="C313" s="50">
        <f>SUM(D313:F313)</f>
        <v>0</v>
      </c>
      <c r="D313" s="52">
        <v>0</v>
      </c>
      <c r="E313" s="52">
        <v>0</v>
      </c>
      <c r="F313" s="52">
        <v>0</v>
      </c>
      <c r="G313" s="65"/>
      <c r="H313" s="61"/>
    </row>
    <row r="314" spans="1:8" s="35" customFormat="1" ht="24" customHeight="1">
      <c r="A314" s="56" t="s">
        <v>489</v>
      </c>
      <c r="B314" s="50">
        <f t="shared" si="38"/>
        <v>128</v>
      </c>
      <c r="C314" s="50">
        <f>SUM(D314:F314)</f>
        <v>124</v>
      </c>
      <c r="D314" s="50">
        <f>SUM(D315:D316)</f>
        <v>115</v>
      </c>
      <c r="E314" s="50">
        <f>SUM(E315:E316)</f>
        <v>0</v>
      </c>
      <c r="F314" s="50">
        <f>SUM(F315:F316)</f>
        <v>9</v>
      </c>
      <c r="G314" s="50">
        <f>SUM(G315:G316)</f>
        <v>4</v>
      </c>
      <c r="H314" s="61"/>
    </row>
    <row r="315" spans="1:8" s="35" customFormat="1" ht="24" customHeight="1">
      <c r="A315" s="55" t="s">
        <v>490</v>
      </c>
      <c r="B315" s="50">
        <f t="shared" si="38"/>
        <v>124</v>
      </c>
      <c r="C315" s="50">
        <f>SUM(D315:F315)</f>
        <v>124</v>
      </c>
      <c r="D315" s="52">
        <v>115</v>
      </c>
      <c r="E315" s="52">
        <v>0</v>
      </c>
      <c r="F315" s="52">
        <v>9</v>
      </c>
      <c r="G315" s="65"/>
      <c r="H315" s="61"/>
    </row>
    <row r="316" spans="1:8" s="35" customFormat="1" ht="24" customHeight="1">
      <c r="A316" s="55" t="s">
        <v>491</v>
      </c>
      <c r="B316" s="50">
        <f t="shared" si="38"/>
        <v>4</v>
      </c>
      <c r="C316" s="50">
        <f>SUM(D316:F316)</f>
        <v>0</v>
      </c>
      <c r="D316" s="52">
        <v>0</v>
      </c>
      <c r="E316" s="52">
        <v>0</v>
      </c>
      <c r="F316" s="52">
        <v>0</v>
      </c>
      <c r="G316" s="65">
        <f>4</f>
        <v>4</v>
      </c>
      <c r="H316" s="61"/>
    </row>
  </sheetData>
  <sheetProtection/>
  <mergeCells count="6">
    <mergeCell ref="A2:H2"/>
    <mergeCell ref="C4:F4"/>
    <mergeCell ref="A4:A5"/>
    <mergeCell ref="B4:B5"/>
    <mergeCell ref="G4:G5"/>
    <mergeCell ref="H4:H5"/>
  </mergeCells>
  <printOptions/>
  <pageMargins left="0.75" right="0.75" top="1" bottom="1"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J54"/>
  <sheetViews>
    <sheetView zoomScaleSheetLayoutView="100" workbookViewId="0" topLeftCell="A1">
      <selection activeCell="I11" sqref="I11"/>
    </sheetView>
  </sheetViews>
  <sheetFormatPr defaultColWidth="8.00390625" defaultRowHeight="14.25"/>
  <cols>
    <col min="1" max="1" width="8.00390625" style="1" customWidth="1"/>
    <col min="2" max="2" width="33.875" style="1" customWidth="1"/>
    <col min="3" max="4" width="20.875" style="3" customWidth="1"/>
    <col min="5" max="5" width="20.875" style="4" customWidth="1"/>
    <col min="6" max="6" width="13.00390625" style="1" customWidth="1"/>
    <col min="7" max="16384" width="8.00390625" style="1" customWidth="1"/>
  </cols>
  <sheetData>
    <row r="1" spans="1:5" s="1" customFormat="1" ht="16.5">
      <c r="A1" s="5" t="s">
        <v>506</v>
      </c>
      <c r="C1" s="3"/>
      <c r="D1" s="3"/>
      <c r="E1" s="4"/>
    </row>
    <row r="2" spans="1:10" s="2" customFormat="1" ht="24.75" customHeight="1">
      <c r="A2" s="6" t="s">
        <v>924</v>
      </c>
      <c r="B2" s="6"/>
      <c r="C2" s="7"/>
      <c r="D2" s="7"/>
      <c r="E2" s="26"/>
      <c r="F2" s="27"/>
      <c r="G2" s="27"/>
      <c r="H2" s="27"/>
      <c r="I2" s="27"/>
      <c r="J2" s="27"/>
    </row>
    <row r="3" spans="3:5" s="1" customFormat="1" ht="16.5">
      <c r="C3" s="3"/>
      <c r="D3" s="3"/>
      <c r="E3" s="28" t="s">
        <v>2</v>
      </c>
    </row>
    <row r="4" spans="1:5" s="1" customFormat="1" ht="16.5">
      <c r="A4" s="8" t="s">
        <v>508</v>
      </c>
      <c r="B4" s="8" t="s">
        <v>509</v>
      </c>
      <c r="C4" s="9"/>
      <c r="D4" s="9"/>
      <c r="E4" s="29"/>
    </row>
    <row r="5" spans="1:5" s="1" customFormat="1" ht="16.5">
      <c r="A5" s="10"/>
      <c r="B5" s="10"/>
      <c r="C5" s="11" t="s">
        <v>510</v>
      </c>
      <c r="D5" s="12" t="s">
        <v>511</v>
      </c>
      <c r="E5" s="30" t="s">
        <v>512</v>
      </c>
    </row>
    <row r="6" spans="1:5" s="1" customFormat="1" ht="16.5">
      <c r="A6" s="13"/>
      <c r="B6" s="8" t="s">
        <v>510</v>
      </c>
      <c r="C6" s="14">
        <f aca="true" t="shared" si="0" ref="C6:C18">SUM(D6:E6)</f>
        <v>146302</v>
      </c>
      <c r="D6" s="14">
        <f>SUM(D7,D12,D23,D30,D35,D39,D42,D46,D48,D50)</f>
        <v>132700</v>
      </c>
      <c r="E6" s="31">
        <f>SUM(E7,E12,E23,E30,E35,E39,E42,E46,E48,E50)</f>
        <v>13602</v>
      </c>
    </row>
    <row r="7" spans="1:5" s="1" customFormat="1" ht="16.5">
      <c r="A7" s="15">
        <v>501</v>
      </c>
      <c r="B7" s="15" t="s">
        <v>513</v>
      </c>
      <c r="C7" s="16">
        <f t="shared" si="0"/>
        <v>31052</v>
      </c>
      <c r="D7" s="16">
        <f>SUM(D8:D11)</f>
        <v>31004</v>
      </c>
      <c r="E7" s="32">
        <f>SUM(E8:E11)</f>
        <v>48</v>
      </c>
    </row>
    <row r="8" spans="1:5" s="1" customFormat="1" ht="16.5">
      <c r="A8" s="17" t="s">
        <v>514</v>
      </c>
      <c r="B8" s="17" t="s">
        <v>515</v>
      </c>
      <c r="C8" s="18">
        <f t="shared" si="0"/>
        <v>12652</v>
      </c>
      <c r="D8" s="18">
        <v>12638</v>
      </c>
      <c r="E8" s="33">
        <v>14</v>
      </c>
    </row>
    <row r="9" spans="1:5" s="1" customFormat="1" ht="16.5">
      <c r="A9" s="17" t="s">
        <v>516</v>
      </c>
      <c r="B9" s="17" t="s">
        <v>517</v>
      </c>
      <c r="C9" s="18">
        <f t="shared" si="0"/>
        <v>7980</v>
      </c>
      <c r="D9" s="18">
        <v>7980</v>
      </c>
      <c r="E9" s="33"/>
    </row>
    <row r="10" spans="1:5" s="1" customFormat="1" ht="16.5">
      <c r="A10" s="17" t="s">
        <v>518</v>
      </c>
      <c r="B10" s="17" t="s">
        <v>519</v>
      </c>
      <c r="C10" s="18">
        <f t="shared" si="0"/>
        <v>2505</v>
      </c>
      <c r="D10" s="18">
        <v>2505</v>
      </c>
      <c r="E10" s="33"/>
    </row>
    <row r="11" spans="1:5" s="1" customFormat="1" ht="16.5">
      <c r="A11" s="17" t="s">
        <v>520</v>
      </c>
      <c r="B11" s="17" t="s">
        <v>521</v>
      </c>
      <c r="C11" s="18">
        <f t="shared" si="0"/>
        <v>7915</v>
      </c>
      <c r="D11" s="18">
        <v>7881</v>
      </c>
      <c r="E11" s="33">
        <v>34</v>
      </c>
    </row>
    <row r="12" spans="1:5" s="1" customFormat="1" ht="16.5">
      <c r="A12" s="19">
        <v>502</v>
      </c>
      <c r="B12" s="19" t="s">
        <v>522</v>
      </c>
      <c r="C12" s="16">
        <f t="shared" si="0"/>
        <v>8290</v>
      </c>
      <c r="D12" s="16">
        <f>SUM(D13:D22)</f>
        <v>1940</v>
      </c>
      <c r="E12" s="32">
        <f>SUM(E13:E22)</f>
        <v>6350</v>
      </c>
    </row>
    <row r="13" spans="1:5" s="1" customFormat="1" ht="16.5">
      <c r="A13" s="17" t="s">
        <v>523</v>
      </c>
      <c r="B13" s="17" t="s">
        <v>524</v>
      </c>
      <c r="C13" s="18">
        <f t="shared" si="0"/>
        <v>3603</v>
      </c>
      <c r="D13" s="18">
        <v>1326</v>
      </c>
      <c r="E13" s="33">
        <f>2397-120</f>
        <v>2277</v>
      </c>
    </row>
    <row r="14" spans="1:5" s="1" customFormat="1" ht="16.5">
      <c r="A14" s="17" t="s">
        <v>525</v>
      </c>
      <c r="B14" s="17" t="s">
        <v>526</v>
      </c>
      <c r="C14" s="18">
        <f t="shared" si="0"/>
        <v>107</v>
      </c>
      <c r="D14" s="18">
        <v>10</v>
      </c>
      <c r="E14" s="33">
        <v>97</v>
      </c>
    </row>
    <row r="15" spans="1:5" s="1" customFormat="1" ht="16.5">
      <c r="A15" s="17" t="s">
        <v>527</v>
      </c>
      <c r="B15" s="17" t="s">
        <v>528</v>
      </c>
      <c r="C15" s="18">
        <f t="shared" si="0"/>
        <v>149</v>
      </c>
      <c r="D15" s="18">
        <v>7</v>
      </c>
      <c r="E15" s="33">
        <v>142</v>
      </c>
    </row>
    <row r="16" spans="1:5" s="1" customFormat="1" ht="16.5">
      <c r="A16" s="17" t="s">
        <v>529</v>
      </c>
      <c r="B16" s="17" t="s">
        <v>530</v>
      </c>
      <c r="C16" s="18">
        <f t="shared" si="0"/>
        <v>40</v>
      </c>
      <c r="D16" s="18"/>
      <c r="E16" s="33">
        <v>40</v>
      </c>
    </row>
    <row r="17" spans="1:5" s="1" customFormat="1" ht="16.5">
      <c r="A17" s="17" t="s">
        <v>531</v>
      </c>
      <c r="B17" s="17" t="s">
        <v>532</v>
      </c>
      <c r="C17" s="18">
        <f t="shared" si="0"/>
        <v>819</v>
      </c>
      <c r="D17" s="18">
        <v>47</v>
      </c>
      <c r="E17" s="33">
        <f>1272-500</f>
        <v>772</v>
      </c>
    </row>
    <row r="18" spans="1:5" s="1" customFormat="1" ht="16.5">
      <c r="A18" s="17" t="s">
        <v>533</v>
      </c>
      <c r="B18" s="17" t="s">
        <v>534</v>
      </c>
      <c r="C18" s="18">
        <f t="shared" si="0"/>
        <v>36</v>
      </c>
      <c r="D18" s="18">
        <v>31</v>
      </c>
      <c r="E18" s="33">
        <v>5</v>
      </c>
    </row>
    <row r="19" spans="1:5" s="1" customFormat="1" ht="16.5">
      <c r="A19" s="17" t="s">
        <v>535</v>
      </c>
      <c r="B19" s="17" t="s">
        <v>536</v>
      </c>
      <c r="C19" s="18"/>
      <c r="D19" s="18"/>
      <c r="E19" s="33"/>
    </row>
    <row r="20" spans="1:5" s="1" customFormat="1" ht="16.5">
      <c r="A20" s="17" t="s">
        <v>537</v>
      </c>
      <c r="B20" s="17" t="s">
        <v>538</v>
      </c>
      <c r="C20" s="18">
        <f aca="true" t="shared" si="1" ref="C20:C25">SUM(D20:E20)</f>
        <v>273</v>
      </c>
      <c r="D20" s="18">
        <v>217</v>
      </c>
      <c r="E20" s="33">
        <v>56</v>
      </c>
    </row>
    <row r="21" spans="1:5" s="1" customFormat="1" ht="16.5">
      <c r="A21" s="17" t="s">
        <v>539</v>
      </c>
      <c r="B21" s="17" t="s">
        <v>540</v>
      </c>
      <c r="C21" s="18">
        <f t="shared" si="1"/>
        <v>85</v>
      </c>
      <c r="D21" s="18">
        <v>23</v>
      </c>
      <c r="E21" s="33">
        <v>62</v>
      </c>
    </row>
    <row r="22" spans="1:5" s="1" customFormat="1" ht="16.5">
      <c r="A22" s="17" t="s">
        <v>541</v>
      </c>
      <c r="B22" s="17" t="s">
        <v>542</v>
      </c>
      <c r="C22" s="18">
        <f t="shared" si="1"/>
        <v>3178</v>
      </c>
      <c r="D22" s="18">
        <v>279</v>
      </c>
      <c r="E22" s="33">
        <f>4132-1033-200</f>
        <v>2899</v>
      </c>
    </row>
    <row r="23" spans="1:5" s="1" customFormat="1" ht="16.5">
      <c r="A23" s="19">
        <v>503</v>
      </c>
      <c r="B23" s="19" t="s">
        <v>543</v>
      </c>
      <c r="C23" s="16">
        <f t="shared" si="1"/>
        <v>245</v>
      </c>
      <c r="D23" s="16">
        <f>SUM(D24:D29)</f>
        <v>0</v>
      </c>
      <c r="E23" s="32">
        <f>SUM(E24:E29)</f>
        <v>245</v>
      </c>
    </row>
    <row r="24" spans="1:5" s="1" customFormat="1" ht="16.5">
      <c r="A24" s="17" t="s">
        <v>544</v>
      </c>
      <c r="B24" s="17" t="s">
        <v>545</v>
      </c>
      <c r="C24" s="18">
        <f t="shared" si="1"/>
        <v>0</v>
      </c>
      <c r="D24" s="18"/>
      <c r="E24" s="33"/>
    </row>
    <row r="25" spans="1:5" s="1" customFormat="1" ht="16.5">
      <c r="A25" s="17" t="s">
        <v>546</v>
      </c>
      <c r="B25" s="17" t="s">
        <v>547</v>
      </c>
      <c r="C25" s="18">
        <f t="shared" si="1"/>
        <v>145</v>
      </c>
      <c r="D25" s="18"/>
      <c r="E25" s="33">
        <v>145</v>
      </c>
    </row>
    <row r="26" spans="1:5" s="1" customFormat="1" ht="16.5">
      <c r="A26" s="17">
        <v>50303</v>
      </c>
      <c r="B26" s="17" t="s">
        <v>548</v>
      </c>
      <c r="C26" s="18"/>
      <c r="D26" s="18"/>
      <c r="E26" s="33"/>
    </row>
    <row r="27" spans="1:5" s="1" customFormat="1" ht="16.5">
      <c r="A27" s="17" t="s">
        <v>549</v>
      </c>
      <c r="B27" s="17" t="s">
        <v>550</v>
      </c>
      <c r="C27" s="18">
        <f aca="true" t="shared" si="2" ref="C27:C30">SUM(D27:E27)</f>
        <v>70</v>
      </c>
      <c r="D27" s="18"/>
      <c r="E27" s="33">
        <v>70</v>
      </c>
    </row>
    <row r="28" spans="1:5" s="1" customFormat="1" ht="16.5">
      <c r="A28" s="17" t="s">
        <v>551</v>
      </c>
      <c r="B28" s="17" t="s">
        <v>552</v>
      </c>
      <c r="C28" s="18"/>
      <c r="D28" s="18"/>
      <c r="E28" s="33"/>
    </row>
    <row r="29" spans="1:5" s="1" customFormat="1" ht="16.5">
      <c r="A29" s="17" t="s">
        <v>553</v>
      </c>
      <c r="B29" s="17" t="s">
        <v>554</v>
      </c>
      <c r="C29" s="18">
        <f t="shared" si="2"/>
        <v>30</v>
      </c>
      <c r="D29" s="18"/>
      <c r="E29" s="33">
        <v>30</v>
      </c>
    </row>
    <row r="30" spans="1:5" s="1" customFormat="1" ht="16.5">
      <c r="A30" s="19">
        <v>504</v>
      </c>
      <c r="B30" s="19" t="s">
        <v>555</v>
      </c>
      <c r="C30" s="16">
        <f t="shared" si="2"/>
        <v>251</v>
      </c>
      <c r="D30" s="16">
        <f>SUM(D31:D34)</f>
        <v>0</v>
      </c>
      <c r="E30" s="32">
        <f>SUM(E31:E34)</f>
        <v>251</v>
      </c>
    </row>
    <row r="31" spans="1:5" s="1" customFormat="1" ht="16.5">
      <c r="A31" s="17" t="s">
        <v>556</v>
      </c>
      <c r="B31" s="17" t="s">
        <v>545</v>
      </c>
      <c r="C31" s="20"/>
      <c r="D31" s="18"/>
      <c r="E31" s="33"/>
    </row>
    <row r="32" spans="1:5" s="1" customFormat="1" ht="16.5">
      <c r="A32" s="21" t="s">
        <v>557</v>
      </c>
      <c r="B32" s="21" t="s">
        <v>547</v>
      </c>
      <c r="C32" s="18">
        <f aca="true" t="shared" si="3" ref="C32:C37">SUM(D32:E32)</f>
        <v>51</v>
      </c>
      <c r="D32" s="18"/>
      <c r="E32" s="33">
        <f>101-50</f>
        <v>51</v>
      </c>
    </row>
    <row r="33" spans="1:5" s="1" customFormat="1" ht="16.5">
      <c r="A33" s="21" t="s">
        <v>558</v>
      </c>
      <c r="B33" s="21" t="s">
        <v>552</v>
      </c>
      <c r="C33" s="20"/>
      <c r="D33" s="18"/>
      <c r="E33" s="33"/>
    </row>
    <row r="34" spans="1:5" s="1" customFormat="1" ht="16.5">
      <c r="A34" s="17" t="s">
        <v>559</v>
      </c>
      <c r="B34" s="17" t="s">
        <v>554</v>
      </c>
      <c r="C34" s="18">
        <f t="shared" si="3"/>
        <v>200</v>
      </c>
      <c r="D34" s="18"/>
      <c r="E34" s="33">
        <v>200</v>
      </c>
    </row>
    <row r="35" spans="1:5" s="1" customFormat="1" ht="16.5">
      <c r="A35" s="19">
        <v>505</v>
      </c>
      <c r="B35" s="19" t="s">
        <v>560</v>
      </c>
      <c r="C35" s="16">
        <f t="shared" si="3"/>
        <v>102664</v>
      </c>
      <c r="D35" s="16">
        <f>SUM(D36:D38)</f>
        <v>99059</v>
      </c>
      <c r="E35" s="32">
        <f>SUM(E36:E38)</f>
        <v>3605</v>
      </c>
    </row>
    <row r="36" spans="1:5" s="1" customFormat="1" ht="16.5">
      <c r="A36" s="17" t="s">
        <v>561</v>
      </c>
      <c r="B36" s="17" t="s">
        <v>562</v>
      </c>
      <c r="C36" s="18">
        <f t="shared" si="3"/>
        <v>96761</v>
      </c>
      <c r="D36" s="18">
        <v>96461</v>
      </c>
      <c r="E36" s="33">
        <v>300</v>
      </c>
    </row>
    <row r="37" spans="1:5" s="1" customFormat="1" ht="16.5">
      <c r="A37" s="17" t="s">
        <v>563</v>
      </c>
      <c r="B37" s="17" t="s">
        <v>564</v>
      </c>
      <c r="C37" s="18">
        <f t="shared" si="3"/>
        <v>5903</v>
      </c>
      <c r="D37" s="18">
        <v>2598</v>
      </c>
      <c r="E37" s="33">
        <f>3930-30-595</f>
        <v>3305</v>
      </c>
    </row>
    <row r="38" spans="1:5" s="1" customFormat="1" ht="16.5">
      <c r="A38" s="17">
        <v>50599</v>
      </c>
      <c r="B38" s="17" t="s">
        <v>565</v>
      </c>
      <c r="C38" s="20"/>
      <c r="D38" s="18"/>
      <c r="E38" s="33"/>
    </row>
    <row r="39" spans="1:5" s="1" customFormat="1" ht="16.5">
      <c r="A39" s="19">
        <v>506</v>
      </c>
      <c r="B39" s="19" t="s">
        <v>566</v>
      </c>
      <c r="C39" s="16">
        <f aca="true" t="shared" si="4" ref="C39:C50">SUM(D39:E39)</f>
        <v>441</v>
      </c>
      <c r="D39" s="16">
        <f>SUM(D40:D41)</f>
        <v>0</v>
      </c>
      <c r="E39" s="32">
        <f>SUM(E40:E41)</f>
        <v>441</v>
      </c>
    </row>
    <row r="40" spans="1:5" s="1" customFormat="1" ht="16.5">
      <c r="A40" s="17" t="s">
        <v>567</v>
      </c>
      <c r="B40" s="17" t="s">
        <v>568</v>
      </c>
      <c r="C40" s="18">
        <f t="shared" si="4"/>
        <v>103</v>
      </c>
      <c r="D40" s="18"/>
      <c r="E40" s="33">
        <v>103</v>
      </c>
    </row>
    <row r="41" spans="1:5" s="1" customFormat="1" ht="16.5">
      <c r="A41" s="17" t="s">
        <v>569</v>
      </c>
      <c r="B41" s="17" t="s">
        <v>570</v>
      </c>
      <c r="C41" s="18">
        <f t="shared" si="4"/>
        <v>338</v>
      </c>
      <c r="D41" s="18"/>
      <c r="E41" s="33">
        <v>338</v>
      </c>
    </row>
    <row r="42" spans="1:5" s="1" customFormat="1" ht="16.5">
      <c r="A42" s="19">
        <v>509</v>
      </c>
      <c r="B42" s="22" t="s">
        <v>571</v>
      </c>
      <c r="C42" s="16">
        <f t="shared" si="4"/>
        <v>2982</v>
      </c>
      <c r="D42" s="16">
        <f>SUM(D43:D45)</f>
        <v>697</v>
      </c>
      <c r="E42" s="32">
        <f>SUM(E43:E45)</f>
        <v>2285</v>
      </c>
    </row>
    <row r="43" spans="1:5" s="1" customFormat="1" ht="16.5">
      <c r="A43" s="17" t="s">
        <v>572</v>
      </c>
      <c r="B43" s="17" t="s">
        <v>573</v>
      </c>
      <c r="C43" s="18">
        <f t="shared" si="4"/>
        <v>873</v>
      </c>
      <c r="D43" s="18">
        <f>1224-990</f>
        <v>234</v>
      </c>
      <c r="E43" s="33">
        <f>2341-1652-50</f>
        <v>639</v>
      </c>
    </row>
    <row r="44" spans="1:5" s="1" customFormat="1" ht="16.5">
      <c r="A44" s="17" t="s">
        <v>574</v>
      </c>
      <c r="B44" s="17" t="s">
        <v>575</v>
      </c>
      <c r="C44" s="18">
        <f t="shared" si="4"/>
        <v>249</v>
      </c>
      <c r="D44" s="18">
        <v>249</v>
      </c>
      <c r="E44" s="33"/>
    </row>
    <row r="45" spans="1:5" s="1" customFormat="1" ht="16.5">
      <c r="A45" s="17" t="s">
        <v>576</v>
      </c>
      <c r="B45" s="17" t="s">
        <v>577</v>
      </c>
      <c r="C45" s="18">
        <f t="shared" si="4"/>
        <v>1860</v>
      </c>
      <c r="D45" s="18">
        <f>35+179</f>
        <v>214</v>
      </c>
      <c r="E45" s="33">
        <v>1646</v>
      </c>
    </row>
    <row r="46" spans="1:5" s="1" customFormat="1" ht="16.5">
      <c r="A46" s="19">
        <v>510</v>
      </c>
      <c r="B46" s="22" t="s">
        <v>578</v>
      </c>
      <c r="C46" s="16">
        <f t="shared" si="4"/>
        <v>0</v>
      </c>
      <c r="D46" s="16">
        <f>SUM(D47:D47)</f>
        <v>0</v>
      </c>
      <c r="E46" s="32">
        <f>SUM(E47:E47)</f>
        <v>0</v>
      </c>
    </row>
    <row r="47" spans="1:5" s="1" customFormat="1" ht="16.5">
      <c r="A47" s="17" t="s">
        <v>579</v>
      </c>
      <c r="B47" s="17" t="s">
        <v>580</v>
      </c>
      <c r="C47" s="18">
        <f t="shared" si="4"/>
        <v>0</v>
      </c>
      <c r="D47" s="18"/>
      <c r="E47" s="33"/>
    </row>
    <row r="48" spans="1:5" s="1" customFormat="1" ht="16.5">
      <c r="A48" s="19">
        <v>511</v>
      </c>
      <c r="B48" s="22" t="s">
        <v>581</v>
      </c>
      <c r="C48" s="16">
        <f t="shared" si="4"/>
        <v>52</v>
      </c>
      <c r="D48" s="16">
        <f>SUM(D49:D49)</f>
        <v>0</v>
      </c>
      <c r="E48" s="32">
        <f>SUM(E49:E49)</f>
        <v>52</v>
      </c>
    </row>
    <row r="49" spans="1:5" s="1" customFormat="1" ht="16.5">
      <c r="A49" s="17" t="s">
        <v>582</v>
      </c>
      <c r="B49" s="17" t="s">
        <v>583</v>
      </c>
      <c r="C49" s="23">
        <f t="shared" si="4"/>
        <v>52</v>
      </c>
      <c r="D49" s="18"/>
      <c r="E49" s="33">
        <v>52</v>
      </c>
    </row>
    <row r="50" spans="1:5" s="1" customFormat="1" ht="16.5">
      <c r="A50" s="19">
        <v>599</v>
      </c>
      <c r="B50" s="22" t="s">
        <v>584</v>
      </c>
      <c r="C50" s="16">
        <f t="shared" si="4"/>
        <v>325</v>
      </c>
      <c r="D50" s="16">
        <f>SUM(D51:D54)</f>
        <v>0</v>
      </c>
      <c r="E50" s="32">
        <f>SUM(E51:E54)</f>
        <v>325</v>
      </c>
    </row>
    <row r="51" spans="1:5" s="1" customFormat="1" ht="16.5">
      <c r="A51" s="24">
        <v>59906</v>
      </c>
      <c r="B51" s="25" t="s">
        <v>585</v>
      </c>
      <c r="C51" s="20"/>
      <c r="D51" s="18"/>
      <c r="E51" s="33"/>
    </row>
    <row r="52" spans="1:5" s="1" customFormat="1" ht="16.5">
      <c r="A52" s="24">
        <v>59907</v>
      </c>
      <c r="B52" s="25" t="s">
        <v>586</v>
      </c>
      <c r="C52" s="20"/>
      <c r="D52" s="18"/>
      <c r="E52" s="33"/>
    </row>
    <row r="53" spans="1:5" s="1" customFormat="1" ht="16.5">
      <c r="A53" s="24">
        <v>59908</v>
      </c>
      <c r="B53" s="25" t="s">
        <v>587</v>
      </c>
      <c r="C53" s="20"/>
      <c r="D53" s="18"/>
      <c r="E53" s="33"/>
    </row>
    <row r="54" spans="1:5" s="1" customFormat="1" ht="16.5">
      <c r="A54" s="24">
        <v>59999</v>
      </c>
      <c r="B54" s="25" t="s">
        <v>588</v>
      </c>
      <c r="C54" s="18">
        <f>SUM(D54:E54)</f>
        <v>325</v>
      </c>
      <c r="D54" s="18"/>
      <c r="E54" s="33">
        <v>325</v>
      </c>
    </row>
  </sheetData>
  <sheetProtection/>
  <mergeCells count="4">
    <mergeCell ref="A2:E2"/>
    <mergeCell ref="C4:E4"/>
    <mergeCell ref="A4:A5"/>
    <mergeCell ref="B4:B5"/>
  </mergeCells>
  <printOptions/>
  <pageMargins left="0.75" right="0.75" top="1" bottom="1" header="0.51" footer="0.51"/>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33"/>
  <sheetViews>
    <sheetView zoomScaleSheetLayoutView="100" workbookViewId="0" topLeftCell="A1">
      <selection activeCell="A1" sqref="A1:IV65536"/>
    </sheetView>
  </sheetViews>
  <sheetFormatPr defaultColWidth="9.00390625" defaultRowHeight="14.25"/>
  <cols>
    <col min="1" max="1" width="25.75390625" style="152" customWidth="1"/>
    <col min="2" max="2" width="13.375" style="152" customWidth="1"/>
    <col min="3" max="3" width="16.25390625" style="152" customWidth="1"/>
    <col min="4" max="4" width="14.625" style="152" customWidth="1"/>
    <col min="5" max="5" width="13.125" style="152" customWidth="1"/>
    <col min="6" max="6" width="12.375" style="39" customWidth="1"/>
    <col min="7" max="16384" width="9.00390625" style="39" customWidth="1"/>
  </cols>
  <sheetData>
    <row r="1" ht="15.75">
      <c r="A1" s="299" t="s">
        <v>34</v>
      </c>
    </row>
    <row r="2" spans="1:7" ht="21">
      <c r="A2" s="300" t="s">
        <v>35</v>
      </c>
      <c r="B2" s="300"/>
      <c r="C2" s="300"/>
      <c r="D2" s="300"/>
      <c r="E2" s="300"/>
      <c r="F2" s="300"/>
      <c r="G2" s="300"/>
    </row>
    <row r="3" spans="1:6" s="39" customFormat="1" ht="15.75">
      <c r="A3" s="263"/>
      <c r="B3" s="264"/>
      <c r="C3" s="57"/>
      <c r="F3" s="301" t="s">
        <v>2</v>
      </c>
    </row>
    <row r="4" spans="1:7" ht="27" customHeight="1">
      <c r="A4" s="266"/>
      <c r="B4" s="266" t="s">
        <v>5</v>
      </c>
      <c r="C4" s="292" t="s">
        <v>36</v>
      </c>
      <c r="D4" s="293" t="s">
        <v>37</v>
      </c>
      <c r="E4" s="293" t="s">
        <v>38</v>
      </c>
      <c r="F4" s="293" t="s">
        <v>39</v>
      </c>
      <c r="G4" s="266" t="s">
        <v>6</v>
      </c>
    </row>
    <row r="5" spans="1:7" ht="15.75">
      <c r="A5" s="270" t="s">
        <v>40</v>
      </c>
      <c r="B5" s="272">
        <f aca="true" t="shared" si="0" ref="B5:B17">C5+D5+E5+F5</f>
        <v>19999</v>
      </c>
      <c r="C5" s="272">
        <v>19382</v>
      </c>
      <c r="D5" s="294"/>
      <c r="E5" s="294">
        <v>367</v>
      </c>
      <c r="F5" s="294">
        <v>250</v>
      </c>
      <c r="G5" s="269"/>
    </row>
    <row r="6" spans="1:7" ht="15.75">
      <c r="A6" s="270" t="s">
        <v>41</v>
      </c>
      <c r="B6" s="272"/>
      <c r="C6" s="272"/>
      <c r="D6" s="272"/>
      <c r="E6" s="272"/>
      <c r="F6" s="272"/>
      <c r="G6" s="269"/>
    </row>
    <row r="7" spans="1:7" ht="15.75">
      <c r="A7" s="270" t="s">
        <v>42</v>
      </c>
      <c r="B7" s="272"/>
      <c r="C7" s="272"/>
      <c r="D7" s="272"/>
      <c r="E7" s="272"/>
      <c r="F7" s="272"/>
      <c r="G7" s="269"/>
    </row>
    <row r="8" spans="1:7" ht="15.75">
      <c r="A8" s="270" t="s">
        <v>43</v>
      </c>
      <c r="B8" s="272">
        <f t="shared" si="0"/>
        <v>1694</v>
      </c>
      <c r="C8" s="272">
        <f>1481+75</f>
        <v>1556</v>
      </c>
      <c r="D8" s="272">
        <v>30</v>
      </c>
      <c r="E8" s="272"/>
      <c r="F8" s="272">
        <v>108</v>
      </c>
      <c r="G8" s="269"/>
    </row>
    <row r="9" spans="1:7" ht="15.75">
      <c r="A9" s="270" t="s">
        <v>44</v>
      </c>
      <c r="B9" s="272">
        <f t="shared" si="0"/>
        <v>47099</v>
      </c>
      <c r="C9" s="272">
        <v>45526</v>
      </c>
      <c r="D9" s="272">
        <v>20</v>
      </c>
      <c r="E9" s="272">
        <v>1553</v>
      </c>
      <c r="F9" s="272"/>
      <c r="G9" s="269"/>
    </row>
    <row r="10" spans="1:7" ht="15.75">
      <c r="A10" s="270" t="s">
        <v>45</v>
      </c>
      <c r="B10" s="272">
        <f t="shared" si="0"/>
        <v>257</v>
      </c>
      <c r="C10" s="272">
        <v>255</v>
      </c>
      <c r="D10" s="272">
        <v>2</v>
      </c>
      <c r="E10" s="272"/>
      <c r="F10" s="272"/>
      <c r="G10" s="269"/>
    </row>
    <row r="11" spans="1:7" ht="15.75">
      <c r="A11" s="270" t="s">
        <v>46</v>
      </c>
      <c r="B11" s="272">
        <f t="shared" si="0"/>
        <v>2124</v>
      </c>
      <c r="C11" s="272">
        <v>2097</v>
      </c>
      <c r="D11" s="272">
        <v>1</v>
      </c>
      <c r="E11" s="272">
        <v>26</v>
      </c>
      <c r="F11" s="272"/>
      <c r="G11" s="269"/>
    </row>
    <row r="12" spans="1:7" ht="15.75">
      <c r="A12" s="270" t="s">
        <v>47</v>
      </c>
      <c r="B12" s="272">
        <f t="shared" si="0"/>
        <v>31045</v>
      </c>
      <c r="C12" s="272">
        <v>29051</v>
      </c>
      <c r="D12" s="272">
        <v>748</v>
      </c>
      <c r="E12" s="272"/>
      <c r="F12" s="272">
        <v>1246</v>
      </c>
      <c r="G12" s="269"/>
    </row>
    <row r="13" spans="1:7" ht="15.75">
      <c r="A13" s="270" t="s">
        <v>48</v>
      </c>
      <c r="B13" s="272">
        <f t="shared" si="0"/>
        <v>16304</v>
      </c>
      <c r="C13" s="272">
        <v>16204</v>
      </c>
      <c r="D13" s="272">
        <v>100</v>
      </c>
      <c r="E13" s="272"/>
      <c r="F13" s="272"/>
      <c r="G13" s="269"/>
    </row>
    <row r="14" spans="1:7" ht="15.75">
      <c r="A14" s="270" t="s">
        <v>49</v>
      </c>
      <c r="B14" s="272">
        <f t="shared" si="0"/>
        <v>3718</v>
      </c>
      <c r="C14" s="272">
        <v>200</v>
      </c>
      <c r="D14" s="272">
        <v>295</v>
      </c>
      <c r="E14" s="272"/>
      <c r="F14" s="272">
        <v>3223</v>
      </c>
      <c r="G14" s="269"/>
    </row>
    <row r="15" spans="1:7" ht="15.75">
      <c r="A15" s="270" t="s">
        <v>50</v>
      </c>
      <c r="B15" s="272">
        <f t="shared" si="0"/>
        <v>6101</v>
      </c>
      <c r="C15" s="272">
        <v>6101</v>
      </c>
      <c r="D15" s="272"/>
      <c r="E15" s="272"/>
      <c r="F15" s="272"/>
      <c r="G15" s="269"/>
    </row>
    <row r="16" spans="1:7" ht="15.75">
      <c r="A16" s="270" t="s">
        <v>51</v>
      </c>
      <c r="B16" s="272">
        <f t="shared" si="0"/>
        <v>54866</v>
      </c>
      <c r="C16" s="272">
        <v>17438</v>
      </c>
      <c r="D16" s="272"/>
      <c r="E16" s="272">
        <v>24292</v>
      </c>
      <c r="F16" s="272">
        <v>13136</v>
      </c>
      <c r="G16" s="269"/>
    </row>
    <row r="17" spans="1:7" ht="15.75">
      <c r="A17" s="270" t="s">
        <v>52</v>
      </c>
      <c r="B17" s="272">
        <f t="shared" si="0"/>
        <v>2155</v>
      </c>
      <c r="C17" s="272">
        <v>2155</v>
      </c>
      <c r="D17" s="272"/>
      <c r="E17" s="272"/>
      <c r="F17" s="272"/>
      <c r="G17" s="269"/>
    </row>
    <row r="18" spans="1:7" ht="15.75">
      <c r="A18" s="270" t="s">
        <v>53</v>
      </c>
      <c r="B18" s="272"/>
      <c r="C18" s="272"/>
      <c r="D18" s="272"/>
      <c r="E18" s="272"/>
      <c r="F18" s="272"/>
      <c r="G18" s="269"/>
    </row>
    <row r="19" spans="1:7" ht="15.75">
      <c r="A19" s="270" t="s">
        <v>54</v>
      </c>
      <c r="B19" s="272">
        <f aca="true" t="shared" si="1" ref="B19:B27">C19+D19+E19+F19</f>
        <v>249</v>
      </c>
      <c r="C19" s="272">
        <v>249</v>
      </c>
      <c r="D19" s="272"/>
      <c r="E19" s="272"/>
      <c r="F19" s="272"/>
      <c r="G19" s="269"/>
    </row>
    <row r="20" spans="1:7" ht="15.75">
      <c r="A20" s="270" t="s">
        <v>55</v>
      </c>
      <c r="B20" s="272"/>
      <c r="C20" s="272"/>
      <c r="D20" s="272"/>
      <c r="E20" s="272"/>
      <c r="F20" s="272"/>
      <c r="G20" s="269"/>
    </row>
    <row r="21" spans="1:7" ht="15.75">
      <c r="A21" s="270" t="s">
        <v>56</v>
      </c>
      <c r="B21" s="272">
        <f t="shared" si="1"/>
        <v>20</v>
      </c>
      <c r="C21" s="272">
        <f>20</f>
        <v>20</v>
      </c>
      <c r="D21" s="272"/>
      <c r="E21" s="272"/>
      <c r="F21" s="272"/>
      <c r="G21" s="269"/>
    </row>
    <row r="22" spans="1:7" ht="15.75">
      <c r="A22" s="270" t="s">
        <v>57</v>
      </c>
      <c r="B22" s="272">
        <f t="shared" si="1"/>
        <v>11027</v>
      </c>
      <c r="C22" s="272">
        <v>11027</v>
      </c>
      <c r="D22" s="272"/>
      <c r="E22" s="272"/>
      <c r="F22" s="272"/>
      <c r="G22" s="269"/>
    </row>
    <row r="23" spans="1:7" ht="15.75">
      <c r="A23" s="270" t="s">
        <v>58</v>
      </c>
      <c r="B23" s="272">
        <f t="shared" si="1"/>
        <v>125</v>
      </c>
      <c r="C23" s="272"/>
      <c r="D23" s="272">
        <v>125</v>
      </c>
      <c r="E23" s="272"/>
      <c r="F23" s="272"/>
      <c r="G23" s="269"/>
    </row>
    <row r="24" spans="1:7" ht="15.75">
      <c r="A24" s="270" t="s">
        <v>59</v>
      </c>
      <c r="B24" s="272">
        <f t="shared" si="1"/>
        <v>716</v>
      </c>
      <c r="C24" s="272">
        <f>736-20</f>
        <v>716</v>
      </c>
      <c r="D24" s="272"/>
      <c r="E24" s="272"/>
      <c r="F24" s="272"/>
      <c r="G24" s="269"/>
    </row>
    <row r="25" spans="1:7" ht="15.75">
      <c r="A25" s="270" t="s">
        <v>60</v>
      </c>
      <c r="B25" s="272">
        <f t="shared" si="1"/>
        <v>3000</v>
      </c>
      <c r="C25" s="272">
        <v>3000</v>
      </c>
      <c r="D25" s="272"/>
      <c r="E25" s="272"/>
      <c r="F25" s="272"/>
      <c r="G25" s="269"/>
    </row>
    <row r="26" spans="1:7" ht="15.75">
      <c r="A26" s="270" t="s">
        <v>61</v>
      </c>
      <c r="B26" s="272">
        <f t="shared" si="1"/>
        <v>40</v>
      </c>
      <c r="C26" s="272">
        <v>40</v>
      </c>
      <c r="D26" s="272"/>
      <c r="E26" s="272"/>
      <c r="F26" s="272"/>
      <c r="G26" s="269"/>
    </row>
    <row r="27" spans="1:7" ht="15.75">
      <c r="A27" s="270" t="s">
        <v>62</v>
      </c>
      <c r="B27" s="272">
        <f t="shared" si="1"/>
        <v>3845</v>
      </c>
      <c r="C27" s="272">
        <v>3845</v>
      </c>
      <c r="D27" s="272"/>
      <c r="E27" s="272"/>
      <c r="F27" s="272"/>
      <c r="G27" s="269"/>
    </row>
    <row r="28" spans="1:7" ht="15.75">
      <c r="A28" s="284" t="s">
        <v>63</v>
      </c>
      <c r="B28" s="290">
        <f>SUM(B5:B27)</f>
        <v>204384</v>
      </c>
      <c r="C28" s="290">
        <f>SUM(C5:C27)</f>
        <v>158862</v>
      </c>
      <c r="D28" s="290">
        <f>SUM(D5:D27)</f>
        <v>1321</v>
      </c>
      <c r="E28" s="290">
        <f>SUM(E5:E27)</f>
        <v>26238</v>
      </c>
      <c r="F28" s="290">
        <f>SUM(F5:F27)</f>
        <v>17963</v>
      </c>
      <c r="G28" s="290"/>
    </row>
    <row r="29" spans="1:7" ht="15.75">
      <c r="A29" s="286" t="s">
        <v>64</v>
      </c>
      <c r="B29" s="295"/>
      <c r="C29" s="295"/>
      <c r="D29" s="295"/>
      <c r="E29" s="295"/>
      <c r="F29" s="295"/>
      <c r="G29" s="269"/>
    </row>
    <row r="30" spans="1:7" ht="15.75">
      <c r="A30" s="286" t="s">
        <v>65</v>
      </c>
      <c r="B30" s="295"/>
      <c r="C30" s="295"/>
      <c r="D30" s="295"/>
      <c r="E30" s="295"/>
      <c r="F30" s="295"/>
      <c r="G30" s="269"/>
    </row>
    <row r="31" spans="1:7" ht="15.75">
      <c r="A31" s="286" t="s">
        <v>66</v>
      </c>
      <c r="B31" s="295">
        <v>192</v>
      </c>
      <c r="C31" s="295"/>
      <c r="D31" s="295"/>
      <c r="E31" s="295"/>
      <c r="F31" s="295"/>
      <c r="G31" s="269"/>
    </row>
    <row r="32" spans="1:7" ht="15.75">
      <c r="A32" s="289"/>
      <c r="B32" s="289"/>
      <c r="C32" s="289"/>
      <c r="D32" s="289"/>
      <c r="E32" s="289"/>
      <c r="F32" s="289"/>
      <c r="G32" s="289"/>
    </row>
    <row r="33" spans="1:7" ht="15.75">
      <c r="A33" s="284" t="s">
        <v>67</v>
      </c>
      <c r="B33" s="295">
        <f>B31+B30+B29+B28</f>
        <v>204576</v>
      </c>
      <c r="C33" s="295"/>
      <c r="D33" s="295"/>
      <c r="E33" s="295"/>
      <c r="F33" s="295"/>
      <c r="G33" s="283"/>
    </row>
  </sheetData>
  <sheetProtection/>
  <mergeCells count="1">
    <mergeCell ref="A2:G2"/>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M325"/>
  <sheetViews>
    <sheetView tabSelected="1" zoomScaleSheetLayoutView="100" workbookViewId="0" topLeftCell="A80">
      <selection activeCell="L80" sqref="L80"/>
    </sheetView>
  </sheetViews>
  <sheetFormatPr defaultColWidth="8.00390625" defaultRowHeight="24" customHeight="1"/>
  <cols>
    <col min="1" max="1" width="22.00390625" style="35" customWidth="1"/>
    <col min="2" max="2" width="8.875" style="34" customWidth="1"/>
    <col min="3" max="3" width="8.875" style="37" customWidth="1"/>
    <col min="4" max="4" width="8.875" style="38" customWidth="1"/>
    <col min="5" max="11" width="8.875" style="37" customWidth="1"/>
    <col min="12" max="12" width="25.75390625" style="35" customWidth="1"/>
    <col min="13" max="13" width="11.375" style="35" bestFit="1" customWidth="1"/>
    <col min="14" max="16384" width="8.00390625" style="35" customWidth="1"/>
  </cols>
  <sheetData>
    <row r="1" spans="1:13" s="34" customFormat="1" ht="15" customHeight="1">
      <c r="A1" s="40" t="s">
        <v>68</v>
      </c>
      <c r="C1" s="37"/>
      <c r="D1" s="38"/>
      <c r="E1" s="37"/>
      <c r="F1" s="37"/>
      <c r="G1" s="37"/>
      <c r="H1" s="37"/>
      <c r="I1" s="37"/>
      <c r="J1" s="37"/>
      <c r="K1" s="37"/>
      <c r="L1" s="35"/>
      <c r="M1" s="35"/>
    </row>
    <row r="2" spans="1:12" s="35" customFormat="1" ht="24.75" customHeight="1">
      <c r="A2" s="41" t="s">
        <v>69</v>
      </c>
      <c r="B2" s="154"/>
      <c r="C2" s="42"/>
      <c r="D2" s="43"/>
      <c r="E2" s="42"/>
      <c r="F2" s="42"/>
      <c r="G2" s="42"/>
      <c r="H2" s="42"/>
      <c r="I2" s="42"/>
      <c r="J2" s="42"/>
      <c r="K2" s="42"/>
      <c r="L2" s="41"/>
    </row>
    <row r="3" spans="1:12" s="35" customFormat="1" ht="12" customHeight="1">
      <c r="A3" s="41"/>
      <c r="B3" s="154"/>
      <c r="C3" s="42"/>
      <c r="D3" s="43"/>
      <c r="E3" s="42"/>
      <c r="F3" s="42"/>
      <c r="G3" s="42"/>
      <c r="H3" s="42"/>
      <c r="I3" s="42"/>
      <c r="J3" s="42"/>
      <c r="K3" s="42"/>
      <c r="L3" s="57" t="s">
        <v>2</v>
      </c>
    </row>
    <row r="4" spans="1:12" s="36" customFormat="1" ht="24" customHeight="1">
      <c r="A4" s="44" t="s">
        <v>70</v>
      </c>
      <c r="B4" s="45" t="s">
        <v>71</v>
      </c>
      <c r="C4" s="45" t="s">
        <v>72</v>
      </c>
      <c r="D4" s="46" t="s">
        <v>73</v>
      </c>
      <c r="E4" s="45"/>
      <c r="F4" s="45"/>
      <c r="G4" s="45"/>
      <c r="H4" s="58" t="s">
        <v>74</v>
      </c>
      <c r="I4" s="58" t="s">
        <v>37</v>
      </c>
      <c r="J4" s="58" t="s">
        <v>75</v>
      </c>
      <c r="K4" s="58" t="s">
        <v>76</v>
      </c>
      <c r="L4" s="59" t="s">
        <v>6</v>
      </c>
    </row>
    <row r="5" spans="1:12" s="36" customFormat="1" ht="24" customHeight="1">
      <c r="A5" s="44"/>
      <c r="B5" s="45"/>
      <c r="C5" s="45"/>
      <c r="D5" s="46" t="s">
        <v>77</v>
      </c>
      <c r="E5" s="45" t="s">
        <v>78</v>
      </c>
      <c r="F5" s="45" t="s">
        <v>79</v>
      </c>
      <c r="G5" s="45" t="s">
        <v>80</v>
      </c>
      <c r="H5" s="60"/>
      <c r="I5" s="60"/>
      <c r="J5" s="60"/>
      <c r="K5" s="60"/>
      <c r="L5" s="59"/>
    </row>
    <row r="6" spans="1:12" s="36" customFormat="1" ht="24" customHeight="1">
      <c r="A6" s="44"/>
      <c r="B6" s="47">
        <v>1</v>
      </c>
      <c r="C6" s="47">
        <v>2</v>
      </c>
      <c r="D6" s="48">
        <v>3</v>
      </c>
      <c r="E6" s="47">
        <v>4</v>
      </c>
      <c r="F6" s="47">
        <v>5</v>
      </c>
      <c r="G6" s="47">
        <v>6</v>
      </c>
      <c r="H6" s="60">
        <v>7</v>
      </c>
      <c r="I6" s="60">
        <v>8</v>
      </c>
      <c r="J6" s="60">
        <v>9</v>
      </c>
      <c r="K6" s="60">
        <v>10</v>
      </c>
      <c r="L6" s="59"/>
    </row>
    <row r="7" spans="1:12" s="36" customFormat="1" ht="24" customHeight="1">
      <c r="A7" s="49" t="s">
        <v>71</v>
      </c>
      <c r="B7" s="50">
        <f aca="true" t="shared" si="0" ref="B7:B70">SUM(C7,I7,J7,K7,)</f>
        <v>204384.218138</v>
      </c>
      <c r="C7" s="50">
        <f aca="true" t="shared" si="1" ref="C7:C70">D7+H7</f>
        <v>158862.418138</v>
      </c>
      <c r="D7" s="50">
        <f>SUM(D8,D98,D110,D125,D134,D155,D193,D221,D231,D242,D281,D291,D298,D302,D305,D317,D318,D322)</f>
        <v>133690.13798200001</v>
      </c>
      <c r="E7" s="50">
        <f aca="true" t="shared" si="2" ref="E7:K7">SUM(E8,E98,E110,E125,E134,E155,E193,E221,E231,E242,E281,E291,E295,E298,E302,E305,E317,E318,E322)</f>
        <v>125317.153982</v>
      </c>
      <c r="F7" s="50">
        <f t="shared" si="2"/>
        <v>3826.984</v>
      </c>
      <c r="G7" s="50">
        <f t="shared" si="2"/>
        <v>4546</v>
      </c>
      <c r="H7" s="50">
        <f t="shared" si="2"/>
        <v>25172.280156</v>
      </c>
      <c r="I7" s="50">
        <f t="shared" si="2"/>
        <v>1320.8</v>
      </c>
      <c r="J7" s="50">
        <f t="shared" si="2"/>
        <v>26238</v>
      </c>
      <c r="K7" s="50">
        <f t="shared" si="2"/>
        <v>17963</v>
      </c>
      <c r="L7" s="59"/>
    </row>
    <row r="8" spans="1:12" s="35" customFormat="1" ht="24" customHeight="1">
      <c r="A8" s="49" t="s">
        <v>81</v>
      </c>
      <c r="B8" s="50">
        <f t="shared" si="0"/>
        <v>19998.786</v>
      </c>
      <c r="C8" s="50">
        <f t="shared" si="1"/>
        <v>19381.786</v>
      </c>
      <c r="D8" s="50">
        <f aca="true" t="shared" si="3" ref="D8:D21">SUM(E8:G8)</f>
        <v>13137.786</v>
      </c>
      <c r="E8" s="50">
        <f aca="true" t="shared" si="4" ref="E8:G8">SUM(E9,E14,E20,E26,E31,E36,E45,E49,E52,E55,E59,E61,E65,E69,E73,E78,E82,E86,E90,E94,E96,)</f>
        <v>11738</v>
      </c>
      <c r="F8" s="50">
        <f t="shared" si="4"/>
        <v>72.786</v>
      </c>
      <c r="G8" s="50">
        <f t="shared" si="4"/>
        <v>1327</v>
      </c>
      <c r="H8" s="50">
        <f>SUM(H9,H14,H20,H26,H31,H36,H43,H45,H49,H52,H55,H59,H61,H65,H69,H73,H78,H82,H86,H90,H94,H96,)</f>
        <v>6244</v>
      </c>
      <c r="I8" s="50">
        <f aca="true" t="shared" si="5" ref="I8:K8">SUM(I9,I14,I20,I26,I31,I36,I45,I49,I52,I55,I59,I61,I65,I69,I73,I78,I82,I86,I90,I94,I96,)</f>
        <v>0</v>
      </c>
      <c r="J8" s="50">
        <f t="shared" si="5"/>
        <v>367</v>
      </c>
      <c r="K8" s="50">
        <f t="shared" si="5"/>
        <v>250</v>
      </c>
      <c r="L8" s="61"/>
    </row>
    <row r="9" spans="1:12" s="35" customFormat="1" ht="24" customHeight="1">
      <c r="A9" s="49" t="s">
        <v>82</v>
      </c>
      <c r="B9" s="50">
        <f t="shared" si="0"/>
        <v>482.252</v>
      </c>
      <c r="C9" s="50">
        <f t="shared" si="1"/>
        <v>482.252</v>
      </c>
      <c r="D9" s="50">
        <f t="shared" si="3"/>
        <v>437.252</v>
      </c>
      <c r="E9" s="50">
        <f aca="true" t="shared" si="6" ref="E9:K9">SUM(E10:E13)</f>
        <v>347</v>
      </c>
      <c r="F9" s="50">
        <f t="shared" si="6"/>
        <v>0.252</v>
      </c>
      <c r="G9" s="50">
        <f t="shared" si="6"/>
        <v>90</v>
      </c>
      <c r="H9" s="50">
        <f t="shared" si="6"/>
        <v>45</v>
      </c>
      <c r="I9" s="50">
        <f t="shared" si="6"/>
        <v>0</v>
      </c>
      <c r="J9" s="50">
        <f t="shared" si="6"/>
        <v>0</v>
      </c>
      <c r="K9" s="50">
        <f t="shared" si="6"/>
        <v>0</v>
      </c>
      <c r="L9" s="61"/>
    </row>
    <row r="10" spans="1:12" s="35" customFormat="1" ht="24" customHeight="1">
      <c r="A10" s="51" t="s">
        <v>83</v>
      </c>
      <c r="B10" s="50">
        <f t="shared" si="0"/>
        <v>379.252</v>
      </c>
      <c r="C10" s="50">
        <f t="shared" si="1"/>
        <v>379.252</v>
      </c>
      <c r="D10" s="52">
        <f t="shared" si="3"/>
        <v>379.252</v>
      </c>
      <c r="E10" s="52">
        <v>347</v>
      </c>
      <c r="F10" s="52">
        <v>0.252</v>
      </c>
      <c r="G10" s="52">
        <v>32</v>
      </c>
      <c r="H10" s="62"/>
      <c r="I10" s="62"/>
      <c r="J10" s="62"/>
      <c r="K10" s="62"/>
      <c r="L10" s="61"/>
    </row>
    <row r="11" spans="1:12" s="35" customFormat="1" ht="27.75" customHeight="1">
      <c r="A11" s="53" t="s">
        <v>84</v>
      </c>
      <c r="B11" s="50">
        <f t="shared" si="0"/>
        <v>35</v>
      </c>
      <c r="C11" s="50">
        <f t="shared" si="1"/>
        <v>35</v>
      </c>
      <c r="D11" s="54">
        <f t="shared" si="3"/>
        <v>0</v>
      </c>
      <c r="E11" s="54">
        <v>0</v>
      </c>
      <c r="F11" s="54">
        <v>0</v>
      </c>
      <c r="G11" s="54">
        <v>0</v>
      </c>
      <c r="H11" s="63">
        <v>35</v>
      </c>
      <c r="I11" s="63"/>
      <c r="J11" s="63"/>
      <c r="K11" s="63"/>
      <c r="L11" s="64" t="s">
        <v>85</v>
      </c>
    </row>
    <row r="12" spans="1:12" s="35" customFormat="1" ht="24" customHeight="1">
      <c r="A12" s="55" t="s">
        <v>86</v>
      </c>
      <c r="B12" s="50">
        <f t="shared" si="0"/>
        <v>58</v>
      </c>
      <c r="C12" s="50">
        <f t="shared" si="1"/>
        <v>58</v>
      </c>
      <c r="D12" s="52">
        <f t="shared" si="3"/>
        <v>58</v>
      </c>
      <c r="E12" s="52">
        <v>0</v>
      </c>
      <c r="F12" s="52">
        <v>0</v>
      </c>
      <c r="G12" s="52">
        <v>58</v>
      </c>
      <c r="H12" s="62"/>
      <c r="I12" s="62"/>
      <c r="J12" s="62"/>
      <c r="K12" s="62"/>
      <c r="L12" s="61"/>
    </row>
    <row r="13" spans="1:12" s="35" customFormat="1" ht="25.5" customHeight="1">
      <c r="A13" s="55" t="s">
        <v>87</v>
      </c>
      <c r="B13" s="50">
        <f t="shared" si="0"/>
        <v>10</v>
      </c>
      <c r="C13" s="50">
        <f t="shared" si="1"/>
        <v>10</v>
      </c>
      <c r="D13" s="52">
        <f t="shared" si="3"/>
        <v>0</v>
      </c>
      <c r="E13" s="52">
        <v>0</v>
      </c>
      <c r="F13" s="52">
        <v>0</v>
      </c>
      <c r="G13" s="52">
        <v>0</v>
      </c>
      <c r="H13" s="62">
        <v>10</v>
      </c>
      <c r="I13" s="62"/>
      <c r="J13" s="62"/>
      <c r="K13" s="62"/>
      <c r="L13" s="61" t="s">
        <v>88</v>
      </c>
    </row>
    <row r="14" spans="1:12" s="35" customFormat="1" ht="24" customHeight="1">
      <c r="A14" s="56" t="s">
        <v>89</v>
      </c>
      <c r="B14" s="50">
        <f t="shared" si="0"/>
        <v>431</v>
      </c>
      <c r="C14" s="50">
        <f t="shared" si="1"/>
        <v>431</v>
      </c>
      <c r="D14" s="50">
        <f t="shared" si="3"/>
        <v>386</v>
      </c>
      <c r="E14" s="50">
        <f aca="true" t="shared" si="7" ref="E14:K14">SUM(E15:E19)</f>
        <v>331</v>
      </c>
      <c r="F14" s="50">
        <f t="shared" si="7"/>
        <v>4</v>
      </c>
      <c r="G14" s="50">
        <f t="shared" si="7"/>
        <v>51</v>
      </c>
      <c r="H14" s="50">
        <f t="shared" si="7"/>
        <v>45</v>
      </c>
      <c r="I14" s="50">
        <f t="shared" si="7"/>
        <v>0</v>
      </c>
      <c r="J14" s="50">
        <f t="shared" si="7"/>
        <v>0</v>
      </c>
      <c r="K14" s="50">
        <f t="shared" si="7"/>
        <v>0</v>
      </c>
      <c r="L14" s="61"/>
    </row>
    <row r="15" spans="1:12" s="35" customFormat="1" ht="24" customHeight="1">
      <c r="A15" s="55" t="s">
        <v>90</v>
      </c>
      <c r="B15" s="50">
        <f t="shared" si="0"/>
        <v>366</v>
      </c>
      <c r="C15" s="50">
        <f t="shared" si="1"/>
        <v>366</v>
      </c>
      <c r="D15" s="52">
        <f t="shared" si="3"/>
        <v>366</v>
      </c>
      <c r="E15" s="52">
        <v>331</v>
      </c>
      <c r="F15" s="52">
        <v>4</v>
      </c>
      <c r="G15" s="52">
        <v>31</v>
      </c>
      <c r="H15" s="65"/>
      <c r="I15" s="62"/>
      <c r="J15" s="62"/>
      <c r="K15" s="62"/>
      <c r="L15" s="61"/>
    </row>
    <row r="16" spans="1:12" s="35" customFormat="1" ht="24" customHeight="1">
      <c r="A16" s="55" t="s">
        <v>91</v>
      </c>
      <c r="B16" s="50">
        <f t="shared" si="0"/>
        <v>20</v>
      </c>
      <c r="C16" s="50">
        <f t="shared" si="1"/>
        <v>20</v>
      </c>
      <c r="D16" s="52">
        <f t="shared" si="3"/>
        <v>0</v>
      </c>
      <c r="E16" s="52">
        <v>0</v>
      </c>
      <c r="F16" s="52">
        <v>0</v>
      </c>
      <c r="G16" s="52">
        <v>0</v>
      </c>
      <c r="H16" s="65">
        <v>20</v>
      </c>
      <c r="I16" s="62"/>
      <c r="J16" s="62"/>
      <c r="K16" s="62"/>
      <c r="L16" s="61" t="s">
        <v>92</v>
      </c>
    </row>
    <row r="17" spans="1:12" s="35" customFormat="1" ht="24" customHeight="1">
      <c r="A17" s="55" t="s">
        <v>93</v>
      </c>
      <c r="B17" s="50">
        <f t="shared" si="0"/>
        <v>20</v>
      </c>
      <c r="C17" s="50">
        <f t="shared" si="1"/>
        <v>20</v>
      </c>
      <c r="D17" s="52">
        <f t="shared" si="3"/>
        <v>20</v>
      </c>
      <c r="E17" s="52">
        <v>0</v>
      </c>
      <c r="F17" s="52">
        <v>0</v>
      </c>
      <c r="G17" s="52">
        <v>20</v>
      </c>
      <c r="H17" s="65"/>
      <c r="I17" s="62"/>
      <c r="J17" s="62"/>
      <c r="K17" s="62"/>
      <c r="L17" s="61"/>
    </row>
    <row r="18" spans="1:12" s="35" customFormat="1" ht="33" customHeight="1">
      <c r="A18" s="55" t="s">
        <v>94</v>
      </c>
      <c r="B18" s="50">
        <f t="shared" si="0"/>
        <v>15</v>
      </c>
      <c r="C18" s="50">
        <f t="shared" si="1"/>
        <v>15</v>
      </c>
      <c r="D18" s="52">
        <f t="shared" si="3"/>
        <v>0</v>
      </c>
      <c r="E18" s="52">
        <v>0</v>
      </c>
      <c r="F18" s="52">
        <v>0</v>
      </c>
      <c r="G18" s="52">
        <v>0</v>
      </c>
      <c r="H18" s="65">
        <v>15</v>
      </c>
      <c r="I18" s="62"/>
      <c r="J18" s="62"/>
      <c r="K18" s="62"/>
      <c r="L18" s="61" t="s">
        <v>95</v>
      </c>
    </row>
    <row r="19" spans="1:12" s="35" customFormat="1" ht="24" customHeight="1">
      <c r="A19" s="55" t="s">
        <v>96</v>
      </c>
      <c r="B19" s="50">
        <f t="shared" si="0"/>
        <v>10</v>
      </c>
      <c r="C19" s="50">
        <f t="shared" si="1"/>
        <v>10</v>
      </c>
      <c r="D19" s="52">
        <f t="shared" si="3"/>
        <v>0</v>
      </c>
      <c r="E19" s="52">
        <v>0</v>
      </c>
      <c r="F19" s="52">
        <v>0</v>
      </c>
      <c r="G19" s="52">
        <v>0</v>
      </c>
      <c r="H19" s="65">
        <v>10</v>
      </c>
      <c r="I19" s="62"/>
      <c r="J19" s="62"/>
      <c r="K19" s="62"/>
      <c r="L19" s="61" t="s">
        <v>97</v>
      </c>
    </row>
    <row r="20" spans="1:12" s="35" customFormat="1" ht="24" customHeight="1">
      <c r="A20" s="56" t="s">
        <v>98</v>
      </c>
      <c r="B20" s="50">
        <f t="shared" si="0"/>
        <v>7845.084</v>
      </c>
      <c r="C20" s="50">
        <f t="shared" si="1"/>
        <v>7775.084</v>
      </c>
      <c r="D20" s="50">
        <f t="shared" si="3"/>
        <v>6470.084</v>
      </c>
      <c r="E20" s="50">
        <f aca="true" t="shared" si="8" ref="E20:K20">SUM(E21:E25)</f>
        <v>5921</v>
      </c>
      <c r="F20" s="50">
        <f t="shared" si="8"/>
        <v>35.084</v>
      </c>
      <c r="G20" s="50">
        <f t="shared" si="8"/>
        <v>514</v>
      </c>
      <c r="H20" s="50">
        <f t="shared" si="8"/>
        <v>1305</v>
      </c>
      <c r="I20" s="50">
        <f t="shared" si="8"/>
        <v>0</v>
      </c>
      <c r="J20" s="50">
        <f t="shared" si="8"/>
        <v>70</v>
      </c>
      <c r="K20" s="50">
        <f t="shared" si="8"/>
        <v>0</v>
      </c>
      <c r="L20" s="61"/>
    </row>
    <row r="21" spans="1:12" s="35" customFormat="1" ht="24" customHeight="1">
      <c r="A21" s="55" t="s">
        <v>99</v>
      </c>
      <c r="B21" s="50">
        <f t="shared" si="0"/>
        <v>6430</v>
      </c>
      <c r="C21" s="50">
        <f t="shared" si="1"/>
        <v>6430</v>
      </c>
      <c r="D21" s="52">
        <f t="shared" si="3"/>
        <v>6430</v>
      </c>
      <c r="E21" s="52">
        <v>5884</v>
      </c>
      <c r="F21" s="52">
        <v>35</v>
      </c>
      <c r="G21" s="52">
        <v>511</v>
      </c>
      <c r="H21" s="65"/>
      <c r="I21" s="62"/>
      <c r="J21" s="62"/>
      <c r="K21" s="62"/>
      <c r="L21" s="61"/>
    </row>
    <row r="22" spans="1:12" s="35" customFormat="1" ht="24" customHeight="1">
      <c r="A22" s="55" t="s">
        <v>100</v>
      </c>
      <c r="B22" s="50">
        <f t="shared" si="0"/>
        <v>70</v>
      </c>
      <c r="C22" s="50">
        <f t="shared" si="1"/>
        <v>0</v>
      </c>
      <c r="D22" s="52"/>
      <c r="E22" s="52"/>
      <c r="F22" s="52"/>
      <c r="G22" s="52"/>
      <c r="H22" s="65"/>
      <c r="I22" s="62"/>
      <c r="J22" s="62">
        <v>70</v>
      </c>
      <c r="K22" s="62"/>
      <c r="L22" s="61"/>
    </row>
    <row r="23" spans="1:12" s="35" customFormat="1" ht="24" customHeight="1">
      <c r="A23" s="55" t="s">
        <v>101</v>
      </c>
      <c r="B23" s="50">
        <f t="shared" si="0"/>
        <v>40.084</v>
      </c>
      <c r="C23" s="50">
        <f t="shared" si="1"/>
        <v>40.084</v>
      </c>
      <c r="D23" s="52">
        <f aca="true" t="shared" si="9" ref="D23:D27">SUM(E23:G23)</f>
        <v>40.084</v>
      </c>
      <c r="E23" s="52">
        <v>37</v>
      </c>
      <c r="F23" s="52">
        <v>0.084</v>
      </c>
      <c r="G23" s="52">
        <v>3</v>
      </c>
      <c r="H23" s="65"/>
      <c r="I23" s="62"/>
      <c r="J23" s="62"/>
      <c r="K23" s="62"/>
      <c r="L23" s="61"/>
    </row>
    <row r="24" spans="1:12" s="35" customFormat="1" ht="24" customHeight="1">
      <c r="A24" s="55" t="s">
        <v>102</v>
      </c>
      <c r="B24" s="50">
        <f t="shared" si="0"/>
        <v>10</v>
      </c>
      <c r="C24" s="50">
        <f t="shared" si="1"/>
        <v>10</v>
      </c>
      <c r="D24" s="52"/>
      <c r="E24" s="52"/>
      <c r="F24" s="52"/>
      <c r="G24" s="52"/>
      <c r="H24" s="65">
        <v>10</v>
      </c>
      <c r="I24" s="62"/>
      <c r="J24" s="62"/>
      <c r="K24" s="62"/>
      <c r="L24" s="61" t="s">
        <v>103</v>
      </c>
    </row>
    <row r="25" spans="1:12" s="35" customFormat="1" ht="408.75" customHeight="1">
      <c r="A25" s="55" t="s">
        <v>104</v>
      </c>
      <c r="B25" s="50">
        <f t="shared" si="0"/>
        <v>1295</v>
      </c>
      <c r="C25" s="50">
        <f t="shared" si="1"/>
        <v>1295</v>
      </c>
      <c r="D25" s="52">
        <f t="shared" si="9"/>
        <v>0</v>
      </c>
      <c r="E25" s="52">
        <v>0</v>
      </c>
      <c r="F25" s="52">
        <v>0</v>
      </c>
      <c r="G25" s="52">
        <v>0</v>
      </c>
      <c r="H25" s="65">
        <f>650+13+40+13+40+13+58+30+13+40+13+40+13+50+13+20+13+80+13+60+13+10+13+25+9</f>
        <v>1295</v>
      </c>
      <c r="I25" s="62"/>
      <c r="J25" s="62"/>
      <c r="K25" s="62"/>
      <c r="L25" s="61"/>
    </row>
    <row r="26" spans="1:12" s="35" customFormat="1" ht="24" customHeight="1">
      <c r="A26" s="56" t="s">
        <v>105</v>
      </c>
      <c r="B26" s="50">
        <f t="shared" si="0"/>
        <v>870</v>
      </c>
      <c r="C26" s="50">
        <f t="shared" si="1"/>
        <v>870</v>
      </c>
      <c r="D26" s="50">
        <f t="shared" si="9"/>
        <v>728</v>
      </c>
      <c r="E26" s="50">
        <f aca="true" t="shared" si="10" ref="E26:G26">SUM(E27:E29)</f>
        <v>687</v>
      </c>
      <c r="F26" s="50">
        <f t="shared" si="10"/>
        <v>7</v>
      </c>
      <c r="G26" s="50">
        <f t="shared" si="10"/>
        <v>34</v>
      </c>
      <c r="H26" s="50">
        <f>SUM(H27:H30)</f>
        <v>142</v>
      </c>
      <c r="I26" s="50">
        <f aca="true" t="shared" si="11" ref="I26:K26">SUM(I27:I29)</f>
        <v>0</v>
      </c>
      <c r="J26" s="50">
        <f t="shared" si="11"/>
        <v>0</v>
      </c>
      <c r="K26" s="50">
        <f t="shared" si="11"/>
        <v>0</v>
      </c>
      <c r="L26" s="61"/>
    </row>
    <row r="27" spans="1:12" s="35" customFormat="1" ht="24" customHeight="1">
      <c r="A27" s="55" t="s">
        <v>106</v>
      </c>
      <c r="B27" s="50">
        <f t="shared" si="0"/>
        <v>425</v>
      </c>
      <c r="C27" s="50">
        <f t="shared" si="1"/>
        <v>425</v>
      </c>
      <c r="D27" s="52">
        <f t="shared" si="9"/>
        <v>425</v>
      </c>
      <c r="E27" s="52">
        <v>390</v>
      </c>
      <c r="F27" s="52">
        <v>7</v>
      </c>
      <c r="G27" s="52">
        <v>28</v>
      </c>
      <c r="H27" s="62"/>
      <c r="I27" s="62"/>
      <c r="J27" s="62"/>
      <c r="K27" s="62"/>
      <c r="L27" s="61"/>
    </row>
    <row r="28" spans="1:12" s="35" customFormat="1" ht="24" customHeight="1">
      <c r="A28" s="55" t="s">
        <v>107</v>
      </c>
      <c r="B28" s="50">
        <f t="shared" si="0"/>
        <v>6</v>
      </c>
      <c r="C28" s="50">
        <f t="shared" si="1"/>
        <v>6</v>
      </c>
      <c r="D28" s="52"/>
      <c r="E28" s="52"/>
      <c r="F28" s="52"/>
      <c r="G28" s="52"/>
      <c r="H28" s="62">
        <v>6</v>
      </c>
      <c r="I28" s="62"/>
      <c r="J28" s="62"/>
      <c r="K28" s="62"/>
      <c r="L28" s="61" t="s">
        <v>108</v>
      </c>
    </row>
    <row r="29" spans="1:12" s="35" customFormat="1" ht="24" customHeight="1">
      <c r="A29" s="55" t="s">
        <v>109</v>
      </c>
      <c r="B29" s="50">
        <f t="shared" si="0"/>
        <v>303</v>
      </c>
      <c r="C29" s="50">
        <f t="shared" si="1"/>
        <v>303</v>
      </c>
      <c r="D29" s="52">
        <f aca="true" t="shared" si="12" ref="D29:D32">SUM(E29:G29)</f>
        <v>303</v>
      </c>
      <c r="E29" s="52">
        <v>297</v>
      </c>
      <c r="F29" s="52">
        <v>0</v>
      </c>
      <c r="G29" s="52">
        <v>6</v>
      </c>
      <c r="H29" s="62"/>
      <c r="I29" s="62"/>
      <c r="J29" s="62"/>
      <c r="K29" s="62"/>
      <c r="L29" s="61"/>
    </row>
    <row r="30" spans="1:12" s="35" customFormat="1" ht="54" customHeight="1">
      <c r="A30" s="55" t="s">
        <v>110</v>
      </c>
      <c r="B30" s="50">
        <f t="shared" si="0"/>
        <v>136</v>
      </c>
      <c r="C30" s="50">
        <f t="shared" si="1"/>
        <v>136</v>
      </c>
      <c r="D30" s="52"/>
      <c r="E30" s="52"/>
      <c r="F30" s="52"/>
      <c r="G30" s="52"/>
      <c r="H30" s="62">
        <f>6+100+30</f>
        <v>136</v>
      </c>
      <c r="I30" s="62"/>
      <c r="J30" s="62"/>
      <c r="K30" s="62"/>
      <c r="L30" s="61" t="s">
        <v>111</v>
      </c>
    </row>
    <row r="31" spans="1:12" s="35" customFormat="1" ht="24" customHeight="1">
      <c r="A31" s="56" t="s">
        <v>112</v>
      </c>
      <c r="B31" s="50">
        <f t="shared" si="0"/>
        <v>244</v>
      </c>
      <c r="C31" s="50">
        <f t="shared" si="1"/>
        <v>222</v>
      </c>
      <c r="D31" s="50">
        <f t="shared" si="12"/>
        <v>198</v>
      </c>
      <c r="E31" s="50">
        <f aca="true" t="shared" si="13" ref="E31:G31">SUM(E32:E33)</f>
        <v>184</v>
      </c>
      <c r="F31" s="50">
        <f t="shared" si="13"/>
        <v>0</v>
      </c>
      <c r="G31" s="50">
        <f t="shared" si="13"/>
        <v>14</v>
      </c>
      <c r="H31" s="50">
        <f>SUM(H32:H35)</f>
        <v>24</v>
      </c>
      <c r="I31" s="50">
        <f>SUM(I32:I33)</f>
        <v>0</v>
      </c>
      <c r="J31" s="50"/>
      <c r="K31" s="50">
        <f>SUM(K32:K33)</f>
        <v>22</v>
      </c>
      <c r="L31" s="61"/>
    </row>
    <row r="32" spans="1:12" s="35" customFormat="1" ht="24" customHeight="1">
      <c r="A32" s="55" t="s">
        <v>113</v>
      </c>
      <c r="B32" s="50">
        <f t="shared" si="0"/>
        <v>198</v>
      </c>
      <c r="C32" s="50">
        <f t="shared" si="1"/>
        <v>198</v>
      </c>
      <c r="D32" s="52">
        <f t="shared" si="12"/>
        <v>198</v>
      </c>
      <c r="E32" s="52">
        <v>184</v>
      </c>
      <c r="F32" s="52">
        <v>0</v>
      </c>
      <c r="G32" s="52">
        <v>14</v>
      </c>
      <c r="H32" s="65"/>
      <c r="I32" s="62"/>
      <c r="J32" s="62"/>
      <c r="K32" s="62"/>
      <c r="L32" s="61"/>
    </row>
    <row r="33" spans="1:12" s="35" customFormat="1" ht="24" customHeight="1">
      <c r="A33" s="55" t="s">
        <v>114</v>
      </c>
      <c r="B33" s="50">
        <f t="shared" si="0"/>
        <v>22</v>
      </c>
      <c r="C33" s="50">
        <f t="shared" si="1"/>
        <v>0</v>
      </c>
      <c r="D33" s="52">
        <f>E33+F33+G33</f>
        <v>0</v>
      </c>
      <c r="E33" s="52"/>
      <c r="F33" s="52"/>
      <c r="G33" s="52"/>
      <c r="H33" s="65"/>
      <c r="I33" s="62"/>
      <c r="J33" s="62"/>
      <c r="K33" s="62">
        <v>22</v>
      </c>
      <c r="L33" s="61"/>
    </row>
    <row r="34" spans="1:12" s="35" customFormat="1" ht="24" customHeight="1">
      <c r="A34" s="55" t="s">
        <v>115</v>
      </c>
      <c r="B34" s="50">
        <f t="shared" si="0"/>
        <v>16</v>
      </c>
      <c r="C34" s="50">
        <f t="shared" si="1"/>
        <v>16</v>
      </c>
      <c r="D34" s="52"/>
      <c r="E34" s="52"/>
      <c r="F34" s="52"/>
      <c r="G34" s="52"/>
      <c r="H34" s="65">
        <v>16</v>
      </c>
      <c r="I34" s="62"/>
      <c r="J34" s="62"/>
      <c r="K34" s="62"/>
      <c r="L34" s="61" t="s">
        <v>116</v>
      </c>
    </row>
    <row r="35" spans="1:12" s="35" customFormat="1" ht="24" customHeight="1">
      <c r="A35" s="55" t="s">
        <v>117</v>
      </c>
      <c r="B35" s="50">
        <f t="shared" si="0"/>
        <v>8</v>
      </c>
      <c r="C35" s="50">
        <f t="shared" si="1"/>
        <v>8</v>
      </c>
      <c r="D35" s="52"/>
      <c r="E35" s="52"/>
      <c r="F35" s="52"/>
      <c r="G35" s="52"/>
      <c r="H35" s="65">
        <v>8</v>
      </c>
      <c r="I35" s="62"/>
      <c r="J35" s="62"/>
      <c r="K35" s="62"/>
      <c r="L35" s="61" t="s">
        <v>118</v>
      </c>
    </row>
    <row r="36" spans="1:12" s="35" customFormat="1" ht="24" customHeight="1">
      <c r="A36" s="56" t="s">
        <v>119</v>
      </c>
      <c r="B36" s="50">
        <f t="shared" si="0"/>
        <v>1423</v>
      </c>
      <c r="C36" s="50">
        <f t="shared" si="1"/>
        <v>1423</v>
      </c>
      <c r="D36" s="50">
        <f aca="true" t="shared" si="14" ref="D36:D41">SUM(E36:G36)</f>
        <v>928</v>
      </c>
      <c r="E36" s="50">
        <f aca="true" t="shared" si="15" ref="E36:G36">SUM(E37:E41)</f>
        <v>865</v>
      </c>
      <c r="F36" s="50">
        <f t="shared" si="15"/>
        <v>3</v>
      </c>
      <c r="G36" s="50">
        <f t="shared" si="15"/>
        <v>60</v>
      </c>
      <c r="H36" s="50">
        <f>SUM(H37:H42)</f>
        <v>495</v>
      </c>
      <c r="I36" s="50">
        <f aca="true" t="shared" si="16" ref="I36:K36">SUM(I37:I41)</f>
        <v>0</v>
      </c>
      <c r="J36" s="50">
        <f t="shared" si="16"/>
        <v>0</v>
      </c>
      <c r="K36" s="50">
        <f t="shared" si="16"/>
        <v>0</v>
      </c>
      <c r="L36" s="61"/>
    </row>
    <row r="37" spans="1:12" s="35" customFormat="1" ht="24" customHeight="1">
      <c r="A37" s="55" t="s">
        <v>120</v>
      </c>
      <c r="B37" s="50">
        <f t="shared" si="0"/>
        <v>545</v>
      </c>
      <c r="C37" s="50">
        <f t="shared" si="1"/>
        <v>545</v>
      </c>
      <c r="D37" s="52">
        <f t="shared" si="14"/>
        <v>545</v>
      </c>
      <c r="E37" s="52">
        <v>505</v>
      </c>
      <c r="F37" s="52">
        <v>2</v>
      </c>
      <c r="G37" s="52">
        <v>38</v>
      </c>
      <c r="H37" s="62"/>
      <c r="I37" s="62"/>
      <c r="J37" s="62"/>
      <c r="K37" s="62"/>
      <c r="L37" s="61"/>
    </row>
    <row r="38" spans="1:12" s="35" customFormat="1" ht="39" customHeight="1">
      <c r="A38" s="55" t="s">
        <v>121</v>
      </c>
      <c r="B38" s="50">
        <f t="shared" si="0"/>
        <v>15</v>
      </c>
      <c r="C38" s="50">
        <f t="shared" si="1"/>
        <v>15</v>
      </c>
      <c r="D38" s="52"/>
      <c r="E38" s="52"/>
      <c r="F38" s="52"/>
      <c r="G38" s="52"/>
      <c r="H38" s="62">
        <v>15</v>
      </c>
      <c r="I38" s="62"/>
      <c r="J38" s="62"/>
      <c r="K38" s="62"/>
      <c r="L38" s="61" t="s">
        <v>122</v>
      </c>
    </row>
    <row r="39" spans="1:12" s="35" customFormat="1" ht="27" customHeight="1">
      <c r="A39" s="55" t="s">
        <v>123</v>
      </c>
      <c r="B39" s="50">
        <f t="shared" si="0"/>
        <v>15</v>
      </c>
      <c r="C39" s="50">
        <f t="shared" si="1"/>
        <v>15</v>
      </c>
      <c r="D39" s="52"/>
      <c r="E39" s="52"/>
      <c r="F39" s="52"/>
      <c r="G39" s="52"/>
      <c r="H39" s="62">
        <v>15</v>
      </c>
      <c r="I39" s="62"/>
      <c r="J39" s="62"/>
      <c r="K39" s="62"/>
      <c r="L39" s="61" t="s">
        <v>124</v>
      </c>
    </row>
    <row r="40" spans="1:12" s="35" customFormat="1" ht="42" customHeight="1">
      <c r="A40" s="55" t="s">
        <v>125</v>
      </c>
      <c r="B40" s="50">
        <f t="shared" si="0"/>
        <v>30</v>
      </c>
      <c r="C40" s="50">
        <f t="shared" si="1"/>
        <v>30</v>
      </c>
      <c r="D40" s="52"/>
      <c r="E40" s="52"/>
      <c r="F40" s="52"/>
      <c r="G40" s="52"/>
      <c r="H40" s="62">
        <f>15+15</f>
        <v>30</v>
      </c>
      <c r="I40" s="62"/>
      <c r="J40" s="62"/>
      <c r="K40" s="62"/>
      <c r="L40" s="61" t="s">
        <v>126</v>
      </c>
    </row>
    <row r="41" spans="1:12" s="35" customFormat="1" ht="24" customHeight="1">
      <c r="A41" s="55" t="s">
        <v>127</v>
      </c>
      <c r="B41" s="50">
        <f t="shared" si="0"/>
        <v>383</v>
      </c>
      <c r="C41" s="50">
        <f t="shared" si="1"/>
        <v>383</v>
      </c>
      <c r="D41" s="52">
        <f t="shared" si="14"/>
        <v>383</v>
      </c>
      <c r="E41" s="52">
        <v>360</v>
      </c>
      <c r="F41" s="52">
        <v>1</v>
      </c>
      <c r="G41" s="52">
        <v>22</v>
      </c>
      <c r="H41" s="62"/>
      <c r="I41" s="62"/>
      <c r="J41" s="62"/>
      <c r="K41" s="62"/>
      <c r="L41" s="61"/>
    </row>
    <row r="42" spans="1:12" s="35" customFormat="1" ht="87.75" customHeight="1">
      <c r="A42" s="55" t="s">
        <v>128</v>
      </c>
      <c r="B42" s="50">
        <f t="shared" si="0"/>
        <v>435</v>
      </c>
      <c r="C42" s="50">
        <f t="shared" si="1"/>
        <v>435</v>
      </c>
      <c r="D42" s="52"/>
      <c r="E42" s="52"/>
      <c r="F42" s="52"/>
      <c r="G42" s="52"/>
      <c r="H42" s="62">
        <f>100+200+45+90</f>
        <v>435</v>
      </c>
      <c r="I42" s="62"/>
      <c r="J42" s="62"/>
      <c r="K42" s="62"/>
      <c r="L42" s="61" t="s">
        <v>129</v>
      </c>
    </row>
    <row r="43" spans="1:12" s="35" customFormat="1" ht="24" customHeight="1">
      <c r="A43" s="56" t="s">
        <v>130</v>
      </c>
      <c r="B43" s="50">
        <f t="shared" si="0"/>
        <v>400</v>
      </c>
      <c r="C43" s="50">
        <f t="shared" si="1"/>
        <v>400</v>
      </c>
      <c r="D43" s="52"/>
      <c r="E43" s="52"/>
      <c r="F43" s="52"/>
      <c r="G43" s="52"/>
      <c r="H43" s="50">
        <f aca="true" t="shared" si="17" ref="H43:K43">SUM(H44)</f>
        <v>400</v>
      </c>
      <c r="I43" s="50">
        <f t="shared" si="17"/>
        <v>0</v>
      </c>
      <c r="J43" s="50">
        <f t="shared" si="17"/>
        <v>0</v>
      </c>
      <c r="K43" s="50">
        <f t="shared" si="17"/>
        <v>0</v>
      </c>
      <c r="L43" s="61"/>
    </row>
    <row r="44" spans="1:12" s="35" customFormat="1" ht="55.5" customHeight="1">
      <c r="A44" s="55" t="s">
        <v>131</v>
      </c>
      <c r="B44" s="50">
        <f t="shared" si="0"/>
        <v>400</v>
      </c>
      <c r="C44" s="50">
        <f t="shared" si="1"/>
        <v>400</v>
      </c>
      <c r="D44" s="52"/>
      <c r="E44" s="52"/>
      <c r="F44" s="52"/>
      <c r="G44" s="52"/>
      <c r="H44" s="62">
        <f>280+120</f>
        <v>400</v>
      </c>
      <c r="I44" s="62"/>
      <c r="J44" s="62"/>
      <c r="K44" s="62"/>
      <c r="L44" s="61" t="s">
        <v>132</v>
      </c>
    </row>
    <row r="45" spans="1:12" s="35" customFormat="1" ht="24" customHeight="1">
      <c r="A45" s="56" t="s">
        <v>133</v>
      </c>
      <c r="B45" s="50">
        <f t="shared" si="0"/>
        <v>778.45</v>
      </c>
      <c r="C45" s="50">
        <f t="shared" si="1"/>
        <v>770.45</v>
      </c>
      <c r="D45" s="50">
        <f aca="true" t="shared" si="18" ref="D45:D70">SUM(E45:G45)</f>
        <v>194.45</v>
      </c>
      <c r="E45" s="50">
        <f aca="true" t="shared" si="19" ref="E45:K45">SUM(E46:E48)</f>
        <v>180</v>
      </c>
      <c r="F45" s="50">
        <f t="shared" si="19"/>
        <v>0.45</v>
      </c>
      <c r="G45" s="50">
        <f t="shared" si="19"/>
        <v>14</v>
      </c>
      <c r="H45" s="50">
        <f t="shared" si="19"/>
        <v>576</v>
      </c>
      <c r="I45" s="50">
        <f t="shared" si="19"/>
        <v>0</v>
      </c>
      <c r="J45" s="50">
        <f t="shared" si="19"/>
        <v>8</v>
      </c>
      <c r="K45" s="50">
        <f t="shared" si="19"/>
        <v>0</v>
      </c>
      <c r="L45" s="61"/>
    </row>
    <row r="46" spans="1:12" s="35" customFormat="1" ht="24" customHeight="1">
      <c r="A46" s="55" t="s">
        <v>134</v>
      </c>
      <c r="B46" s="50">
        <f t="shared" si="0"/>
        <v>194.45</v>
      </c>
      <c r="C46" s="50">
        <f t="shared" si="1"/>
        <v>194.45</v>
      </c>
      <c r="D46" s="52">
        <f t="shared" si="18"/>
        <v>194.45</v>
      </c>
      <c r="E46" s="52">
        <v>180</v>
      </c>
      <c r="F46" s="52">
        <v>0.45</v>
      </c>
      <c r="G46" s="52">
        <v>14</v>
      </c>
      <c r="H46" s="62"/>
      <c r="I46" s="62"/>
      <c r="J46" s="62"/>
      <c r="K46" s="62"/>
      <c r="L46" s="61"/>
    </row>
    <row r="47" spans="1:12" s="35" customFormat="1" ht="24" customHeight="1">
      <c r="A47" s="55" t="s">
        <v>135</v>
      </c>
      <c r="B47" s="50">
        <f t="shared" si="0"/>
        <v>68</v>
      </c>
      <c r="C47" s="50">
        <f t="shared" si="1"/>
        <v>60</v>
      </c>
      <c r="D47" s="52">
        <f t="shared" si="18"/>
        <v>0</v>
      </c>
      <c r="E47" s="52">
        <v>0</v>
      </c>
      <c r="F47" s="52">
        <v>0</v>
      </c>
      <c r="G47" s="52">
        <v>0</v>
      </c>
      <c r="H47" s="62">
        <v>60</v>
      </c>
      <c r="I47" s="62"/>
      <c r="J47" s="62">
        <v>8</v>
      </c>
      <c r="K47" s="62"/>
      <c r="L47" s="61" t="s">
        <v>136</v>
      </c>
    </row>
    <row r="48" spans="1:12" s="35" customFormat="1" ht="24" customHeight="1">
      <c r="A48" s="55" t="s">
        <v>137</v>
      </c>
      <c r="B48" s="50">
        <f t="shared" si="0"/>
        <v>516</v>
      </c>
      <c r="C48" s="50">
        <f t="shared" si="1"/>
        <v>516</v>
      </c>
      <c r="D48" s="52">
        <f t="shared" si="18"/>
        <v>0</v>
      </c>
      <c r="E48" s="52">
        <v>0</v>
      </c>
      <c r="F48" s="52">
        <v>0</v>
      </c>
      <c r="G48" s="52">
        <v>0</v>
      </c>
      <c r="H48" s="62">
        <f>16+500</f>
        <v>516</v>
      </c>
      <c r="I48" s="62"/>
      <c r="J48" s="62"/>
      <c r="K48" s="62"/>
      <c r="L48" s="61" t="s">
        <v>138</v>
      </c>
    </row>
    <row r="49" spans="1:12" s="35" customFormat="1" ht="24" customHeight="1">
      <c r="A49" s="56" t="s">
        <v>139</v>
      </c>
      <c r="B49" s="50">
        <f t="shared" si="0"/>
        <v>405</v>
      </c>
      <c r="C49" s="50">
        <f t="shared" si="1"/>
        <v>405</v>
      </c>
      <c r="D49" s="50">
        <f t="shared" si="18"/>
        <v>398</v>
      </c>
      <c r="E49" s="50">
        <f aca="true" t="shared" si="20" ref="E49:K49">SUM(E50:E51)</f>
        <v>362</v>
      </c>
      <c r="F49" s="50">
        <f t="shared" si="20"/>
        <v>1</v>
      </c>
      <c r="G49" s="50">
        <f t="shared" si="20"/>
        <v>35</v>
      </c>
      <c r="H49" s="50">
        <f t="shared" si="20"/>
        <v>7</v>
      </c>
      <c r="I49" s="50">
        <f t="shared" si="20"/>
        <v>0</v>
      </c>
      <c r="J49" s="50">
        <f t="shared" si="20"/>
        <v>0</v>
      </c>
      <c r="K49" s="50">
        <f t="shared" si="20"/>
        <v>0</v>
      </c>
      <c r="L49" s="61"/>
    </row>
    <row r="50" spans="1:12" s="35" customFormat="1" ht="24" customHeight="1">
      <c r="A50" s="55" t="s">
        <v>140</v>
      </c>
      <c r="B50" s="50">
        <f t="shared" si="0"/>
        <v>398</v>
      </c>
      <c r="C50" s="50">
        <f t="shared" si="1"/>
        <v>398</v>
      </c>
      <c r="D50" s="52">
        <f t="shared" si="18"/>
        <v>398</v>
      </c>
      <c r="E50" s="52">
        <v>362</v>
      </c>
      <c r="F50" s="52">
        <v>1</v>
      </c>
      <c r="G50" s="52">
        <v>35</v>
      </c>
      <c r="H50" s="62"/>
      <c r="I50" s="62"/>
      <c r="J50" s="62"/>
      <c r="K50" s="62"/>
      <c r="L50" s="61"/>
    </row>
    <row r="51" spans="1:12" s="35" customFormat="1" ht="57" customHeight="1">
      <c r="A51" s="55" t="s">
        <v>141</v>
      </c>
      <c r="B51" s="50">
        <f t="shared" si="0"/>
        <v>7</v>
      </c>
      <c r="C51" s="50">
        <f t="shared" si="1"/>
        <v>7</v>
      </c>
      <c r="D51" s="52">
        <f t="shared" si="18"/>
        <v>0</v>
      </c>
      <c r="E51" s="52">
        <v>0</v>
      </c>
      <c r="F51" s="52">
        <v>0</v>
      </c>
      <c r="G51" s="52">
        <v>0</v>
      </c>
      <c r="H51" s="62">
        <f>3+4</f>
        <v>7</v>
      </c>
      <c r="I51" s="62"/>
      <c r="J51" s="62"/>
      <c r="K51" s="62"/>
      <c r="L51" s="61" t="s">
        <v>142</v>
      </c>
    </row>
    <row r="52" spans="1:12" s="35" customFormat="1" ht="24" customHeight="1">
      <c r="A52" s="56" t="s">
        <v>143</v>
      </c>
      <c r="B52" s="50">
        <f t="shared" si="0"/>
        <v>521</v>
      </c>
      <c r="C52" s="50">
        <f t="shared" si="1"/>
        <v>521</v>
      </c>
      <c r="D52" s="50">
        <f t="shared" si="18"/>
        <v>427</v>
      </c>
      <c r="E52" s="50">
        <f aca="true" t="shared" si="21" ref="E52:K52">SUM(E53:E54)</f>
        <v>358</v>
      </c>
      <c r="F52" s="50">
        <f t="shared" si="21"/>
        <v>1</v>
      </c>
      <c r="G52" s="50">
        <f t="shared" si="21"/>
        <v>68</v>
      </c>
      <c r="H52" s="50">
        <f t="shared" si="21"/>
        <v>94</v>
      </c>
      <c r="I52" s="50">
        <f t="shared" si="21"/>
        <v>0</v>
      </c>
      <c r="J52" s="50">
        <f t="shared" si="21"/>
        <v>0</v>
      </c>
      <c r="K52" s="50">
        <f t="shared" si="21"/>
        <v>0</v>
      </c>
      <c r="L52" s="61"/>
    </row>
    <row r="53" spans="1:12" s="35" customFormat="1" ht="24" customHeight="1">
      <c r="A53" s="55" t="s">
        <v>144</v>
      </c>
      <c r="B53" s="50">
        <f t="shared" si="0"/>
        <v>347</v>
      </c>
      <c r="C53" s="50">
        <f t="shared" si="1"/>
        <v>347</v>
      </c>
      <c r="D53" s="52">
        <f t="shared" si="18"/>
        <v>347</v>
      </c>
      <c r="E53" s="52">
        <v>278</v>
      </c>
      <c r="F53" s="52">
        <v>1</v>
      </c>
      <c r="G53" s="52">
        <v>68</v>
      </c>
      <c r="H53" s="62"/>
      <c r="I53" s="62"/>
      <c r="J53" s="62"/>
      <c r="K53" s="62"/>
      <c r="L53" s="61"/>
    </row>
    <row r="54" spans="1:12" s="35" customFormat="1" ht="57.75" customHeight="1">
      <c r="A54" s="55" t="s">
        <v>145</v>
      </c>
      <c r="B54" s="50">
        <f t="shared" si="0"/>
        <v>174</v>
      </c>
      <c r="C54" s="50">
        <f t="shared" si="1"/>
        <v>174</v>
      </c>
      <c r="D54" s="52">
        <f t="shared" si="18"/>
        <v>80</v>
      </c>
      <c r="E54" s="52">
        <v>80</v>
      </c>
      <c r="F54" s="52">
        <v>0</v>
      </c>
      <c r="G54" s="52">
        <v>0</v>
      </c>
      <c r="H54" s="62">
        <v>94</v>
      </c>
      <c r="I54" s="62"/>
      <c r="J54" s="62"/>
      <c r="K54" s="62"/>
      <c r="L54" s="61" t="s">
        <v>146</v>
      </c>
    </row>
    <row r="55" spans="1:12" s="35" customFormat="1" ht="24" customHeight="1">
      <c r="A55" s="56" t="s">
        <v>147</v>
      </c>
      <c r="B55" s="50">
        <f t="shared" si="0"/>
        <v>137</v>
      </c>
      <c r="C55" s="50">
        <f t="shared" si="1"/>
        <v>137</v>
      </c>
      <c r="D55" s="50">
        <f t="shared" si="18"/>
        <v>137</v>
      </c>
      <c r="E55" s="50">
        <f aca="true" t="shared" si="22" ref="E55:K55">SUM(E56:E58)</f>
        <v>122</v>
      </c>
      <c r="F55" s="50">
        <f t="shared" si="22"/>
        <v>4</v>
      </c>
      <c r="G55" s="50">
        <f t="shared" si="22"/>
        <v>11</v>
      </c>
      <c r="H55" s="50">
        <f t="shared" si="22"/>
        <v>0</v>
      </c>
      <c r="I55" s="50">
        <f t="shared" si="22"/>
        <v>0</v>
      </c>
      <c r="J55" s="50">
        <f t="shared" si="22"/>
        <v>0</v>
      </c>
      <c r="K55" s="50">
        <f t="shared" si="22"/>
        <v>0</v>
      </c>
      <c r="L55" s="61"/>
    </row>
    <row r="56" spans="1:12" s="35" customFormat="1" ht="24" customHeight="1">
      <c r="A56" s="55" t="s">
        <v>148</v>
      </c>
      <c r="B56" s="50">
        <f t="shared" si="0"/>
        <v>137</v>
      </c>
      <c r="C56" s="50">
        <f t="shared" si="1"/>
        <v>137</v>
      </c>
      <c r="D56" s="52">
        <f t="shared" si="18"/>
        <v>137</v>
      </c>
      <c r="E56" s="52">
        <v>122</v>
      </c>
      <c r="F56" s="52">
        <v>4</v>
      </c>
      <c r="G56" s="52">
        <v>11</v>
      </c>
      <c r="H56" s="62"/>
      <c r="I56" s="62"/>
      <c r="J56" s="62"/>
      <c r="K56" s="62"/>
      <c r="L56" s="61"/>
    </row>
    <row r="57" spans="1:12" s="35" customFormat="1" ht="24" customHeight="1">
      <c r="A57" s="55" t="s">
        <v>149</v>
      </c>
      <c r="B57" s="50">
        <f t="shared" si="0"/>
        <v>0</v>
      </c>
      <c r="C57" s="50">
        <f t="shared" si="1"/>
        <v>0</v>
      </c>
      <c r="D57" s="52">
        <f t="shared" si="18"/>
        <v>0</v>
      </c>
      <c r="E57" s="52">
        <v>0</v>
      </c>
      <c r="F57" s="52">
        <v>0</v>
      </c>
      <c r="G57" s="52">
        <v>0</v>
      </c>
      <c r="H57" s="62"/>
      <c r="I57" s="62"/>
      <c r="J57" s="62"/>
      <c r="K57" s="62"/>
      <c r="L57" s="61"/>
    </row>
    <row r="58" spans="1:12" s="35" customFormat="1" ht="24" customHeight="1">
      <c r="A58" s="55" t="s">
        <v>150</v>
      </c>
      <c r="B58" s="50">
        <f t="shared" si="0"/>
        <v>0</v>
      </c>
      <c r="C58" s="50">
        <f t="shared" si="1"/>
        <v>0</v>
      </c>
      <c r="D58" s="52">
        <f t="shared" si="18"/>
        <v>0</v>
      </c>
      <c r="E58" s="52">
        <v>0</v>
      </c>
      <c r="F58" s="52">
        <v>0</v>
      </c>
      <c r="G58" s="52">
        <v>0</v>
      </c>
      <c r="H58" s="62"/>
      <c r="I58" s="62"/>
      <c r="J58" s="62"/>
      <c r="K58" s="62"/>
      <c r="L58" s="61"/>
    </row>
    <row r="59" spans="1:12" s="35" customFormat="1" ht="24" customHeight="1">
      <c r="A59" s="56" t="s">
        <v>151</v>
      </c>
      <c r="B59" s="50">
        <f t="shared" si="0"/>
        <v>95</v>
      </c>
      <c r="C59" s="50">
        <f t="shared" si="1"/>
        <v>95</v>
      </c>
      <c r="D59" s="50">
        <f t="shared" si="18"/>
        <v>95</v>
      </c>
      <c r="E59" s="50">
        <f aca="true" t="shared" si="23" ref="E59:K59">SUM(E60:E60)</f>
        <v>95</v>
      </c>
      <c r="F59" s="50">
        <f t="shared" si="23"/>
        <v>0</v>
      </c>
      <c r="G59" s="50">
        <f t="shared" si="23"/>
        <v>0</v>
      </c>
      <c r="H59" s="50">
        <f t="shared" si="23"/>
        <v>0</v>
      </c>
      <c r="I59" s="50">
        <f t="shared" si="23"/>
        <v>0</v>
      </c>
      <c r="J59" s="50">
        <f t="shared" si="23"/>
        <v>0</v>
      </c>
      <c r="K59" s="50">
        <f t="shared" si="23"/>
        <v>0</v>
      </c>
      <c r="L59" s="61"/>
    </row>
    <row r="60" spans="1:12" s="35" customFormat="1" ht="24" customHeight="1">
      <c r="A60" s="55" t="s">
        <v>152</v>
      </c>
      <c r="B60" s="50">
        <f t="shared" si="0"/>
        <v>95</v>
      </c>
      <c r="C60" s="50">
        <f t="shared" si="1"/>
        <v>95</v>
      </c>
      <c r="D60" s="52">
        <f t="shared" si="18"/>
        <v>95</v>
      </c>
      <c r="E60" s="52">
        <v>95</v>
      </c>
      <c r="F60" s="52">
        <v>0</v>
      </c>
      <c r="G60" s="52">
        <v>0</v>
      </c>
      <c r="H60" s="62"/>
      <c r="I60" s="62"/>
      <c r="J60" s="62"/>
      <c r="K60" s="62"/>
      <c r="L60" s="61"/>
    </row>
    <row r="61" spans="1:12" s="35" customFormat="1" ht="24" customHeight="1">
      <c r="A61" s="56" t="s">
        <v>153</v>
      </c>
      <c r="B61" s="50">
        <f t="shared" si="0"/>
        <v>291</v>
      </c>
      <c r="C61" s="50">
        <f t="shared" si="1"/>
        <v>291</v>
      </c>
      <c r="D61" s="50">
        <f t="shared" si="18"/>
        <v>153</v>
      </c>
      <c r="E61" s="50">
        <f aca="true" t="shared" si="24" ref="E61:K61">SUM(E62:E64)</f>
        <v>141</v>
      </c>
      <c r="F61" s="50">
        <f t="shared" si="24"/>
        <v>1</v>
      </c>
      <c r="G61" s="50">
        <f t="shared" si="24"/>
        <v>11</v>
      </c>
      <c r="H61" s="50">
        <f t="shared" si="24"/>
        <v>138</v>
      </c>
      <c r="I61" s="50">
        <f t="shared" si="24"/>
        <v>0</v>
      </c>
      <c r="J61" s="50">
        <f t="shared" si="24"/>
        <v>0</v>
      </c>
      <c r="K61" s="50">
        <f t="shared" si="24"/>
        <v>0</v>
      </c>
      <c r="L61" s="61"/>
    </row>
    <row r="62" spans="1:12" s="35" customFormat="1" ht="24" customHeight="1">
      <c r="A62" s="55" t="s">
        <v>154</v>
      </c>
      <c r="B62" s="50">
        <f t="shared" si="0"/>
        <v>153</v>
      </c>
      <c r="C62" s="50">
        <f t="shared" si="1"/>
        <v>153</v>
      </c>
      <c r="D62" s="52">
        <f t="shared" si="18"/>
        <v>153</v>
      </c>
      <c r="E62" s="52">
        <v>141</v>
      </c>
      <c r="F62" s="52">
        <v>1</v>
      </c>
      <c r="G62" s="52">
        <v>11</v>
      </c>
      <c r="H62" s="62"/>
      <c r="I62" s="62"/>
      <c r="J62" s="62"/>
      <c r="K62" s="62"/>
      <c r="L62" s="61"/>
    </row>
    <row r="63" spans="1:12" s="35" customFormat="1" ht="24" customHeight="1">
      <c r="A63" s="55" t="s">
        <v>155</v>
      </c>
      <c r="B63" s="50">
        <f t="shared" si="0"/>
        <v>8</v>
      </c>
      <c r="C63" s="50">
        <f t="shared" si="1"/>
        <v>8</v>
      </c>
      <c r="D63" s="52">
        <f t="shared" si="18"/>
        <v>0</v>
      </c>
      <c r="E63" s="52">
        <v>0</v>
      </c>
      <c r="F63" s="52">
        <v>0</v>
      </c>
      <c r="G63" s="52">
        <v>0</v>
      </c>
      <c r="H63" s="62">
        <v>8</v>
      </c>
      <c r="I63" s="62"/>
      <c r="J63" s="62"/>
      <c r="K63" s="62"/>
      <c r="L63" s="61" t="s">
        <v>156</v>
      </c>
    </row>
    <row r="64" spans="1:12" s="35" customFormat="1" ht="99" customHeight="1">
      <c r="A64" s="55" t="s">
        <v>157</v>
      </c>
      <c r="B64" s="50">
        <f t="shared" si="0"/>
        <v>130</v>
      </c>
      <c r="C64" s="50">
        <f t="shared" si="1"/>
        <v>130</v>
      </c>
      <c r="D64" s="52">
        <f t="shared" si="18"/>
        <v>0</v>
      </c>
      <c r="E64" s="52">
        <v>0</v>
      </c>
      <c r="F64" s="52">
        <v>0</v>
      </c>
      <c r="G64" s="52">
        <v>0</v>
      </c>
      <c r="H64" s="62">
        <f>4+2+124</f>
        <v>130</v>
      </c>
      <c r="I64" s="62"/>
      <c r="J64" s="62"/>
      <c r="K64" s="62"/>
      <c r="L64" s="61" t="s">
        <v>158</v>
      </c>
    </row>
    <row r="65" spans="1:12" s="35" customFormat="1" ht="24" customHeight="1">
      <c r="A65" s="56" t="s">
        <v>159</v>
      </c>
      <c r="B65" s="50">
        <f t="shared" si="0"/>
        <v>254</v>
      </c>
      <c r="C65" s="50">
        <f t="shared" si="1"/>
        <v>254</v>
      </c>
      <c r="D65" s="50">
        <f t="shared" si="18"/>
        <v>152</v>
      </c>
      <c r="E65" s="50">
        <f aca="true" t="shared" si="25" ref="E65:K65">SUM(E66:E68)</f>
        <v>140</v>
      </c>
      <c r="F65" s="50">
        <f t="shared" si="25"/>
        <v>1</v>
      </c>
      <c r="G65" s="50">
        <f t="shared" si="25"/>
        <v>11</v>
      </c>
      <c r="H65" s="50">
        <f t="shared" si="25"/>
        <v>102</v>
      </c>
      <c r="I65" s="50">
        <f t="shared" si="25"/>
        <v>0</v>
      </c>
      <c r="J65" s="50">
        <f t="shared" si="25"/>
        <v>0</v>
      </c>
      <c r="K65" s="50">
        <f t="shared" si="25"/>
        <v>0</v>
      </c>
      <c r="L65" s="61"/>
    </row>
    <row r="66" spans="1:12" s="35" customFormat="1" ht="24" customHeight="1">
      <c r="A66" s="55" t="s">
        <v>160</v>
      </c>
      <c r="B66" s="50">
        <f t="shared" si="0"/>
        <v>152</v>
      </c>
      <c r="C66" s="50">
        <f t="shared" si="1"/>
        <v>152</v>
      </c>
      <c r="D66" s="52">
        <f t="shared" si="18"/>
        <v>152</v>
      </c>
      <c r="E66" s="52">
        <v>140</v>
      </c>
      <c r="F66" s="52">
        <v>1</v>
      </c>
      <c r="G66" s="52">
        <v>11</v>
      </c>
      <c r="H66" s="62"/>
      <c r="I66" s="62"/>
      <c r="J66" s="62"/>
      <c r="K66" s="62"/>
      <c r="L66" s="61"/>
    </row>
    <row r="67" spans="1:12" s="35" customFormat="1" ht="45.75" customHeight="1">
      <c r="A67" s="55" t="s">
        <v>161</v>
      </c>
      <c r="B67" s="50">
        <f t="shared" si="0"/>
        <v>93</v>
      </c>
      <c r="C67" s="50">
        <f t="shared" si="1"/>
        <v>93</v>
      </c>
      <c r="D67" s="52">
        <f t="shared" si="18"/>
        <v>0</v>
      </c>
      <c r="E67" s="52">
        <v>0</v>
      </c>
      <c r="F67" s="52">
        <v>0</v>
      </c>
      <c r="G67" s="52">
        <v>0</v>
      </c>
      <c r="H67" s="62">
        <f>4+29+60</f>
        <v>93</v>
      </c>
      <c r="I67" s="62"/>
      <c r="J67" s="62"/>
      <c r="K67" s="62"/>
      <c r="L67" s="61" t="s">
        <v>162</v>
      </c>
    </row>
    <row r="68" spans="1:12" s="35" customFormat="1" ht="24" customHeight="1">
      <c r="A68" s="55" t="s">
        <v>163</v>
      </c>
      <c r="B68" s="50">
        <f t="shared" si="0"/>
        <v>9</v>
      </c>
      <c r="C68" s="50">
        <f t="shared" si="1"/>
        <v>9</v>
      </c>
      <c r="D68" s="52">
        <f t="shared" si="18"/>
        <v>0</v>
      </c>
      <c r="E68" s="52">
        <v>0</v>
      </c>
      <c r="F68" s="52">
        <v>0</v>
      </c>
      <c r="G68" s="52">
        <v>0</v>
      </c>
      <c r="H68" s="62">
        <v>9</v>
      </c>
      <c r="I68" s="62"/>
      <c r="J68" s="62"/>
      <c r="K68" s="62"/>
      <c r="L68" s="61" t="s">
        <v>164</v>
      </c>
    </row>
    <row r="69" spans="1:12" s="35" customFormat="1" ht="24" customHeight="1">
      <c r="A69" s="56" t="s">
        <v>165</v>
      </c>
      <c r="B69" s="50">
        <f t="shared" si="0"/>
        <v>70</v>
      </c>
      <c r="C69" s="50">
        <f t="shared" si="1"/>
        <v>70</v>
      </c>
      <c r="D69" s="50">
        <f t="shared" si="18"/>
        <v>66</v>
      </c>
      <c r="E69" s="50">
        <f aca="true" t="shared" si="26" ref="E69:K69">SUM(E70:E72)</f>
        <v>62</v>
      </c>
      <c r="F69" s="50">
        <f t="shared" si="26"/>
        <v>0</v>
      </c>
      <c r="G69" s="50">
        <f t="shared" si="26"/>
        <v>4</v>
      </c>
      <c r="H69" s="50">
        <f t="shared" si="26"/>
        <v>4</v>
      </c>
      <c r="I69" s="50">
        <f t="shared" si="26"/>
        <v>0</v>
      </c>
      <c r="J69" s="50">
        <f t="shared" si="26"/>
        <v>0</v>
      </c>
      <c r="K69" s="50">
        <f t="shared" si="26"/>
        <v>0</v>
      </c>
      <c r="L69" s="61"/>
    </row>
    <row r="70" spans="1:12" s="35" customFormat="1" ht="24" customHeight="1">
      <c r="A70" s="55" t="s">
        <v>166</v>
      </c>
      <c r="B70" s="50">
        <f t="shared" si="0"/>
        <v>66</v>
      </c>
      <c r="C70" s="50">
        <f t="shared" si="1"/>
        <v>66</v>
      </c>
      <c r="D70" s="52">
        <f t="shared" si="18"/>
        <v>66</v>
      </c>
      <c r="E70" s="52">
        <v>62</v>
      </c>
      <c r="F70" s="52">
        <v>0</v>
      </c>
      <c r="G70" s="52">
        <v>4</v>
      </c>
      <c r="H70" s="62"/>
      <c r="I70" s="62"/>
      <c r="J70" s="62"/>
      <c r="K70" s="62"/>
      <c r="L70" s="61"/>
    </row>
    <row r="71" spans="1:12" s="35" customFormat="1" ht="24" customHeight="1">
      <c r="A71" s="55" t="s">
        <v>167</v>
      </c>
      <c r="B71" s="50">
        <f aca="true" t="shared" si="27" ref="B71:B134">SUM(C71,I71,J71,K71,)</f>
        <v>0</v>
      </c>
      <c r="C71" s="50">
        <f aca="true" t="shared" si="28" ref="C71:C134">D71+H71</f>
        <v>0</v>
      </c>
      <c r="D71" s="52"/>
      <c r="E71" s="52"/>
      <c r="F71" s="52"/>
      <c r="G71" s="52"/>
      <c r="H71" s="62"/>
      <c r="I71" s="62"/>
      <c r="J71" s="62"/>
      <c r="K71" s="62"/>
      <c r="L71" s="61"/>
    </row>
    <row r="72" spans="1:12" s="35" customFormat="1" ht="51.75" customHeight="1">
      <c r="A72" s="55" t="s">
        <v>168</v>
      </c>
      <c r="B72" s="50">
        <f t="shared" si="27"/>
        <v>4</v>
      </c>
      <c r="C72" s="50">
        <f t="shared" si="28"/>
        <v>4</v>
      </c>
      <c r="D72" s="52">
        <f aca="true" t="shared" si="29" ref="D72:D83">SUM(E72:G72)</f>
        <v>0</v>
      </c>
      <c r="E72" s="52">
        <v>0</v>
      </c>
      <c r="F72" s="52">
        <v>0</v>
      </c>
      <c r="G72" s="52">
        <v>0</v>
      </c>
      <c r="H72" s="62">
        <f>2+2</f>
        <v>4</v>
      </c>
      <c r="I72" s="62"/>
      <c r="J72" s="62"/>
      <c r="K72" s="62"/>
      <c r="L72" s="61" t="s">
        <v>169</v>
      </c>
    </row>
    <row r="73" spans="1:12" s="35" customFormat="1" ht="24" customHeight="1">
      <c r="A73" s="56" t="s">
        <v>170</v>
      </c>
      <c r="B73" s="50">
        <f t="shared" si="27"/>
        <v>778</v>
      </c>
      <c r="C73" s="50">
        <f t="shared" si="28"/>
        <v>367</v>
      </c>
      <c r="D73" s="50">
        <f t="shared" si="29"/>
        <v>319</v>
      </c>
      <c r="E73" s="50">
        <f aca="true" t="shared" si="30" ref="E73:K73">SUM(E74:E77)</f>
        <v>299</v>
      </c>
      <c r="F73" s="50">
        <f t="shared" si="30"/>
        <v>1</v>
      </c>
      <c r="G73" s="50">
        <f t="shared" si="30"/>
        <v>19</v>
      </c>
      <c r="H73" s="50">
        <f t="shared" si="30"/>
        <v>48</v>
      </c>
      <c r="I73" s="50">
        <f t="shared" si="30"/>
        <v>0</v>
      </c>
      <c r="J73" s="50">
        <f t="shared" si="30"/>
        <v>289</v>
      </c>
      <c r="K73" s="50">
        <f t="shared" si="30"/>
        <v>122</v>
      </c>
      <c r="L73" s="61"/>
    </row>
    <row r="74" spans="1:12" s="35" customFormat="1" ht="24" customHeight="1">
      <c r="A74" s="55" t="s">
        <v>171</v>
      </c>
      <c r="B74" s="50">
        <f t="shared" si="27"/>
        <v>239</v>
      </c>
      <c r="C74" s="50">
        <f t="shared" si="28"/>
        <v>239</v>
      </c>
      <c r="D74" s="52">
        <f t="shared" si="29"/>
        <v>239</v>
      </c>
      <c r="E74" s="52">
        <v>223</v>
      </c>
      <c r="F74" s="52">
        <v>1</v>
      </c>
      <c r="G74" s="52">
        <v>15</v>
      </c>
      <c r="H74" s="65"/>
      <c r="I74" s="62"/>
      <c r="J74" s="62"/>
      <c r="K74" s="62"/>
      <c r="L74" s="61"/>
    </row>
    <row r="75" spans="1:12" s="35" customFormat="1" ht="24" customHeight="1">
      <c r="A75" s="55" t="s">
        <v>172</v>
      </c>
      <c r="B75" s="50">
        <f t="shared" si="27"/>
        <v>106</v>
      </c>
      <c r="C75" s="50">
        <f t="shared" si="28"/>
        <v>0</v>
      </c>
      <c r="D75" s="52">
        <f t="shared" si="29"/>
        <v>0</v>
      </c>
      <c r="E75" s="52">
        <v>0</v>
      </c>
      <c r="F75" s="52">
        <v>0</v>
      </c>
      <c r="G75" s="52">
        <v>0</v>
      </c>
      <c r="H75" s="65"/>
      <c r="I75" s="62"/>
      <c r="J75" s="62"/>
      <c r="K75" s="62">
        <v>106</v>
      </c>
      <c r="L75" s="61"/>
    </row>
    <row r="76" spans="1:12" s="35" customFormat="1" ht="45.75" customHeight="1">
      <c r="A76" s="55" t="s">
        <v>173</v>
      </c>
      <c r="B76" s="50">
        <f t="shared" si="27"/>
        <v>14</v>
      </c>
      <c r="C76" s="50">
        <f t="shared" si="28"/>
        <v>14</v>
      </c>
      <c r="D76" s="52">
        <f t="shared" si="29"/>
        <v>0</v>
      </c>
      <c r="E76" s="52">
        <v>0</v>
      </c>
      <c r="F76" s="52">
        <v>0</v>
      </c>
      <c r="G76" s="52">
        <v>0</v>
      </c>
      <c r="H76" s="65">
        <v>14</v>
      </c>
      <c r="I76" s="62"/>
      <c r="J76" s="62"/>
      <c r="K76" s="62"/>
      <c r="L76" s="61" t="s">
        <v>174</v>
      </c>
    </row>
    <row r="77" spans="1:12" s="35" customFormat="1" ht="135" customHeight="1">
      <c r="A77" s="55" t="s">
        <v>175</v>
      </c>
      <c r="B77" s="50">
        <f t="shared" si="27"/>
        <v>419</v>
      </c>
      <c r="C77" s="50">
        <f t="shared" si="28"/>
        <v>114</v>
      </c>
      <c r="D77" s="52">
        <f t="shared" si="29"/>
        <v>80</v>
      </c>
      <c r="E77" s="62">
        <v>76</v>
      </c>
      <c r="F77" s="62">
        <v>0</v>
      </c>
      <c r="G77" s="62">
        <v>4</v>
      </c>
      <c r="H77" s="62">
        <f>4+5+15+8+2</f>
        <v>34</v>
      </c>
      <c r="I77" s="62">
        <v>0</v>
      </c>
      <c r="J77" s="62">
        <v>289</v>
      </c>
      <c r="K77" s="62">
        <v>16</v>
      </c>
      <c r="L77" s="61" t="s">
        <v>176</v>
      </c>
    </row>
    <row r="78" spans="1:12" s="35" customFormat="1" ht="24" customHeight="1">
      <c r="A78" s="56" t="s">
        <v>177</v>
      </c>
      <c r="B78" s="50">
        <f t="shared" si="27"/>
        <v>1514</v>
      </c>
      <c r="C78" s="50">
        <f t="shared" si="28"/>
        <v>1514</v>
      </c>
      <c r="D78" s="50">
        <f t="shared" si="29"/>
        <v>1217</v>
      </c>
      <c r="E78" s="50">
        <f aca="true" t="shared" si="31" ref="E78:K78">SUM(E79:E81)</f>
        <v>1153</v>
      </c>
      <c r="F78" s="50">
        <f t="shared" si="31"/>
        <v>12</v>
      </c>
      <c r="G78" s="50">
        <f t="shared" si="31"/>
        <v>52</v>
      </c>
      <c r="H78" s="50">
        <f t="shared" si="31"/>
        <v>297</v>
      </c>
      <c r="I78" s="50">
        <f t="shared" si="31"/>
        <v>0</v>
      </c>
      <c r="J78" s="50">
        <f t="shared" si="31"/>
        <v>0</v>
      </c>
      <c r="K78" s="50">
        <f t="shared" si="31"/>
        <v>0</v>
      </c>
      <c r="L78" s="61"/>
    </row>
    <row r="79" spans="1:12" s="35" customFormat="1" ht="24" customHeight="1">
      <c r="A79" s="55" t="s">
        <v>178</v>
      </c>
      <c r="B79" s="50">
        <f t="shared" si="27"/>
        <v>1217</v>
      </c>
      <c r="C79" s="50">
        <f t="shared" si="28"/>
        <v>1217</v>
      </c>
      <c r="D79" s="52">
        <f t="shared" si="29"/>
        <v>1217</v>
      </c>
      <c r="E79" s="52">
        <v>1153</v>
      </c>
      <c r="F79" s="52">
        <v>12</v>
      </c>
      <c r="G79" s="52">
        <v>52</v>
      </c>
      <c r="H79" s="62"/>
      <c r="I79" s="62"/>
      <c r="J79" s="62"/>
      <c r="K79" s="62"/>
      <c r="L79" s="61"/>
    </row>
    <row r="80" spans="1:12" s="35" customFormat="1" ht="94.5" customHeight="1">
      <c r="A80" s="55" t="s">
        <v>179</v>
      </c>
      <c r="B80" s="50">
        <f t="shared" si="27"/>
        <v>114</v>
      </c>
      <c r="C80" s="50">
        <f t="shared" si="28"/>
        <v>114</v>
      </c>
      <c r="D80" s="52">
        <f t="shared" si="29"/>
        <v>0</v>
      </c>
      <c r="E80" s="52">
        <v>0</v>
      </c>
      <c r="F80" s="52">
        <v>0</v>
      </c>
      <c r="G80" s="52">
        <v>0</v>
      </c>
      <c r="H80" s="62">
        <f>45+5+60+4</f>
        <v>114</v>
      </c>
      <c r="I80" s="62"/>
      <c r="J80" s="62"/>
      <c r="K80" s="62"/>
      <c r="L80" s="61" t="s">
        <v>180</v>
      </c>
    </row>
    <row r="81" spans="1:12" s="35" customFormat="1" ht="114.75" customHeight="1">
      <c r="A81" s="55" t="s">
        <v>181</v>
      </c>
      <c r="B81" s="50">
        <f t="shared" si="27"/>
        <v>183</v>
      </c>
      <c r="C81" s="50">
        <f t="shared" si="28"/>
        <v>183</v>
      </c>
      <c r="D81" s="52">
        <f t="shared" si="29"/>
        <v>0</v>
      </c>
      <c r="E81" s="52">
        <v>0</v>
      </c>
      <c r="F81" s="52">
        <v>0</v>
      </c>
      <c r="G81" s="52">
        <v>0</v>
      </c>
      <c r="H81" s="62">
        <f>169+2+12</f>
        <v>183</v>
      </c>
      <c r="I81" s="62"/>
      <c r="J81" s="62"/>
      <c r="K81" s="62"/>
      <c r="L81" s="61" t="s">
        <v>182</v>
      </c>
    </row>
    <row r="82" spans="1:12" s="35" customFormat="1" ht="24" customHeight="1">
      <c r="A82" s="56" t="s">
        <v>183</v>
      </c>
      <c r="B82" s="50">
        <f t="shared" si="27"/>
        <v>1285</v>
      </c>
      <c r="C82" s="50">
        <f t="shared" si="28"/>
        <v>1285</v>
      </c>
      <c r="D82" s="50">
        <f t="shared" si="29"/>
        <v>262</v>
      </c>
      <c r="E82" s="50">
        <f aca="true" t="shared" si="32" ref="E82:K82">SUM(E83:E85)</f>
        <v>244</v>
      </c>
      <c r="F82" s="50">
        <f t="shared" si="32"/>
        <v>1</v>
      </c>
      <c r="G82" s="50">
        <f t="shared" si="32"/>
        <v>17</v>
      </c>
      <c r="H82" s="50">
        <f t="shared" si="32"/>
        <v>1023</v>
      </c>
      <c r="I82" s="50">
        <f t="shared" si="32"/>
        <v>0</v>
      </c>
      <c r="J82" s="50">
        <f t="shared" si="32"/>
        <v>0</v>
      </c>
      <c r="K82" s="50">
        <f t="shared" si="32"/>
        <v>0</v>
      </c>
      <c r="L82" s="61"/>
    </row>
    <row r="83" spans="1:12" s="35" customFormat="1" ht="24" customHeight="1">
      <c r="A83" s="55" t="s">
        <v>184</v>
      </c>
      <c r="B83" s="50">
        <f t="shared" si="27"/>
        <v>262</v>
      </c>
      <c r="C83" s="50">
        <f t="shared" si="28"/>
        <v>262</v>
      </c>
      <c r="D83" s="52">
        <f t="shared" si="29"/>
        <v>262</v>
      </c>
      <c r="E83" s="52">
        <v>244</v>
      </c>
      <c r="F83" s="52">
        <v>1</v>
      </c>
      <c r="G83" s="52">
        <v>17</v>
      </c>
      <c r="H83" s="62"/>
      <c r="I83" s="62"/>
      <c r="J83" s="62"/>
      <c r="K83" s="62"/>
      <c r="L83" s="61"/>
    </row>
    <row r="84" spans="1:12" s="35" customFormat="1" ht="45" customHeight="1">
      <c r="A84" s="55" t="s">
        <v>185</v>
      </c>
      <c r="B84" s="50">
        <f t="shared" si="27"/>
        <v>44</v>
      </c>
      <c r="C84" s="50">
        <f t="shared" si="28"/>
        <v>44</v>
      </c>
      <c r="D84" s="52"/>
      <c r="E84" s="52"/>
      <c r="F84" s="52"/>
      <c r="G84" s="52"/>
      <c r="H84" s="62">
        <f>3+41</f>
        <v>44</v>
      </c>
      <c r="I84" s="62"/>
      <c r="J84" s="62"/>
      <c r="K84" s="62"/>
      <c r="L84" s="61" t="s">
        <v>186</v>
      </c>
    </row>
    <row r="85" spans="1:12" s="35" customFormat="1" ht="54" customHeight="1">
      <c r="A85" s="55" t="s">
        <v>187</v>
      </c>
      <c r="B85" s="50">
        <f t="shared" si="27"/>
        <v>979</v>
      </c>
      <c r="C85" s="50">
        <f t="shared" si="28"/>
        <v>979</v>
      </c>
      <c r="D85" s="52">
        <f aca="true" t="shared" si="33" ref="D85:D103">SUM(E85:G85)</f>
        <v>0</v>
      </c>
      <c r="E85" s="52">
        <v>0</v>
      </c>
      <c r="F85" s="52">
        <v>0</v>
      </c>
      <c r="G85" s="52">
        <v>0</v>
      </c>
      <c r="H85" s="62">
        <v>979</v>
      </c>
      <c r="I85" s="62"/>
      <c r="J85" s="62"/>
      <c r="K85" s="62"/>
      <c r="L85" s="61" t="s">
        <v>188</v>
      </c>
    </row>
    <row r="86" spans="1:12" s="35" customFormat="1" ht="24" customHeight="1">
      <c r="A86" s="56" t="s">
        <v>189</v>
      </c>
      <c r="B86" s="50">
        <f t="shared" si="27"/>
        <v>192</v>
      </c>
      <c r="C86" s="50">
        <f t="shared" si="28"/>
        <v>192</v>
      </c>
      <c r="D86" s="50">
        <f t="shared" si="33"/>
        <v>162</v>
      </c>
      <c r="E86" s="50">
        <f aca="true" t="shared" si="34" ref="E86:K86">SUM(E87:E89)</f>
        <v>147</v>
      </c>
      <c r="F86" s="50">
        <f t="shared" si="34"/>
        <v>1</v>
      </c>
      <c r="G86" s="50">
        <f t="shared" si="34"/>
        <v>14</v>
      </c>
      <c r="H86" s="50">
        <f t="shared" si="34"/>
        <v>30</v>
      </c>
      <c r="I86" s="50">
        <f t="shared" si="34"/>
        <v>0</v>
      </c>
      <c r="J86" s="50">
        <f t="shared" si="34"/>
        <v>0</v>
      </c>
      <c r="K86" s="50">
        <f t="shared" si="34"/>
        <v>0</v>
      </c>
      <c r="L86" s="61"/>
    </row>
    <row r="87" spans="1:12" s="35" customFormat="1" ht="24" customHeight="1">
      <c r="A87" s="55" t="s">
        <v>190</v>
      </c>
      <c r="B87" s="50">
        <f t="shared" si="27"/>
        <v>162</v>
      </c>
      <c r="C87" s="50">
        <f t="shared" si="28"/>
        <v>162</v>
      </c>
      <c r="D87" s="52">
        <f t="shared" si="33"/>
        <v>162</v>
      </c>
      <c r="E87" s="52">
        <v>147</v>
      </c>
      <c r="F87" s="52">
        <v>1</v>
      </c>
      <c r="G87" s="52">
        <v>14</v>
      </c>
      <c r="H87" s="52"/>
      <c r="I87" s="52"/>
      <c r="J87" s="52"/>
      <c r="K87" s="52"/>
      <c r="L87" s="61"/>
    </row>
    <row r="88" spans="1:12" s="35" customFormat="1" ht="24" customHeight="1">
      <c r="A88" s="55" t="s">
        <v>191</v>
      </c>
      <c r="B88" s="50">
        <f t="shared" si="27"/>
        <v>0</v>
      </c>
      <c r="C88" s="50">
        <f t="shared" si="28"/>
        <v>0</v>
      </c>
      <c r="D88" s="52">
        <f t="shared" si="33"/>
        <v>0</v>
      </c>
      <c r="E88" s="52">
        <v>0</v>
      </c>
      <c r="F88" s="52">
        <v>0</v>
      </c>
      <c r="G88" s="52">
        <v>0</v>
      </c>
      <c r="H88" s="62"/>
      <c r="I88" s="62"/>
      <c r="J88" s="62"/>
      <c r="K88" s="62"/>
      <c r="L88" s="61"/>
    </row>
    <row r="89" spans="1:12" s="35" customFormat="1" ht="51" customHeight="1">
      <c r="A89" s="55" t="s">
        <v>192</v>
      </c>
      <c r="B89" s="50">
        <f t="shared" si="27"/>
        <v>30</v>
      </c>
      <c r="C89" s="50">
        <f t="shared" si="28"/>
        <v>30</v>
      </c>
      <c r="D89" s="52">
        <f t="shared" si="33"/>
        <v>0</v>
      </c>
      <c r="E89" s="52">
        <v>0</v>
      </c>
      <c r="F89" s="52">
        <v>0</v>
      </c>
      <c r="G89" s="52">
        <v>0</v>
      </c>
      <c r="H89" s="62">
        <f>16+2+4+8</f>
        <v>30</v>
      </c>
      <c r="I89" s="62"/>
      <c r="J89" s="62"/>
      <c r="K89" s="62"/>
      <c r="L89" s="61" t="s">
        <v>193</v>
      </c>
    </row>
    <row r="90" spans="1:12" s="35" customFormat="1" ht="24" customHeight="1">
      <c r="A90" s="56" t="s">
        <v>194</v>
      </c>
      <c r="B90" s="50">
        <f t="shared" si="27"/>
        <v>216</v>
      </c>
      <c r="C90" s="50">
        <f t="shared" si="28"/>
        <v>117</v>
      </c>
      <c r="D90" s="50">
        <f t="shared" si="33"/>
        <v>107</v>
      </c>
      <c r="E90" s="50">
        <f aca="true" t="shared" si="35" ref="E90:K90">SUM(E91:E93)</f>
        <v>100</v>
      </c>
      <c r="F90" s="50">
        <f t="shared" si="35"/>
        <v>0</v>
      </c>
      <c r="G90" s="50">
        <f t="shared" si="35"/>
        <v>7</v>
      </c>
      <c r="H90" s="50">
        <f t="shared" si="35"/>
        <v>10</v>
      </c>
      <c r="I90" s="50">
        <f t="shared" si="35"/>
        <v>0</v>
      </c>
      <c r="J90" s="50">
        <f t="shared" si="35"/>
        <v>0</v>
      </c>
      <c r="K90" s="50">
        <f t="shared" si="35"/>
        <v>99</v>
      </c>
      <c r="L90" s="61"/>
    </row>
    <row r="91" spans="1:12" s="35" customFormat="1" ht="24" customHeight="1">
      <c r="A91" s="55" t="s">
        <v>195</v>
      </c>
      <c r="B91" s="50">
        <f t="shared" si="27"/>
        <v>107</v>
      </c>
      <c r="C91" s="50">
        <f t="shared" si="28"/>
        <v>107</v>
      </c>
      <c r="D91" s="52">
        <f t="shared" si="33"/>
        <v>107</v>
      </c>
      <c r="E91" s="52">
        <v>100</v>
      </c>
      <c r="F91" s="52">
        <v>0</v>
      </c>
      <c r="G91" s="52">
        <v>7</v>
      </c>
      <c r="H91" s="62"/>
      <c r="I91" s="62"/>
      <c r="J91" s="62"/>
      <c r="K91" s="62"/>
      <c r="L91" s="61"/>
    </row>
    <row r="92" spans="1:12" s="35" customFormat="1" ht="24" customHeight="1">
      <c r="A92" s="55" t="s">
        <v>196</v>
      </c>
      <c r="B92" s="50">
        <f t="shared" si="27"/>
        <v>107</v>
      </c>
      <c r="C92" s="50">
        <f t="shared" si="28"/>
        <v>8</v>
      </c>
      <c r="D92" s="52">
        <f t="shared" si="33"/>
        <v>0</v>
      </c>
      <c r="E92" s="52">
        <v>0</v>
      </c>
      <c r="F92" s="52">
        <v>0</v>
      </c>
      <c r="G92" s="52">
        <v>0</v>
      </c>
      <c r="H92" s="62">
        <v>8</v>
      </c>
      <c r="I92" s="62"/>
      <c r="J92" s="62"/>
      <c r="K92" s="62">
        <v>99</v>
      </c>
      <c r="L92" s="61" t="s">
        <v>197</v>
      </c>
    </row>
    <row r="93" spans="1:12" s="35" customFormat="1" ht="24" customHeight="1">
      <c r="A93" s="55" t="s">
        <v>198</v>
      </c>
      <c r="B93" s="50">
        <f t="shared" si="27"/>
        <v>2</v>
      </c>
      <c r="C93" s="50">
        <f t="shared" si="28"/>
        <v>2</v>
      </c>
      <c r="D93" s="52">
        <f t="shared" si="33"/>
        <v>0</v>
      </c>
      <c r="E93" s="52">
        <v>0</v>
      </c>
      <c r="F93" s="52">
        <v>0</v>
      </c>
      <c r="G93" s="52">
        <v>0</v>
      </c>
      <c r="H93" s="62">
        <v>2</v>
      </c>
      <c r="I93" s="62"/>
      <c r="J93" s="62"/>
      <c r="K93" s="62"/>
      <c r="L93" s="61" t="s">
        <v>199</v>
      </c>
    </row>
    <row r="94" spans="1:12" s="35" customFormat="1" ht="24" customHeight="1">
      <c r="A94" s="56" t="s">
        <v>200</v>
      </c>
      <c r="B94" s="50">
        <f t="shared" si="27"/>
        <v>7</v>
      </c>
      <c r="C94" s="50">
        <f t="shared" si="28"/>
        <v>0</v>
      </c>
      <c r="D94" s="50">
        <f t="shared" si="33"/>
        <v>0</v>
      </c>
      <c r="E94" s="50">
        <f aca="true" t="shared" si="36" ref="E94:K94">SUM(E95:E95)</f>
        <v>0</v>
      </c>
      <c r="F94" s="50">
        <f t="shared" si="36"/>
        <v>0</v>
      </c>
      <c r="G94" s="50">
        <f t="shared" si="36"/>
        <v>0</v>
      </c>
      <c r="H94" s="50">
        <f t="shared" si="36"/>
        <v>0</v>
      </c>
      <c r="I94" s="50">
        <f t="shared" si="36"/>
        <v>0</v>
      </c>
      <c r="J94" s="50">
        <f t="shared" si="36"/>
        <v>0</v>
      </c>
      <c r="K94" s="50">
        <f t="shared" si="36"/>
        <v>7</v>
      </c>
      <c r="L94" s="61"/>
    </row>
    <row r="95" spans="1:12" s="35" customFormat="1" ht="24" customHeight="1">
      <c r="A95" s="66" t="s">
        <v>201</v>
      </c>
      <c r="B95" s="50">
        <f t="shared" si="27"/>
        <v>7</v>
      </c>
      <c r="C95" s="50">
        <f t="shared" si="28"/>
        <v>0</v>
      </c>
      <c r="D95" s="52">
        <f t="shared" si="33"/>
        <v>0</v>
      </c>
      <c r="E95" s="52">
        <v>0</v>
      </c>
      <c r="F95" s="52">
        <v>0</v>
      </c>
      <c r="G95" s="52">
        <v>0</v>
      </c>
      <c r="H95" s="62"/>
      <c r="I95" s="62"/>
      <c r="J95" s="62"/>
      <c r="K95" s="62">
        <v>7</v>
      </c>
      <c r="L95" s="61"/>
    </row>
    <row r="96" spans="1:12" s="35" customFormat="1" ht="24" customHeight="1">
      <c r="A96" s="56" t="s">
        <v>202</v>
      </c>
      <c r="B96" s="50">
        <f t="shared" si="27"/>
        <v>1760</v>
      </c>
      <c r="C96" s="50">
        <f t="shared" si="28"/>
        <v>1760</v>
      </c>
      <c r="D96" s="50">
        <f t="shared" si="33"/>
        <v>301</v>
      </c>
      <c r="E96" s="50">
        <f aca="true" t="shared" si="37" ref="E96:K96">SUM(E97:E97)</f>
        <v>0</v>
      </c>
      <c r="F96" s="50">
        <f t="shared" si="37"/>
        <v>0</v>
      </c>
      <c r="G96" s="50">
        <f t="shared" si="37"/>
        <v>301</v>
      </c>
      <c r="H96" s="50">
        <f t="shared" si="37"/>
        <v>1459</v>
      </c>
      <c r="I96" s="50">
        <f t="shared" si="37"/>
        <v>0</v>
      </c>
      <c r="J96" s="50">
        <f t="shared" si="37"/>
        <v>0</v>
      </c>
      <c r="K96" s="50">
        <f t="shared" si="37"/>
        <v>0</v>
      </c>
      <c r="L96" s="61"/>
    </row>
    <row r="97" spans="1:12" s="35" customFormat="1" ht="177.75" customHeight="1">
      <c r="A97" s="55" t="s">
        <v>203</v>
      </c>
      <c r="B97" s="50">
        <f t="shared" si="27"/>
        <v>1760</v>
      </c>
      <c r="C97" s="50">
        <f t="shared" si="28"/>
        <v>1760</v>
      </c>
      <c r="D97" s="52">
        <f t="shared" si="33"/>
        <v>301</v>
      </c>
      <c r="E97" s="52">
        <v>0</v>
      </c>
      <c r="F97" s="52">
        <v>0</v>
      </c>
      <c r="G97" s="52">
        <v>301</v>
      </c>
      <c r="H97" s="65">
        <f>20+20+30+20+20+20+20+20+20+20+100+1149</f>
        <v>1459</v>
      </c>
      <c r="I97" s="62"/>
      <c r="J97" s="62"/>
      <c r="K97" s="62"/>
      <c r="L97" s="61" t="s">
        <v>204</v>
      </c>
    </row>
    <row r="98" spans="1:12" s="35" customFormat="1" ht="24" customHeight="1">
      <c r="A98" s="56" t="s">
        <v>205</v>
      </c>
      <c r="B98" s="50">
        <f t="shared" si="27"/>
        <v>1694</v>
      </c>
      <c r="C98" s="50">
        <f t="shared" si="28"/>
        <v>1556</v>
      </c>
      <c r="D98" s="50">
        <f t="shared" si="33"/>
        <v>993</v>
      </c>
      <c r="E98" s="50">
        <f aca="true" t="shared" si="38" ref="E98:K98">SUM(E99,E102,E108,)</f>
        <v>896</v>
      </c>
      <c r="F98" s="50">
        <f t="shared" si="38"/>
        <v>3</v>
      </c>
      <c r="G98" s="50">
        <f t="shared" si="38"/>
        <v>94</v>
      </c>
      <c r="H98" s="50">
        <f t="shared" si="38"/>
        <v>563</v>
      </c>
      <c r="I98" s="50">
        <f t="shared" si="38"/>
        <v>30</v>
      </c>
      <c r="J98" s="50">
        <f t="shared" si="38"/>
        <v>0</v>
      </c>
      <c r="K98" s="50">
        <f t="shared" si="38"/>
        <v>108</v>
      </c>
      <c r="L98" s="61"/>
    </row>
    <row r="99" spans="1:12" s="35" customFormat="1" ht="24" customHeight="1">
      <c r="A99" s="56" t="s">
        <v>206</v>
      </c>
      <c r="B99" s="50">
        <f t="shared" si="27"/>
        <v>571</v>
      </c>
      <c r="C99" s="50">
        <f t="shared" si="28"/>
        <v>463</v>
      </c>
      <c r="D99" s="50">
        <f t="shared" si="33"/>
        <v>0</v>
      </c>
      <c r="E99" s="50">
        <f aca="true" t="shared" si="39" ref="E99:K99">SUM(E100:E101)</f>
        <v>0</v>
      </c>
      <c r="F99" s="50">
        <f t="shared" si="39"/>
        <v>0</v>
      </c>
      <c r="G99" s="50">
        <f t="shared" si="39"/>
        <v>0</v>
      </c>
      <c r="H99" s="50">
        <f t="shared" si="39"/>
        <v>463</v>
      </c>
      <c r="I99" s="50">
        <f t="shared" si="39"/>
        <v>0</v>
      </c>
      <c r="J99" s="50">
        <f t="shared" si="39"/>
        <v>0</v>
      </c>
      <c r="K99" s="50">
        <f t="shared" si="39"/>
        <v>108</v>
      </c>
      <c r="L99" s="61"/>
    </row>
    <row r="100" spans="1:12" s="35" customFormat="1" ht="24" customHeight="1">
      <c r="A100" s="55" t="s">
        <v>207</v>
      </c>
      <c r="B100" s="50">
        <f t="shared" si="27"/>
        <v>108</v>
      </c>
      <c r="C100" s="50">
        <f t="shared" si="28"/>
        <v>0</v>
      </c>
      <c r="D100" s="52">
        <f t="shared" si="33"/>
        <v>0</v>
      </c>
      <c r="E100" s="52">
        <v>0</v>
      </c>
      <c r="F100" s="52">
        <v>0</v>
      </c>
      <c r="G100" s="52">
        <v>0</v>
      </c>
      <c r="H100" s="65"/>
      <c r="I100" s="62"/>
      <c r="J100" s="62"/>
      <c r="K100" s="62">
        <v>108</v>
      </c>
      <c r="L100" s="61"/>
    </row>
    <row r="101" spans="1:12" s="35" customFormat="1" ht="24" customHeight="1">
      <c r="A101" s="55" t="s">
        <v>208</v>
      </c>
      <c r="B101" s="50">
        <f t="shared" si="27"/>
        <v>463</v>
      </c>
      <c r="C101" s="50">
        <f t="shared" si="28"/>
        <v>463</v>
      </c>
      <c r="D101" s="52">
        <f t="shared" si="33"/>
        <v>0</v>
      </c>
      <c r="E101" s="52">
        <v>0</v>
      </c>
      <c r="F101" s="52">
        <v>0</v>
      </c>
      <c r="G101" s="52">
        <v>0</v>
      </c>
      <c r="H101" s="65">
        <f>360+103</f>
        <v>463</v>
      </c>
      <c r="I101" s="62"/>
      <c r="J101" s="62"/>
      <c r="K101" s="62"/>
      <c r="L101" s="61" t="s">
        <v>209</v>
      </c>
    </row>
    <row r="102" spans="1:12" s="35" customFormat="1" ht="24" customHeight="1">
      <c r="A102" s="56" t="s">
        <v>210</v>
      </c>
      <c r="B102" s="50">
        <f t="shared" si="27"/>
        <v>954</v>
      </c>
      <c r="C102" s="50">
        <f t="shared" si="28"/>
        <v>954</v>
      </c>
      <c r="D102" s="50">
        <f t="shared" si="33"/>
        <v>929</v>
      </c>
      <c r="E102" s="50">
        <f aca="true" t="shared" si="40" ref="E102:K102">SUM(E103:E107)</f>
        <v>836</v>
      </c>
      <c r="F102" s="50">
        <f t="shared" si="40"/>
        <v>3</v>
      </c>
      <c r="G102" s="50">
        <f t="shared" si="40"/>
        <v>90</v>
      </c>
      <c r="H102" s="50">
        <f t="shared" si="40"/>
        <v>25</v>
      </c>
      <c r="I102" s="50">
        <f t="shared" si="40"/>
        <v>0</v>
      </c>
      <c r="J102" s="50">
        <f t="shared" si="40"/>
        <v>0</v>
      </c>
      <c r="K102" s="50">
        <f t="shared" si="40"/>
        <v>0</v>
      </c>
      <c r="L102" s="61"/>
    </row>
    <row r="103" spans="1:12" s="35" customFormat="1" ht="24" customHeight="1">
      <c r="A103" s="55" t="s">
        <v>211</v>
      </c>
      <c r="B103" s="50">
        <f t="shared" si="27"/>
        <v>846</v>
      </c>
      <c r="C103" s="50">
        <f t="shared" si="28"/>
        <v>846</v>
      </c>
      <c r="D103" s="52">
        <f t="shared" si="33"/>
        <v>846</v>
      </c>
      <c r="E103" s="52">
        <v>755</v>
      </c>
      <c r="F103" s="52">
        <v>3</v>
      </c>
      <c r="G103" s="52">
        <v>88</v>
      </c>
      <c r="H103" s="62"/>
      <c r="I103" s="62"/>
      <c r="J103" s="62"/>
      <c r="K103" s="62"/>
      <c r="L103" s="61"/>
    </row>
    <row r="104" spans="1:12" s="35" customFormat="1" ht="24" customHeight="1">
      <c r="A104" s="55" t="s">
        <v>212</v>
      </c>
      <c r="B104" s="50">
        <f t="shared" si="27"/>
        <v>10</v>
      </c>
      <c r="C104" s="50">
        <f t="shared" si="28"/>
        <v>10</v>
      </c>
      <c r="D104" s="52"/>
      <c r="E104" s="52"/>
      <c r="F104" s="52"/>
      <c r="G104" s="52"/>
      <c r="H104" s="62">
        <f>5+5</f>
        <v>10</v>
      </c>
      <c r="I104" s="62"/>
      <c r="J104" s="62"/>
      <c r="K104" s="62"/>
      <c r="L104" s="61" t="s">
        <v>213</v>
      </c>
    </row>
    <row r="105" spans="1:12" s="35" customFormat="1" ht="24" customHeight="1">
      <c r="A105" s="55" t="s">
        <v>214</v>
      </c>
      <c r="B105" s="50">
        <f t="shared" si="27"/>
        <v>5</v>
      </c>
      <c r="C105" s="50">
        <f t="shared" si="28"/>
        <v>5</v>
      </c>
      <c r="D105" s="52"/>
      <c r="E105" s="52"/>
      <c r="F105" s="52"/>
      <c r="G105" s="52"/>
      <c r="H105" s="62">
        <v>5</v>
      </c>
      <c r="I105" s="62"/>
      <c r="J105" s="62"/>
      <c r="K105" s="62"/>
      <c r="L105" s="61" t="s">
        <v>215</v>
      </c>
    </row>
    <row r="106" spans="1:12" s="35" customFormat="1" ht="24" customHeight="1">
      <c r="A106" s="55" t="s">
        <v>216</v>
      </c>
      <c r="B106" s="50">
        <f t="shared" si="27"/>
        <v>40</v>
      </c>
      <c r="C106" s="50">
        <f t="shared" si="28"/>
        <v>40</v>
      </c>
      <c r="D106" s="52">
        <f aca="true" t="shared" si="41" ref="D106:D122">SUM(E106:G106)</f>
        <v>40</v>
      </c>
      <c r="E106" s="52">
        <v>39</v>
      </c>
      <c r="F106" s="52">
        <v>0</v>
      </c>
      <c r="G106" s="52">
        <v>1</v>
      </c>
      <c r="H106" s="62"/>
      <c r="I106" s="62"/>
      <c r="J106" s="62"/>
      <c r="K106" s="62"/>
      <c r="L106" s="61"/>
    </row>
    <row r="107" spans="1:12" s="35" customFormat="1" ht="24" customHeight="1">
      <c r="A107" s="55" t="s">
        <v>217</v>
      </c>
      <c r="B107" s="50">
        <f t="shared" si="27"/>
        <v>53</v>
      </c>
      <c r="C107" s="50">
        <f t="shared" si="28"/>
        <v>53</v>
      </c>
      <c r="D107" s="52">
        <f t="shared" si="41"/>
        <v>43</v>
      </c>
      <c r="E107" s="52">
        <v>42</v>
      </c>
      <c r="F107" s="52">
        <v>0</v>
      </c>
      <c r="G107" s="52">
        <v>1</v>
      </c>
      <c r="H107" s="62">
        <v>10</v>
      </c>
      <c r="I107" s="62"/>
      <c r="J107" s="62"/>
      <c r="K107" s="62"/>
      <c r="L107" s="61" t="s">
        <v>218</v>
      </c>
    </row>
    <row r="108" spans="1:12" s="35" customFormat="1" ht="24" customHeight="1">
      <c r="A108" s="56" t="s">
        <v>219</v>
      </c>
      <c r="B108" s="50">
        <f t="shared" si="27"/>
        <v>169</v>
      </c>
      <c r="C108" s="50">
        <f t="shared" si="28"/>
        <v>139</v>
      </c>
      <c r="D108" s="50">
        <f t="shared" si="41"/>
        <v>64</v>
      </c>
      <c r="E108" s="50">
        <f aca="true" t="shared" si="42" ref="E108:K108">SUM(E109:E109)</f>
        <v>60</v>
      </c>
      <c r="F108" s="50">
        <f t="shared" si="42"/>
        <v>0</v>
      </c>
      <c r="G108" s="50">
        <f t="shared" si="42"/>
        <v>4</v>
      </c>
      <c r="H108" s="50">
        <f t="shared" si="42"/>
        <v>75</v>
      </c>
      <c r="I108" s="50">
        <f t="shared" si="42"/>
        <v>30</v>
      </c>
      <c r="J108" s="50">
        <f t="shared" si="42"/>
        <v>0</v>
      </c>
      <c r="K108" s="50">
        <f t="shared" si="42"/>
        <v>0</v>
      </c>
      <c r="L108" s="61"/>
    </row>
    <row r="109" spans="1:12" s="35" customFormat="1" ht="24" customHeight="1">
      <c r="A109" s="55" t="s">
        <v>220</v>
      </c>
      <c r="B109" s="50">
        <f t="shared" si="27"/>
        <v>169</v>
      </c>
      <c r="C109" s="50">
        <f t="shared" si="28"/>
        <v>139</v>
      </c>
      <c r="D109" s="52">
        <f t="shared" si="41"/>
        <v>64</v>
      </c>
      <c r="E109" s="52">
        <v>60</v>
      </c>
      <c r="F109" s="52">
        <v>0</v>
      </c>
      <c r="G109" s="52">
        <v>4</v>
      </c>
      <c r="H109" s="65">
        <f>70+5</f>
        <v>75</v>
      </c>
      <c r="I109" s="62">
        <v>30</v>
      </c>
      <c r="J109" s="62"/>
      <c r="K109" s="62"/>
      <c r="L109" s="61" t="s">
        <v>221</v>
      </c>
    </row>
    <row r="110" spans="1:12" s="35" customFormat="1" ht="24" customHeight="1">
      <c r="A110" s="56" t="s">
        <v>222</v>
      </c>
      <c r="B110" s="50">
        <f t="shared" si="27"/>
        <v>47099</v>
      </c>
      <c r="C110" s="50">
        <f t="shared" si="28"/>
        <v>45526</v>
      </c>
      <c r="D110" s="50">
        <f t="shared" si="41"/>
        <v>43660</v>
      </c>
      <c r="E110" s="50">
        <f aca="true" t="shared" si="43" ref="E110:G110">SUM(E111,E113,E119,E121,)</f>
        <v>41980</v>
      </c>
      <c r="F110" s="50">
        <f t="shared" si="43"/>
        <v>186</v>
      </c>
      <c r="G110" s="50">
        <f t="shared" si="43"/>
        <v>1494</v>
      </c>
      <c r="H110" s="50">
        <f>SUM(H111,H113,H119,H121,H123)</f>
        <v>1866</v>
      </c>
      <c r="I110" s="50">
        <f aca="true" t="shared" si="44" ref="I110:K110">SUM(I111,I113,I119,I121,)</f>
        <v>20</v>
      </c>
      <c r="J110" s="50">
        <f t="shared" si="44"/>
        <v>1553</v>
      </c>
      <c r="K110" s="50">
        <f t="shared" si="44"/>
        <v>0</v>
      </c>
      <c r="L110" s="61"/>
    </row>
    <row r="111" spans="1:12" s="35" customFormat="1" ht="24" customHeight="1">
      <c r="A111" s="56" t="s">
        <v>223</v>
      </c>
      <c r="B111" s="50">
        <f t="shared" si="27"/>
        <v>128</v>
      </c>
      <c r="C111" s="50">
        <f t="shared" si="28"/>
        <v>128</v>
      </c>
      <c r="D111" s="50">
        <f t="shared" si="41"/>
        <v>128</v>
      </c>
      <c r="E111" s="50">
        <f aca="true" t="shared" si="45" ref="E111:K111">SUM(E112:E112)</f>
        <v>112</v>
      </c>
      <c r="F111" s="50">
        <f t="shared" si="45"/>
        <v>0</v>
      </c>
      <c r="G111" s="50">
        <f t="shared" si="45"/>
        <v>16</v>
      </c>
      <c r="H111" s="50">
        <f t="shared" si="45"/>
        <v>0</v>
      </c>
      <c r="I111" s="50">
        <f t="shared" si="45"/>
        <v>0</v>
      </c>
      <c r="J111" s="50">
        <f t="shared" si="45"/>
        <v>0</v>
      </c>
      <c r="K111" s="50">
        <f t="shared" si="45"/>
        <v>0</v>
      </c>
      <c r="L111" s="61"/>
    </row>
    <row r="112" spans="1:12" s="35" customFormat="1" ht="24" customHeight="1">
      <c r="A112" s="55" t="s">
        <v>224</v>
      </c>
      <c r="B112" s="50">
        <f t="shared" si="27"/>
        <v>128</v>
      </c>
      <c r="C112" s="50">
        <f t="shared" si="28"/>
        <v>128</v>
      </c>
      <c r="D112" s="52">
        <f t="shared" si="41"/>
        <v>128</v>
      </c>
      <c r="E112" s="52">
        <v>112</v>
      </c>
      <c r="F112" s="52">
        <v>0</v>
      </c>
      <c r="G112" s="52">
        <v>16</v>
      </c>
      <c r="H112" s="62"/>
      <c r="I112" s="62"/>
      <c r="J112" s="62"/>
      <c r="K112" s="62"/>
      <c r="L112" s="61"/>
    </row>
    <row r="113" spans="1:12" s="35" customFormat="1" ht="24" customHeight="1">
      <c r="A113" s="56" t="s">
        <v>225</v>
      </c>
      <c r="B113" s="50">
        <f t="shared" si="27"/>
        <v>45178</v>
      </c>
      <c r="C113" s="50">
        <f t="shared" si="28"/>
        <v>43625</v>
      </c>
      <c r="D113" s="50">
        <f t="shared" si="41"/>
        <v>42779</v>
      </c>
      <c r="E113" s="50">
        <f aca="true" t="shared" si="46" ref="E113:K113">SUM(E114:E118)</f>
        <v>41147</v>
      </c>
      <c r="F113" s="50">
        <f t="shared" si="46"/>
        <v>184</v>
      </c>
      <c r="G113" s="50">
        <f t="shared" si="46"/>
        <v>1448</v>
      </c>
      <c r="H113" s="50">
        <f t="shared" si="46"/>
        <v>846</v>
      </c>
      <c r="I113" s="50">
        <f t="shared" si="46"/>
        <v>0</v>
      </c>
      <c r="J113" s="50">
        <f t="shared" si="46"/>
        <v>1553</v>
      </c>
      <c r="K113" s="50">
        <f t="shared" si="46"/>
        <v>0</v>
      </c>
      <c r="L113" s="61"/>
    </row>
    <row r="114" spans="1:12" s="35" customFormat="1" ht="24" customHeight="1">
      <c r="A114" s="55" t="s">
        <v>226</v>
      </c>
      <c r="B114" s="50">
        <f t="shared" si="27"/>
        <v>1236</v>
      </c>
      <c r="C114" s="50">
        <f t="shared" si="28"/>
        <v>1236</v>
      </c>
      <c r="D114" s="52">
        <f t="shared" si="41"/>
        <v>1180</v>
      </c>
      <c r="E114" s="52">
        <v>938</v>
      </c>
      <c r="F114" s="52">
        <v>4</v>
      </c>
      <c r="G114" s="52">
        <v>238</v>
      </c>
      <c r="H114" s="62">
        <v>56</v>
      </c>
      <c r="I114" s="62"/>
      <c r="J114" s="62"/>
      <c r="K114" s="62"/>
      <c r="L114" s="61" t="s">
        <v>227</v>
      </c>
    </row>
    <row r="115" spans="1:12" s="35" customFormat="1" ht="24" customHeight="1">
      <c r="A115" s="55" t="s">
        <v>228</v>
      </c>
      <c r="B115" s="50">
        <f t="shared" si="27"/>
        <v>24612</v>
      </c>
      <c r="C115" s="50">
        <f t="shared" si="28"/>
        <v>24612</v>
      </c>
      <c r="D115" s="52">
        <f t="shared" si="41"/>
        <v>24612</v>
      </c>
      <c r="E115" s="52">
        <v>23781</v>
      </c>
      <c r="F115" s="52">
        <v>124</v>
      </c>
      <c r="G115" s="52">
        <v>707</v>
      </c>
      <c r="H115" s="62"/>
      <c r="I115" s="62"/>
      <c r="J115" s="62"/>
      <c r="K115" s="62"/>
      <c r="L115" s="61"/>
    </row>
    <row r="116" spans="1:12" s="35" customFormat="1" ht="24" customHeight="1">
      <c r="A116" s="55" t="s">
        <v>229</v>
      </c>
      <c r="B116" s="50">
        <f t="shared" si="27"/>
        <v>14152</v>
      </c>
      <c r="C116" s="50">
        <f t="shared" si="28"/>
        <v>14152</v>
      </c>
      <c r="D116" s="52">
        <f t="shared" si="41"/>
        <v>14152</v>
      </c>
      <c r="E116" s="52">
        <v>13736</v>
      </c>
      <c r="F116" s="52">
        <v>42</v>
      </c>
      <c r="G116" s="52">
        <v>374</v>
      </c>
      <c r="H116" s="62"/>
      <c r="I116" s="62"/>
      <c r="J116" s="62"/>
      <c r="K116" s="62"/>
      <c r="L116" s="61"/>
    </row>
    <row r="117" spans="1:12" s="35" customFormat="1" ht="24" customHeight="1">
      <c r="A117" s="55" t="s">
        <v>230</v>
      </c>
      <c r="B117" s="50">
        <f t="shared" si="27"/>
        <v>1430</v>
      </c>
      <c r="C117" s="50">
        <f t="shared" si="28"/>
        <v>1430</v>
      </c>
      <c r="D117" s="52">
        <f t="shared" si="41"/>
        <v>1430</v>
      </c>
      <c r="E117" s="52">
        <v>1326</v>
      </c>
      <c r="F117" s="52">
        <v>4</v>
      </c>
      <c r="G117" s="52">
        <v>100</v>
      </c>
      <c r="H117" s="62"/>
      <c r="I117" s="62"/>
      <c r="J117" s="62"/>
      <c r="K117" s="62"/>
      <c r="L117" s="61"/>
    </row>
    <row r="118" spans="1:12" s="35" customFormat="1" ht="103.5" customHeight="1">
      <c r="A118" s="55" t="s">
        <v>231</v>
      </c>
      <c r="B118" s="50">
        <f t="shared" si="27"/>
        <v>3748</v>
      </c>
      <c r="C118" s="50">
        <f t="shared" si="28"/>
        <v>2195</v>
      </c>
      <c r="D118" s="52">
        <f t="shared" si="41"/>
        <v>1405</v>
      </c>
      <c r="E118" s="52">
        <v>1366</v>
      </c>
      <c r="F118" s="52">
        <v>10</v>
      </c>
      <c r="G118" s="52">
        <v>29</v>
      </c>
      <c r="H118" s="62">
        <f>80+315+100+80+15+50+65+85</f>
        <v>790</v>
      </c>
      <c r="I118" s="62"/>
      <c r="J118" s="62">
        <v>1553</v>
      </c>
      <c r="K118" s="62"/>
      <c r="L118" s="61" t="s">
        <v>232</v>
      </c>
    </row>
    <row r="119" spans="1:12" s="35" customFormat="1" ht="24" customHeight="1">
      <c r="A119" s="56" t="s">
        <v>233</v>
      </c>
      <c r="B119" s="50">
        <f t="shared" si="27"/>
        <v>20</v>
      </c>
      <c r="C119" s="50">
        <f t="shared" si="28"/>
        <v>0</v>
      </c>
      <c r="D119" s="50">
        <f t="shared" si="41"/>
        <v>0</v>
      </c>
      <c r="E119" s="50">
        <f aca="true" t="shared" si="47" ref="E119:K119">SUM(E120:E120)</f>
        <v>0</v>
      </c>
      <c r="F119" s="50">
        <f t="shared" si="47"/>
        <v>0</v>
      </c>
      <c r="G119" s="50">
        <f t="shared" si="47"/>
        <v>0</v>
      </c>
      <c r="H119" s="50">
        <f t="shared" si="47"/>
        <v>0</v>
      </c>
      <c r="I119" s="50">
        <f t="shared" si="47"/>
        <v>20</v>
      </c>
      <c r="J119" s="50">
        <f t="shared" si="47"/>
        <v>0</v>
      </c>
      <c r="K119" s="50">
        <f t="shared" si="47"/>
        <v>0</v>
      </c>
      <c r="L119" s="61"/>
    </row>
    <row r="120" spans="1:12" s="35" customFormat="1" ht="24" customHeight="1">
      <c r="A120" s="55" t="s">
        <v>234</v>
      </c>
      <c r="B120" s="50">
        <f t="shared" si="27"/>
        <v>20</v>
      </c>
      <c r="C120" s="50">
        <f t="shared" si="28"/>
        <v>0</v>
      </c>
      <c r="D120" s="52">
        <f t="shared" si="41"/>
        <v>0</v>
      </c>
      <c r="E120" s="52"/>
      <c r="F120" s="52"/>
      <c r="G120" s="52"/>
      <c r="H120" s="62"/>
      <c r="I120" s="62">
        <v>20</v>
      </c>
      <c r="J120" s="62"/>
      <c r="K120" s="62"/>
      <c r="L120" s="61"/>
    </row>
    <row r="121" spans="1:12" s="35" customFormat="1" ht="24" customHeight="1">
      <c r="A121" s="56" t="s">
        <v>235</v>
      </c>
      <c r="B121" s="50">
        <f t="shared" si="27"/>
        <v>773</v>
      </c>
      <c r="C121" s="50">
        <f t="shared" si="28"/>
        <v>773</v>
      </c>
      <c r="D121" s="50">
        <f t="shared" si="41"/>
        <v>753</v>
      </c>
      <c r="E121" s="50">
        <f aca="true" t="shared" si="48" ref="E121:K121">SUM(E122:E122)</f>
        <v>721</v>
      </c>
      <c r="F121" s="50">
        <f t="shared" si="48"/>
        <v>2</v>
      </c>
      <c r="G121" s="50">
        <f t="shared" si="48"/>
        <v>30</v>
      </c>
      <c r="H121" s="50">
        <f t="shared" si="48"/>
        <v>20</v>
      </c>
      <c r="I121" s="50">
        <f t="shared" si="48"/>
        <v>0</v>
      </c>
      <c r="J121" s="50">
        <f t="shared" si="48"/>
        <v>0</v>
      </c>
      <c r="K121" s="50">
        <f t="shared" si="48"/>
        <v>0</v>
      </c>
      <c r="L121" s="61"/>
    </row>
    <row r="122" spans="1:12" s="35" customFormat="1" ht="40.5" customHeight="1">
      <c r="A122" s="55" t="s">
        <v>236</v>
      </c>
      <c r="B122" s="50">
        <f t="shared" si="27"/>
        <v>773</v>
      </c>
      <c r="C122" s="50">
        <f t="shared" si="28"/>
        <v>773</v>
      </c>
      <c r="D122" s="52">
        <f t="shared" si="41"/>
        <v>753</v>
      </c>
      <c r="E122" s="52">
        <v>721</v>
      </c>
      <c r="F122" s="52">
        <v>2</v>
      </c>
      <c r="G122" s="52">
        <v>30</v>
      </c>
      <c r="H122" s="62">
        <v>20</v>
      </c>
      <c r="I122" s="62"/>
      <c r="J122" s="62"/>
      <c r="K122" s="62"/>
      <c r="L122" s="61" t="s">
        <v>237</v>
      </c>
    </row>
    <row r="123" spans="1:12" s="35" customFormat="1" ht="24" customHeight="1">
      <c r="A123" s="56" t="s">
        <v>238</v>
      </c>
      <c r="B123" s="50">
        <f t="shared" si="27"/>
        <v>1000</v>
      </c>
      <c r="C123" s="50">
        <f t="shared" si="28"/>
        <v>1000</v>
      </c>
      <c r="D123" s="52"/>
      <c r="E123" s="52"/>
      <c r="F123" s="52"/>
      <c r="G123" s="52"/>
      <c r="H123" s="56">
        <f aca="true" t="shared" si="49" ref="H123:K123">SUM(H124)</f>
        <v>1000</v>
      </c>
      <c r="I123" s="62">
        <f t="shared" si="49"/>
        <v>0</v>
      </c>
      <c r="J123" s="62">
        <f t="shared" si="49"/>
        <v>0</v>
      </c>
      <c r="K123" s="62">
        <f t="shared" si="49"/>
        <v>0</v>
      </c>
      <c r="L123" s="61"/>
    </row>
    <row r="124" spans="1:12" s="35" customFormat="1" ht="24" customHeight="1">
      <c r="A124" s="55" t="s">
        <v>239</v>
      </c>
      <c r="B124" s="50">
        <f t="shared" si="27"/>
        <v>1000</v>
      </c>
      <c r="C124" s="50">
        <f t="shared" si="28"/>
        <v>1000</v>
      </c>
      <c r="D124" s="52"/>
      <c r="E124" s="52"/>
      <c r="F124" s="52"/>
      <c r="G124" s="52"/>
      <c r="H124" s="62">
        <v>1000</v>
      </c>
      <c r="I124" s="62"/>
      <c r="J124" s="62"/>
      <c r="K124" s="62"/>
      <c r="L124" s="61" t="s">
        <v>240</v>
      </c>
    </row>
    <row r="125" spans="1:12" s="35" customFormat="1" ht="24" customHeight="1">
      <c r="A125" s="56" t="s">
        <v>241</v>
      </c>
      <c r="B125" s="50">
        <f t="shared" si="27"/>
        <v>257</v>
      </c>
      <c r="C125" s="50">
        <f t="shared" si="28"/>
        <v>255</v>
      </c>
      <c r="D125" s="50">
        <f aca="true" t="shared" si="50" ref="D125:D129">SUM(E125:G125)</f>
        <v>48</v>
      </c>
      <c r="E125" s="50">
        <f aca="true" t="shared" si="51" ref="E125:G125">SUM(E126,E128,)</f>
        <v>44</v>
      </c>
      <c r="F125" s="50">
        <f t="shared" si="51"/>
        <v>0</v>
      </c>
      <c r="G125" s="50">
        <f t="shared" si="51"/>
        <v>4</v>
      </c>
      <c r="H125" s="50">
        <f>SUM(H126,H128,H132)</f>
        <v>207</v>
      </c>
      <c r="I125" s="50">
        <f aca="true" t="shared" si="52" ref="I125:K125">SUM(I126,I128,)</f>
        <v>2</v>
      </c>
      <c r="J125" s="50">
        <f t="shared" si="52"/>
        <v>0</v>
      </c>
      <c r="K125" s="50">
        <f t="shared" si="52"/>
        <v>0</v>
      </c>
      <c r="L125" s="61"/>
    </row>
    <row r="126" spans="1:12" s="35" customFormat="1" ht="24" customHeight="1">
      <c r="A126" s="56" t="s">
        <v>242</v>
      </c>
      <c r="B126" s="50">
        <f t="shared" si="27"/>
        <v>2</v>
      </c>
      <c r="C126" s="50">
        <f t="shared" si="28"/>
        <v>0</v>
      </c>
      <c r="D126" s="50">
        <f t="shared" si="50"/>
        <v>0</v>
      </c>
      <c r="E126" s="50">
        <f aca="true" t="shared" si="53" ref="E126:K126">SUM(E127:E127)</f>
        <v>0</v>
      </c>
      <c r="F126" s="50">
        <f t="shared" si="53"/>
        <v>0</v>
      </c>
      <c r="G126" s="50">
        <f t="shared" si="53"/>
        <v>0</v>
      </c>
      <c r="H126" s="50">
        <f t="shared" si="53"/>
        <v>0</v>
      </c>
      <c r="I126" s="50">
        <f t="shared" si="53"/>
        <v>2</v>
      </c>
      <c r="J126" s="50">
        <f t="shared" si="53"/>
        <v>0</v>
      </c>
      <c r="K126" s="50">
        <f t="shared" si="53"/>
        <v>0</v>
      </c>
      <c r="L126" s="61"/>
    </row>
    <row r="127" spans="1:12" s="35" customFormat="1" ht="24" customHeight="1">
      <c r="A127" s="55" t="s">
        <v>243</v>
      </c>
      <c r="B127" s="50">
        <f t="shared" si="27"/>
        <v>2</v>
      </c>
      <c r="C127" s="50">
        <f t="shared" si="28"/>
        <v>0</v>
      </c>
      <c r="D127" s="52">
        <f t="shared" si="50"/>
        <v>0</v>
      </c>
      <c r="E127" s="52">
        <v>0</v>
      </c>
      <c r="F127" s="52">
        <v>0</v>
      </c>
      <c r="G127" s="52">
        <v>0</v>
      </c>
      <c r="H127" s="62"/>
      <c r="I127" s="62">
        <v>2</v>
      </c>
      <c r="J127" s="62"/>
      <c r="K127" s="62"/>
      <c r="L127" s="61"/>
    </row>
    <row r="128" spans="1:12" s="35" customFormat="1" ht="24" customHeight="1">
      <c r="A128" s="56" t="s">
        <v>244</v>
      </c>
      <c r="B128" s="50">
        <f t="shared" si="27"/>
        <v>105</v>
      </c>
      <c r="C128" s="50">
        <f t="shared" si="28"/>
        <v>105</v>
      </c>
      <c r="D128" s="50">
        <f t="shared" si="50"/>
        <v>48</v>
      </c>
      <c r="E128" s="50">
        <f aca="true" t="shared" si="54" ref="E128:K128">SUM(E129:E131)</f>
        <v>44</v>
      </c>
      <c r="F128" s="50">
        <f t="shared" si="54"/>
        <v>0</v>
      </c>
      <c r="G128" s="50">
        <f t="shared" si="54"/>
        <v>4</v>
      </c>
      <c r="H128" s="50">
        <f t="shared" si="54"/>
        <v>57</v>
      </c>
      <c r="I128" s="50">
        <f t="shared" si="54"/>
        <v>0</v>
      </c>
      <c r="J128" s="50">
        <f t="shared" si="54"/>
        <v>0</v>
      </c>
      <c r="K128" s="50">
        <f t="shared" si="54"/>
        <v>0</v>
      </c>
      <c r="L128" s="61"/>
    </row>
    <row r="129" spans="1:12" s="35" customFormat="1" ht="24" customHeight="1">
      <c r="A129" s="55" t="s">
        <v>245</v>
      </c>
      <c r="B129" s="50">
        <f t="shared" si="27"/>
        <v>48</v>
      </c>
      <c r="C129" s="50">
        <f t="shared" si="28"/>
        <v>48</v>
      </c>
      <c r="D129" s="52">
        <f t="shared" si="50"/>
        <v>48</v>
      </c>
      <c r="E129" s="52">
        <v>44</v>
      </c>
      <c r="F129" s="52">
        <v>0</v>
      </c>
      <c r="G129" s="52">
        <v>4</v>
      </c>
      <c r="H129" s="62"/>
      <c r="I129" s="62"/>
      <c r="J129" s="62"/>
      <c r="K129" s="62"/>
      <c r="L129" s="61"/>
    </row>
    <row r="130" spans="1:12" s="35" customFormat="1" ht="24" customHeight="1">
      <c r="A130" s="55" t="s">
        <v>246</v>
      </c>
      <c r="B130" s="50">
        <f t="shared" si="27"/>
        <v>47</v>
      </c>
      <c r="C130" s="50">
        <f t="shared" si="28"/>
        <v>47</v>
      </c>
      <c r="D130" s="52"/>
      <c r="E130" s="52"/>
      <c r="F130" s="52"/>
      <c r="G130" s="52"/>
      <c r="H130" s="62">
        <v>47</v>
      </c>
      <c r="I130" s="62"/>
      <c r="J130" s="62"/>
      <c r="K130" s="62"/>
      <c r="L130" s="61" t="s">
        <v>247</v>
      </c>
    </row>
    <row r="131" spans="1:12" s="35" customFormat="1" ht="24" customHeight="1">
      <c r="A131" s="55" t="s">
        <v>248</v>
      </c>
      <c r="B131" s="50">
        <f t="shared" si="27"/>
        <v>10</v>
      </c>
      <c r="C131" s="50">
        <f t="shared" si="28"/>
        <v>10</v>
      </c>
      <c r="D131" s="52">
        <f aca="true" t="shared" si="55" ref="D131:D138">SUM(E131:G131)</f>
        <v>0</v>
      </c>
      <c r="E131" s="52">
        <v>0</v>
      </c>
      <c r="F131" s="52">
        <v>0</v>
      </c>
      <c r="G131" s="52">
        <v>0</v>
      </c>
      <c r="H131" s="62">
        <v>10</v>
      </c>
      <c r="I131" s="62"/>
      <c r="J131" s="62"/>
      <c r="K131" s="62"/>
      <c r="L131" s="61" t="s">
        <v>249</v>
      </c>
    </row>
    <row r="132" spans="1:12" s="35" customFormat="1" ht="24" customHeight="1">
      <c r="A132" s="56" t="s">
        <v>250</v>
      </c>
      <c r="B132" s="50">
        <f t="shared" si="27"/>
        <v>150</v>
      </c>
      <c r="C132" s="50">
        <f t="shared" si="28"/>
        <v>150</v>
      </c>
      <c r="D132" s="52"/>
      <c r="E132" s="52"/>
      <c r="F132" s="52"/>
      <c r="G132" s="52"/>
      <c r="H132" s="50">
        <f aca="true" t="shared" si="56" ref="H132:K132">SUM(H133)</f>
        <v>150</v>
      </c>
      <c r="I132" s="50">
        <f t="shared" si="56"/>
        <v>0</v>
      </c>
      <c r="J132" s="50">
        <f t="shared" si="56"/>
        <v>0</v>
      </c>
      <c r="K132" s="50">
        <f t="shared" si="56"/>
        <v>0</v>
      </c>
      <c r="L132" s="61"/>
    </row>
    <row r="133" spans="1:12" s="35" customFormat="1" ht="66" customHeight="1">
      <c r="A133" s="55" t="s">
        <v>251</v>
      </c>
      <c r="B133" s="50">
        <f t="shared" si="27"/>
        <v>150</v>
      </c>
      <c r="C133" s="50">
        <f t="shared" si="28"/>
        <v>150</v>
      </c>
      <c r="D133" s="52"/>
      <c r="E133" s="52"/>
      <c r="F133" s="52"/>
      <c r="G133" s="52"/>
      <c r="H133" s="62">
        <v>150</v>
      </c>
      <c r="I133" s="62"/>
      <c r="J133" s="62"/>
      <c r="K133" s="62"/>
      <c r="L133" s="61" t="s">
        <v>252</v>
      </c>
    </row>
    <row r="134" spans="1:12" s="35" customFormat="1" ht="24" customHeight="1">
      <c r="A134" s="56" t="s">
        <v>253</v>
      </c>
      <c r="B134" s="50">
        <f t="shared" si="27"/>
        <v>2123.8</v>
      </c>
      <c r="C134" s="50">
        <f t="shared" si="28"/>
        <v>2097</v>
      </c>
      <c r="D134" s="50">
        <f t="shared" si="55"/>
        <v>1787</v>
      </c>
      <c r="E134" s="50">
        <f aca="true" t="shared" si="57" ref="E134:K134">SUM(E135,E142,E145,E148,E151)</f>
        <v>1694</v>
      </c>
      <c r="F134" s="50">
        <f t="shared" si="57"/>
        <v>11</v>
      </c>
      <c r="G134" s="50">
        <f t="shared" si="57"/>
        <v>82</v>
      </c>
      <c r="H134" s="50">
        <f t="shared" si="57"/>
        <v>310</v>
      </c>
      <c r="I134" s="50">
        <f t="shared" si="57"/>
        <v>0.8</v>
      </c>
      <c r="J134" s="50">
        <f t="shared" si="57"/>
        <v>26</v>
      </c>
      <c r="K134" s="50">
        <f t="shared" si="57"/>
        <v>0</v>
      </c>
      <c r="L134" s="61"/>
    </row>
    <row r="135" spans="1:12" s="35" customFormat="1" ht="24" customHeight="1">
      <c r="A135" s="56" t="s">
        <v>254</v>
      </c>
      <c r="B135" s="50">
        <f aca="true" t="shared" si="58" ref="B135:B178">SUM(C135,I135,J135,K135,)</f>
        <v>1268.8</v>
      </c>
      <c r="C135" s="50">
        <f aca="true" t="shared" si="59" ref="C135:C178">D135+H135</f>
        <v>1268</v>
      </c>
      <c r="D135" s="50">
        <f t="shared" si="55"/>
        <v>1175</v>
      </c>
      <c r="E135" s="50">
        <f aca="true" t="shared" si="60" ref="E135:K135">SUM(E136:E141)</f>
        <v>1105</v>
      </c>
      <c r="F135" s="50">
        <f t="shared" si="60"/>
        <v>7</v>
      </c>
      <c r="G135" s="50">
        <f t="shared" si="60"/>
        <v>63</v>
      </c>
      <c r="H135" s="50">
        <f t="shared" si="60"/>
        <v>93</v>
      </c>
      <c r="I135" s="50">
        <f t="shared" si="60"/>
        <v>0.8</v>
      </c>
      <c r="J135" s="50">
        <f t="shared" si="60"/>
        <v>0</v>
      </c>
      <c r="K135" s="50">
        <f t="shared" si="60"/>
        <v>0</v>
      </c>
      <c r="L135" s="61"/>
    </row>
    <row r="136" spans="1:12" s="35" customFormat="1" ht="24" customHeight="1">
      <c r="A136" s="55" t="s">
        <v>255</v>
      </c>
      <c r="B136" s="50">
        <f t="shared" si="58"/>
        <v>89</v>
      </c>
      <c r="C136" s="50">
        <f t="shared" si="59"/>
        <v>89</v>
      </c>
      <c r="D136" s="52">
        <f t="shared" si="55"/>
        <v>89</v>
      </c>
      <c r="E136" s="52">
        <v>78</v>
      </c>
      <c r="F136" s="52">
        <v>1</v>
      </c>
      <c r="G136" s="52">
        <v>10</v>
      </c>
      <c r="H136" s="65"/>
      <c r="I136" s="62"/>
      <c r="J136" s="62"/>
      <c r="K136" s="62"/>
      <c r="L136" s="61"/>
    </row>
    <row r="137" spans="1:12" s="35" customFormat="1" ht="42" customHeight="1">
      <c r="A137" s="55" t="s">
        <v>256</v>
      </c>
      <c r="B137" s="50">
        <f t="shared" si="58"/>
        <v>283</v>
      </c>
      <c r="C137" s="50">
        <f t="shared" si="59"/>
        <v>283</v>
      </c>
      <c r="D137" s="52">
        <f t="shared" si="55"/>
        <v>273</v>
      </c>
      <c r="E137" s="52">
        <v>265</v>
      </c>
      <c r="F137" s="52">
        <v>1</v>
      </c>
      <c r="G137" s="52">
        <v>7</v>
      </c>
      <c r="H137" s="65">
        <v>10</v>
      </c>
      <c r="I137" s="62"/>
      <c r="J137" s="62"/>
      <c r="K137" s="62"/>
      <c r="L137" s="61" t="s">
        <v>257</v>
      </c>
    </row>
    <row r="138" spans="1:12" s="35" customFormat="1" ht="69" customHeight="1">
      <c r="A138" s="55" t="s">
        <v>258</v>
      </c>
      <c r="B138" s="50">
        <f t="shared" si="58"/>
        <v>849</v>
      </c>
      <c r="C138" s="50">
        <f t="shared" si="59"/>
        <v>849</v>
      </c>
      <c r="D138" s="52">
        <f t="shared" si="55"/>
        <v>779</v>
      </c>
      <c r="E138" s="52">
        <v>730</v>
      </c>
      <c r="F138" s="52">
        <v>5</v>
      </c>
      <c r="G138" s="52">
        <v>44</v>
      </c>
      <c r="H138" s="65">
        <f>15+35+20</f>
        <v>70</v>
      </c>
      <c r="I138" s="62"/>
      <c r="J138" s="62"/>
      <c r="K138" s="62"/>
      <c r="L138" s="61" t="s">
        <v>259</v>
      </c>
    </row>
    <row r="139" spans="1:12" s="35" customFormat="1" ht="33.75" customHeight="1">
      <c r="A139" s="55" t="s">
        <v>260</v>
      </c>
      <c r="B139" s="50">
        <f t="shared" si="58"/>
        <v>5</v>
      </c>
      <c r="C139" s="50">
        <f t="shared" si="59"/>
        <v>5</v>
      </c>
      <c r="D139" s="52"/>
      <c r="E139" s="52"/>
      <c r="F139" s="52"/>
      <c r="G139" s="52"/>
      <c r="H139" s="65">
        <v>5</v>
      </c>
      <c r="I139" s="62"/>
      <c r="J139" s="62"/>
      <c r="K139" s="62"/>
      <c r="L139" s="61" t="s">
        <v>261</v>
      </c>
    </row>
    <row r="140" spans="1:12" s="35" customFormat="1" ht="24" customHeight="1">
      <c r="A140" s="55" t="s">
        <v>262</v>
      </c>
      <c r="B140" s="50">
        <f t="shared" si="58"/>
        <v>4</v>
      </c>
      <c r="C140" s="50">
        <f t="shared" si="59"/>
        <v>4</v>
      </c>
      <c r="D140" s="52">
        <f aca="true" t="shared" si="61" ref="D140:D152">SUM(E140:G140)</f>
        <v>0</v>
      </c>
      <c r="E140" s="52">
        <v>0</v>
      </c>
      <c r="F140" s="52">
        <v>0</v>
      </c>
      <c r="G140" s="52">
        <v>0</v>
      </c>
      <c r="H140" s="65">
        <v>4</v>
      </c>
      <c r="I140" s="62"/>
      <c r="J140" s="62"/>
      <c r="K140" s="62"/>
      <c r="L140" s="61" t="s">
        <v>263</v>
      </c>
    </row>
    <row r="141" spans="1:12" s="35" customFormat="1" ht="24" customHeight="1">
      <c r="A141" s="55" t="s">
        <v>264</v>
      </c>
      <c r="B141" s="50">
        <f t="shared" si="58"/>
        <v>38.8</v>
      </c>
      <c r="C141" s="50">
        <f t="shared" si="59"/>
        <v>38</v>
      </c>
      <c r="D141" s="52">
        <f t="shared" si="61"/>
        <v>34</v>
      </c>
      <c r="E141" s="52">
        <v>32</v>
      </c>
      <c r="F141" s="52">
        <v>0</v>
      </c>
      <c r="G141" s="52">
        <v>2</v>
      </c>
      <c r="H141" s="65">
        <v>4</v>
      </c>
      <c r="I141" s="62">
        <v>0.8</v>
      </c>
      <c r="J141" s="62"/>
      <c r="K141" s="62"/>
      <c r="L141" s="61" t="s">
        <v>265</v>
      </c>
    </row>
    <row r="142" spans="1:12" s="35" customFormat="1" ht="24" customHeight="1">
      <c r="A142" s="56" t="s">
        <v>266</v>
      </c>
      <c r="B142" s="50">
        <f t="shared" si="58"/>
        <v>395</v>
      </c>
      <c r="C142" s="50">
        <f t="shared" si="59"/>
        <v>395</v>
      </c>
      <c r="D142" s="50">
        <f t="shared" si="61"/>
        <v>290</v>
      </c>
      <c r="E142" s="50">
        <f aca="true" t="shared" si="62" ref="E142:K142">SUM(E143:E144)</f>
        <v>280</v>
      </c>
      <c r="F142" s="50">
        <f t="shared" si="62"/>
        <v>2</v>
      </c>
      <c r="G142" s="50">
        <f t="shared" si="62"/>
        <v>8</v>
      </c>
      <c r="H142" s="50">
        <f t="shared" si="62"/>
        <v>105</v>
      </c>
      <c r="I142" s="50">
        <f t="shared" si="62"/>
        <v>0</v>
      </c>
      <c r="J142" s="50">
        <f t="shared" si="62"/>
        <v>0</v>
      </c>
      <c r="K142" s="50">
        <f t="shared" si="62"/>
        <v>0</v>
      </c>
      <c r="L142" s="61"/>
    </row>
    <row r="143" spans="1:12" s="35" customFormat="1" ht="60" customHeight="1">
      <c r="A143" s="55" t="s">
        <v>267</v>
      </c>
      <c r="B143" s="50">
        <f t="shared" si="58"/>
        <v>314</v>
      </c>
      <c r="C143" s="50">
        <f t="shared" si="59"/>
        <v>314</v>
      </c>
      <c r="D143" s="52">
        <f t="shared" si="61"/>
        <v>290</v>
      </c>
      <c r="E143" s="52">
        <v>280</v>
      </c>
      <c r="F143" s="52">
        <v>2</v>
      </c>
      <c r="G143" s="52">
        <v>8</v>
      </c>
      <c r="H143" s="62">
        <f>4+20</f>
        <v>24</v>
      </c>
      <c r="I143" s="62"/>
      <c r="J143" s="62"/>
      <c r="K143" s="62"/>
      <c r="L143" s="61" t="s">
        <v>268</v>
      </c>
    </row>
    <row r="144" spans="1:12" s="35" customFormat="1" ht="30" customHeight="1">
      <c r="A144" s="55" t="s">
        <v>269</v>
      </c>
      <c r="B144" s="50">
        <f t="shared" si="58"/>
        <v>81</v>
      </c>
      <c r="C144" s="50">
        <f t="shared" si="59"/>
        <v>81</v>
      </c>
      <c r="D144" s="52">
        <f t="shared" si="61"/>
        <v>0</v>
      </c>
      <c r="E144" s="52">
        <v>0</v>
      </c>
      <c r="F144" s="52">
        <v>0</v>
      </c>
      <c r="G144" s="52">
        <v>0</v>
      </c>
      <c r="H144" s="62">
        <v>81</v>
      </c>
      <c r="I144" s="62"/>
      <c r="J144" s="62"/>
      <c r="K144" s="62"/>
      <c r="L144" s="61" t="s">
        <v>270</v>
      </c>
    </row>
    <row r="145" spans="1:12" s="35" customFormat="1" ht="24" customHeight="1">
      <c r="A145" s="56" t="s">
        <v>271</v>
      </c>
      <c r="B145" s="50">
        <f t="shared" si="58"/>
        <v>131</v>
      </c>
      <c r="C145" s="50">
        <f t="shared" si="59"/>
        <v>131</v>
      </c>
      <c r="D145" s="50">
        <f t="shared" si="61"/>
        <v>61</v>
      </c>
      <c r="E145" s="50">
        <f aca="true" t="shared" si="63" ref="E145:K145">SUM(E146:E147)</f>
        <v>58</v>
      </c>
      <c r="F145" s="50">
        <f t="shared" si="63"/>
        <v>1</v>
      </c>
      <c r="G145" s="50">
        <f t="shared" si="63"/>
        <v>2</v>
      </c>
      <c r="H145" s="50">
        <f t="shared" si="63"/>
        <v>70</v>
      </c>
      <c r="I145" s="50">
        <f t="shared" si="63"/>
        <v>0</v>
      </c>
      <c r="J145" s="50">
        <f t="shared" si="63"/>
        <v>0</v>
      </c>
      <c r="K145" s="50">
        <f t="shared" si="63"/>
        <v>0</v>
      </c>
      <c r="L145" s="61"/>
    </row>
    <row r="146" spans="1:12" s="35" customFormat="1" ht="24" customHeight="1">
      <c r="A146" s="55" t="s">
        <v>272</v>
      </c>
      <c r="B146" s="50">
        <f t="shared" si="58"/>
        <v>0</v>
      </c>
      <c r="C146" s="50">
        <f t="shared" si="59"/>
        <v>0</v>
      </c>
      <c r="D146" s="52">
        <f t="shared" si="61"/>
        <v>0</v>
      </c>
      <c r="E146" s="52">
        <v>0</v>
      </c>
      <c r="F146" s="52">
        <v>0</v>
      </c>
      <c r="G146" s="52">
        <v>0</v>
      </c>
      <c r="H146" s="65"/>
      <c r="I146" s="62"/>
      <c r="J146" s="62"/>
      <c r="K146" s="62"/>
      <c r="L146" s="61"/>
    </row>
    <row r="147" spans="1:12" s="35" customFormat="1" ht="24" customHeight="1">
      <c r="A147" s="55" t="s">
        <v>273</v>
      </c>
      <c r="B147" s="50">
        <f t="shared" si="58"/>
        <v>131</v>
      </c>
      <c r="C147" s="50">
        <f t="shared" si="59"/>
        <v>131</v>
      </c>
      <c r="D147" s="52">
        <f t="shared" si="61"/>
        <v>61</v>
      </c>
      <c r="E147" s="52">
        <v>58</v>
      </c>
      <c r="F147" s="52">
        <v>1</v>
      </c>
      <c r="G147" s="52">
        <v>2</v>
      </c>
      <c r="H147" s="65">
        <v>70</v>
      </c>
      <c r="I147" s="62"/>
      <c r="J147" s="62"/>
      <c r="K147" s="62"/>
      <c r="L147" s="61" t="s">
        <v>274</v>
      </c>
    </row>
    <row r="148" spans="1:12" s="35" customFormat="1" ht="24" customHeight="1">
      <c r="A148" s="56" t="s">
        <v>275</v>
      </c>
      <c r="B148" s="50">
        <f t="shared" si="58"/>
        <v>303</v>
      </c>
      <c r="C148" s="50">
        <f t="shared" si="59"/>
        <v>303</v>
      </c>
      <c r="D148" s="50">
        <f t="shared" si="61"/>
        <v>261</v>
      </c>
      <c r="E148" s="50">
        <f aca="true" t="shared" si="64" ref="E148:K148">SUM(E149:E150)</f>
        <v>251</v>
      </c>
      <c r="F148" s="50">
        <f t="shared" si="64"/>
        <v>1</v>
      </c>
      <c r="G148" s="50">
        <f t="shared" si="64"/>
        <v>9</v>
      </c>
      <c r="H148" s="50">
        <f t="shared" si="64"/>
        <v>42</v>
      </c>
      <c r="I148" s="50">
        <f t="shared" si="64"/>
        <v>0</v>
      </c>
      <c r="J148" s="50">
        <f t="shared" si="64"/>
        <v>0</v>
      </c>
      <c r="K148" s="50">
        <f t="shared" si="64"/>
        <v>0</v>
      </c>
      <c r="L148" s="61"/>
    </row>
    <row r="149" spans="1:12" s="35" customFormat="1" ht="57.75" customHeight="1">
      <c r="A149" s="55" t="s">
        <v>276</v>
      </c>
      <c r="B149" s="50">
        <f t="shared" si="58"/>
        <v>15</v>
      </c>
      <c r="C149" s="50">
        <f t="shared" si="59"/>
        <v>15</v>
      </c>
      <c r="D149" s="52">
        <f t="shared" si="61"/>
        <v>0</v>
      </c>
      <c r="E149" s="52">
        <v>0</v>
      </c>
      <c r="F149" s="52">
        <v>0</v>
      </c>
      <c r="G149" s="52">
        <v>0</v>
      </c>
      <c r="H149" s="62">
        <f>8+7</f>
        <v>15</v>
      </c>
      <c r="I149" s="62"/>
      <c r="J149" s="62"/>
      <c r="K149" s="62"/>
      <c r="L149" s="61" t="s">
        <v>277</v>
      </c>
    </row>
    <row r="150" spans="1:12" s="35" customFormat="1" ht="69.75" customHeight="1">
      <c r="A150" s="55" t="s">
        <v>278</v>
      </c>
      <c r="B150" s="50">
        <f t="shared" si="58"/>
        <v>288</v>
      </c>
      <c r="C150" s="50">
        <f t="shared" si="59"/>
        <v>288</v>
      </c>
      <c r="D150" s="52">
        <f t="shared" si="61"/>
        <v>261</v>
      </c>
      <c r="E150" s="52">
        <v>251</v>
      </c>
      <c r="F150" s="52">
        <v>1</v>
      </c>
      <c r="G150" s="52">
        <v>9</v>
      </c>
      <c r="H150" s="62">
        <f>1+12+14</f>
        <v>27</v>
      </c>
      <c r="I150" s="62"/>
      <c r="J150" s="62"/>
      <c r="K150" s="62"/>
      <c r="L150" s="61" t="s">
        <v>279</v>
      </c>
    </row>
    <row r="151" spans="1:12" s="35" customFormat="1" ht="24" customHeight="1">
      <c r="A151" s="56" t="s">
        <v>280</v>
      </c>
      <c r="B151" s="50">
        <f t="shared" si="58"/>
        <v>26</v>
      </c>
      <c r="C151" s="50">
        <f t="shared" si="59"/>
        <v>0</v>
      </c>
      <c r="D151" s="50">
        <f t="shared" si="61"/>
        <v>0</v>
      </c>
      <c r="E151" s="50">
        <f aca="true" t="shared" si="65" ref="E151:K151">SUM(E152:E154)</f>
        <v>0</v>
      </c>
      <c r="F151" s="50">
        <f t="shared" si="65"/>
        <v>0</v>
      </c>
      <c r="G151" s="50">
        <f t="shared" si="65"/>
        <v>0</v>
      </c>
      <c r="H151" s="50">
        <f t="shared" si="65"/>
        <v>0</v>
      </c>
      <c r="I151" s="50">
        <f t="shared" si="65"/>
        <v>0</v>
      </c>
      <c r="J151" s="50">
        <f t="shared" si="65"/>
        <v>26</v>
      </c>
      <c r="K151" s="50">
        <f t="shared" si="65"/>
        <v>0</v>
      </c>
      <c r="L151" s="61"/>
    </row>
    <row r="152" spans="1:12" s="35" customFormat="1" ht="24" customHeight="1">
      <c r="A152" s="55" t="s">
        <v>281</v>
      </c>
      <c r="B152" s="50">
        <f t="shared" si="58"/>
        <v>0</v>
      </c>
      <c r="C152" s="50">
        <f t="shared" si="59"/>
        <v>0</v>
      </c>
      <c r="D152" s="52">
        <f t="shared" si="61"/>
        <v>0</v>
      </c>
      <c r="E152" s="52">
        <v>0</v>
      </c>
      <c r="F152" s="52">
        <v>0</v>
      </c>
      <c r="G152" s="52">
        <v>0</v>
      </c>
      <c r="H152" s="62"/>
      <c r="I152" s="62"/>
      <c r="J152" s="62"/>
      <c r="K152" s="62"/>
      <c r="L152" s="61"/>
    </row>
    <row r="153" spans="1:12" s="35" customFormat="1" ht="24" customHeight="1">
      <c r="A153" s="55" t="s">
        <v>282</v>
      </c>
      <c r="B153" s="50">
        <f t="shared" si="58"/>
        <v>0</v>
      </c>
      <c r="C153" s="50">
        <f t="shared" si="59"/>
        <v>0</v>
      </c>
      <c r="D153" s="52"/>
      <c r="E153" s="52"/>
      <c r="F153" s="52"/>
      <c r="G153" s="52"/>
      <c r="H153" s="62"/>
      <c r="I153" s="62"/>
      <c r="J153" s="62"/>
      <c r="K153" s="62"/>
      <c r="L153" s="61"/>
    </row>
    <row r="154" spans="1:12" s="35" customFormat="1" ht="24" customHeight="1">
      <c r="A154" s="55" t="s">
        <v>283</v>
      </c>
      <c r="B154" s="50">
        <f t="shared" si="58"/>
        <v>26</v>
      </c>
      <c r="C154" s="50">
        <f t="shared" si="59"/>
        <v>0</v>
      </c>
      <c r="D154" s="52"/>
      <c r="E154" s="52"/>
      <c r="F154" s="52"/>
      <c r="G154" s="52"/>
      <c r="H154" s="62"/>
      <c r="I154" s="62"/>
      <c r="J154" s="62">
        <v>26</v>
      </c>
      <c r="K154" s="62"/>
      <c r="L154" s="61"/>
    </row>
    <row r="155" spans="1:12" s="35" customFormat="1" ht="24" customHeight="1">
      <c r="A155" s="56" t="s">
        <v>284</v>
      </c>
      <c r="B155" s="50">
        <f t="shared" si="58"/>
        <v>31045.434138</v>
      </c>
      <c r="C155" s="50">
        <f t="shared" si="59"/>
        <v>29051.434138</v>
      </c>
      <c r="D155" s="50">
        <f aca="true" t="shared" si="66" ref="D155:D157">SUM(E155:G155)</f>
        <v>25892.153982</v>
      </c>
      <c r="E155" s="50">
        <f aca="true" t="shared" si="67" ref="E155:G155">SUM(E156,E164,E168,E173,E177,E181,E185,E191)</f>
        <v>22237.153982</v>
      </c>
      <c r="F155" s="50">
        <f t="shared" si="67"/>
        <v>3434</v>
      </c>
      <c r="G155" s="50">
        <f t="shared" si="67"/>
        <v>221</v>
      </c>
      <c r="H155" s="50">
        <f>SUM(H156,H164,H168,H173,H177,H181,H183,H185,H191)</f>
        <v>3159.280156</v>
      </c>
      <c r="I155" s="50">
        <f aca="true" t="shared" si="68" ref="I155:K155">SUM(I156,I164,I168,I173,I177,I181,I185,I191)</f>
        <v>748</v>
      </c>
      <c r="J155" s="50">
        <f t="shared" si="68"/>
        <v>0</v>
      </c>
      <c r="K155" s="50">
        <f t="shared" si="68"/>
        <v>1246</v>
      </c>
      <c r="L155" s="61"/>
    </row>
    <row r="156" spans="1:12" s="35" customFormat="1" ht="24" customHeight="1">
      <c r="A156" s="56" t="s">
        <v>285</v>
      </c>
      <c r="B156" s="50">
        <f t="shared" si="58"/>
        <v>710</v>
      </c>
      <c r="C156" s="50">
        <f t="shared" si="59"/>
        <v>710</v>
      </c>
      <c r="D156" s="50">
        <f t="shared" si="66"/>
        <v>632</v>
      </c>
      <c r="E156" s="50">
        <f aca="true" t="shared" si="69" ref="E156:K156">SUM(E157:E163)</f>
        <v>599</v>
      </c>
      <c r="F156" s="50">
        <f t="shared" si="69"/>
        <v>0</v>
      </c>
      <c r="G156" s="50">
        <f t="shared" si="69"/>
        <v>33</v>
      </c>
      <c r="H156" s="50">
        <f t="shared" si="69"/>
        <v>78</v>
      </c>
      <c r="I156" s="50">
        <f t="shared" si="69"/>
        <v>0</v>
      </c>
      <c r="J156" s="50">
        <f t="shared" si="69"/>
        <v>0</v>
      </c>
      <c r="K156" s="50">
        <f t="shared" si="69"/>
        <v>0</v>
      </c>
      <c r="L156" s="61"/>
    </row>
    <row r="157" spans="1:12" s="35" customFormat="1" ht="24" customHeight="1">
      <c r="A157" s="55" t="s">
        <v>286</v>
      </c>
      <c r="B157" s="50">
        <f t="shared" si="58"/>
        <v>0</v>
      </c>
      <c r="C157" s="50">
        <f t="shared" si="59"/>
        <v>0</v>
      </c>
      <c r="D157" s="52">
        <f t="shared" si="66"/>
        <v>0</v>
      </c>
      <c r="E157" s="52">
        <v>0</v>
      </c>
      <c r="F157" s="52">
        <v>0</v>
      </c>
      <c r="G157" s="52">
        <v>0</v>
      </c>
      <c r="H157" s="62"/>
      <c r="I157" s="62"/>
      <c r="J157" s="62"/>
      <c r="K157" s="62"/>
      <c r="L157" s="61"/>
    </row>
    <row r="158" spans="1:12" s="35" customFormat="1" ht="24" customHeight="1">
      <c r="A158" s="55" t="s">
        <v>287</v>
      </c>
      <c r="B158" s="50">
        <f t="shared" si="58"/>
        <v>2</v>
      </c>
      <c r="C158" s="50">
        <f t="shared" si="59"/>
        <v>2</v>
      </c>
      <c r="D158" s="52"/>
      <c r="E158" s="52"/>
      <c r="F158" s="52"/>
      <c r="G158" s="52"/>
      <c r="H158" s="62">
        <v>2</v>
      </c>
      <c r="I158" s="62"/>
      <c r="J158" s="62"/>
      <c r="K158" s="62"/>
      <c r="L158" s="61" t="s">
        <v>288</v>
      </c>
    </row>
    <row r="159" spans="1:12" s="35" customFormat="1" ht="24" customHeight="1">
      <c r="A159" s="67" t="s">
        <v>289</v>
      </c>
      <c r="B159" s="50">
        <f t="shared" si="58"/>
        <v>0</v>
      </c>
      <c r="C159" s="50">
        <f t="shared" si="59"/>
        <v>0</v>
      </c>
      <c r="D159" s="52">
        <f aca="true" t="shared" si="70" ref="D159:D178">SUM(E159:G159)</f>
        <v>0</v>
      </c>
      <c r="E159" s="52">
        <v>0</v>
      </c>
      <c r="F159" s="52">
        <v>0</v>
      </c>
      <c r="G159" s="52">
        <v>0</v>
      </c>
      <c r="H159" s="62"/>
      <c r="I159" s="62"/>
      <c r="J159" s="62"/>
      <c r="K159" s="62"/>
      <c r="L159" s="61"/>
    </row>
    <row r="160" spans="1:12" s="35" customFormat="1" ht="24" customHeight="1">
      <c r="A160" s="68" t="s">
        <v>290</v>
      </c>
      <c r="B160" s="50">
        <f t="shared" si="58"/>
        <v>50</v>
      </c>
      <c r="C160" s="50">
        <f t="shared" si="59"/>
        <v>50</v>
      </c>
      <c r="D160" s="52"/>
      <c r="E160" s="52"/>
      <c r="F160" s="52"/>
      <c r="G160" s="52"/>
      <c r="H160" s="62">
        <v>50</v>
      </c>
      <c r="I160" s="62"/>
      <c r="J160" s="62"/>
      <c r="K160" s="62"/>
      <c r="L160" s="61" t="s">
        <v>291</v>
      </c>
    </row>
    <row r="161" spans="1:12" s="35" customFormat="1" ht="24" customHeight="1">
      <c r="A161" s="68" t="s">
        <v>292</v>
      </c>
      <c r="B161" s="50">
        <f t="shared" si="58"/>
        <v>463</v>
      </c>
      <c r="C161" s="50">
        <f t="shared" si="59"/>
        <v>463</v>
      </c>
      <c r="D161" s="52">
        <f t="shared" si="70"/>
        <v>463</v>
      </c>
      <c r="E161" s="52">
        <v>439</v>
      </c>
      <c r="F161" s="52">
        <v>0</v>
      </c>
      <c r="G161" s="52">
        <v>24</v>
      </c>
      <c r="H161" s="62"/>
      <c r="I161" s="62"/>
      <c r="J161" s="62"/>
      <c r="K161" s="62"/>
      <c r="L161" s="61"/>
    </row>
    <row r="162" spans="1:12" s="35" customFormat="1" ht="24" customHeight="1">
      <c r="A162" s="68" t="s">
        <v>293</v>
      </c>
      <c r="B162" s="50">
        <f t="shared" si="58"/>
        <v>3</v>
      </c>
      <c r="C162" s="50">
        <f t="shared" si="59"/>
        <v>3</v>
      </c>
      <c r="D162" s="52"/>
      <c r="E162" s="52"/>
      <c r="F162" s="52"/>
      <c r="G162" s="52"/>
      <c r="H162" s="62">
        <v>3</v>
      </c>
      <c r="I162" s="62"/>
      <c r="J162" s="62"/>
      <c r="K162" s="62"/>
      <c r="L162" s="61" t="s">
        <v>294</v>
      </c>
    </row>
    <row r="163" spans="1:12" s="35" customFormat="1" ht="24" customHeight="1">
      <c r="A163" s="68" t="s">
        <v>295</v>
      </c>
      <c r="B163" s="50">
        <f t="shared" si="58"/>
        <v>192</v>
      </c>
      <c r="C163" s="50">
        <f t="shared" si="59"/>
        <v>192</v>
      </c>
      <c r="D163" s="52">
        <f t="shared" si="70"/>
        <v>169</v>
      </c>
      <c r="E163" s="52">
        <v>160</v>
      </c>
      <c r="F163" s="52">
        <v>0</v>
      </c>
      <c r="G163" s="52">
        <v>9</v>
      </c>
      <c r="H163" s="62">
        <v>23</v>
      </c>
      <c r="I163" s="62"/>
      <c r="J163" s="62"/>
      <c r="K163" s="62"/>
      <c r="L163" s="61" t="s">
        <v>296</v>
      </c>
    </row>
    <row r="164" spans="1:12" s="35" customFormat="1" ht="24" customHeight="1">
      <c r="A164" s="69" t="s">
        <v>297</v>
      </c>
      <c r="B164" s="50">
        <f t="shared" si="58"/>
        <v>3159</v>
      </c>
      <c r="C164" s="50">
        <f t="shared" si="59"/>
        <v>3159</v>
      </c>
      <c r="D164" s="50">
        <f t="shared" si="70"/>
        <v>2704</v>
      </c>
      <c r="E164" s="50">
        <f aca="true" t="shared" si="71" ref="E164:K164">SUM(E165:E167)</f>
        <v>2547</v>
      </c>
      <c r="F164" s="50">
        <f t="shared" si="71"/>
        <v>8</v>
      </c>
      <c r="G164" s="50">
        <f t="shared" si="71"/>
        <v>149</v>
      </c>
      <c r="H164" s="50">
        <f t="shared" si="71"/>
        <v>455</v>
      </c>
      <c r="I164" s="50">
        <f t="shared" si="71"/>
        <v>0</v>
      </c>
      <c r="J164" s="50">
        <f t="shared" si="71"/>
        <v>0</v>
      </c>
      <c r="K164" s="50">
        <f t="shared" si="71"/>
        <v>0</v>
      </c>
      <c r="L164" s="61"/>
    </row>
    <row r="165" spans="1:12" s="35" customFormat="1" ht="24" customHeight="1">
      <c r="A165" s="68" t="s">
        <v>298</v>
      </c>
      <c r="B165" s="50">
        <f t="shared" si="58"/>
        <v>664</v>
      </c>
      <c r="C165" s="50">
        <f t="shared" si="59"/>
        <v>664</v>
      </c>
      <c r="D165" s="52">
        <f t="shared" si="70"/>
        <v>664</v>
      </c>
      <c r="E165" s="52">
        <v>633</v>
      </c>
      <c r="F165" s="52">
        <v>2</v>
      </c>
      <c r="G165" s="52">
        <v>29</v>
      </c>
      <c r="H165" s="62"/>
      <c r="I165" s="62"/>
      <c r="J165" s="62"/>
      <c r="K165" s="62"/>
      <c r="L165" s="61"/>
    </row>
    <row r="166" spans="1:12" s="35" customFormat="1" ht="24" customHeight="1">
      <c r="A166" s="68" t="s">
        <v>299</v>
      </c>
      <c r="B166" s="50">
        <f t="shared" si="58"/>
        <v>0</v>
      </c>
      <c r="C166" s="50">
        <f t="shared" si="59"/>
        <v>0</v>
      </c>
      <c r="D166" s="52">
        <f t="shared" si="70"/>
        <v>0</v>
      </c>
      <c r="E166" s="52">
        <v>0</v>
      </c>
      <c r="F166" s="52">
        <v>0</v>
      </c>
      <c r="G166" s="52">
        <v>0</v>
      </c>
      <c r="H166" s="62"/>
      <c r="I166" s="62"/>
      <c r="J166" s="62"/>
      <c r="K166" s="62"/>
      <c r="L166" s="61"/>
    </row>
    <row r="167" spans="1:12" s="35" customFormat="1" ht="69.75" customHeight="1">
      <c r="A167" s="68" t="s">
        <v>300</v>
      </c>
      <c r="B167" s="50">
        <f t="shared" si="58"/>
        <v>2495</v>
      </c>
      <c r="C167" s="50">
        <f t="shared" si="59"/>
        <v>2495</v>
      </c>
      <c r="D167" s="52">
        <f t="shared" si="70"/>
        <v>2040</v>
      </c>
      <c r="E167" s="52">
        <v>1914</v>
      </c>
      <c r="F167" s="52">
        <v>6</v>
      </c>
      <c r="G167" s="52">
        <v>120</v>
      </c>
      <c r="H167" s="62">
        <f>450+5</f>
        <v>455</v>
      </c>
      <c r="I167" s="62"/>
      <c r="J167" s="62"/>
      <c r="K167" s="62"/>
      <c r="L167" s="61" t="s">
        <v>301</v>
      </c>
    </row>
    <row r="168" spans="1:12" s="35" customFormat="1" ht="24" customHeight="1">
      <c r="A168" s="69" t="s">
        <v>302</v>
      </c>
      <c r="B168" s="50">
        <f t="shared" si="58"/>
        <v>21127.280156</v>
      </c>
      <c r="C168" s="50">
        <f t="shared" si="59"/>
        <v>20421.280156</v>
      </c>
      <c r="D168" s="50">
        <f t="shared" si="70"/>
        <v>20266</v>
      </c>
      <c r="E168" s="50">
        <f aca="true" t="shared" si="72" ref="E168:K168">SUM(E169:E172)</f>
        <v>17803</v>
      </c>
      <c r="F168" s="50">
        <f t="shared" si="72"/>
        <v>2435</v>
      </c>
      <c r="G168" s="50">
        <f t="shared" si="72"/>
        <v>28</v>
      </c>
      <c r="H168" s="50">
        <f t="shared" si="72"/>
        <v>155.28015599999998</v>
      </c>
      <c r="I168" s="50">
        <f t="shared" si="72"/>
        <v>706</v>
      </c>
      <c r="J168" s="50">
        <f t="shared" si="72"/>
        <v>0</v>
      </c>
      <c r="K168" s="50">
        <f t="shared" si="72"/>
        <v>0</v>
      </c>
      <c r="L168" s="61"/>
    </row>
    <row r="169" spans="1:12" s="35" customFormat="1" ht="24" customHeight="1">
      <c r="A169" s="68" t="s">
        <v>303</v>
      </c>
      <c r="B169" s="50">
        <f t="shared" si="58"/>
        <v>715</v>
      </c>
      <c r="C169" s="50">
        <f t="shared" si="59"/>
        <v>415</v>
      </c>
      <c r="D169" s="52">
        <f t="shared" si="70"/>
        <v>415</v>
      </c>
      <c r="E169" s="52">
        <v>0</v>
      </c>
      <c r="F169" s="52">
        <v>414</v>
      </c>
      <c r="G169" s="52">
        <v>1</v>
      </c>
      <c r="H169" s="65"/>
      <c r="I169" s="65">
        <v>300</v>
      </c>
      <c r="J169" s="65"/>
      <c r="K169" s="65"/>
      <c r="L169" s="61"/>
    </row>
    <row r="170" spans="1:12" s="35" customFormat="1" ht="81.75" customHeight="1">
      <c r="A170" s="68" t="s">
        <v>304</v>
      </c>
      <c r="B170" s="50">
        <f t="shared" si="58"/>
        <v>12910.543176</v>
      </c>
      <c r="C170" s="50">
        <f t="shared" si="59"/>
        <v>12910.543176</v>
      </c>
      <c r="D170" s="52">
        <f t="shared" si="70"/>
        <v>12787</v>
      </c>
      <c r="E170" s="52">
        <v>12787</v>
      </c>
      <c r="F170" s="52">
        <v>0</v>
      </c>
      <c r="G170" s="52">
        <v>0</v>
      </c>
      <c r="H170" s="65">
        <f>24.94872+98.594456</f>
        <v>123.54317599999999</v>
      </c>
      <c r="I170" s="65"/>
      <c r="J170" s="65"/>
      <c r="K170" s="65"/>
      <c r="L170" s="61" t="s">
        <v>305</v>
      </c>
    </row>
    <row r="171" spans="1:12" s="35" customFormat="1" ht="82.5" customHeight="1">
      <c r="A171" s="68" t="s">
        <v>306</v>
      </c>
      <c r="B171" s="50">
        <f t="shared" si="58"/>
        <v>5047.73698</v>
      </c>
      <c r="C171" s="50">
        <f t="shared" si="59"/>
        <v>5047.73698</v>
      </c>
      <c r="D171" s="52">
        <f t="shared" si="70"/>
        <v>5016</v>
      </c>
      <c r="E171" s="52">
        <v>5016</v>
      </c>
      <c r="F171" s="52">
        <v>0</v>
      </c>
      <c r="G171" s="52">
        <v>0</v>
      </c>
      <c r="H171" s="65">
        <f>12.47427+19.26271</f>
        <v>31.73698</v>
      </c>
      <c r="I171" s="65"/>
      <c r="J171" s="65"/>
      <c r="K171" s="65"/>
      <c r="L171" s="61" t="s">
        <v>307</v>
      </c>
    </row>
    <row r="172" spans="1:12" s="35" customFormat="1" ht="24" customHeight="1">
      <c r="A172" s="68" t="s">
        <v>308</v>
      </c>
      <c r="B172" s="50">
        <f t="shared" si="58"/>
        <v>2454</v>
      </c>
      <c r="C172" s="50">
        <f t="shared" si="59"/>
        <v>2048</v>
      </c>
      <c r="D172" s="52">
        <f t="shared" si="70"/>
        <v>2048</v>
      </c>
      <c r="E172" s="52">
        <v>0</v>
      </c>
      <c r="F172" s="52">
        <v>2021</v>
      </c>
      <c r="G172" s="52">
        <v>27</v>
      </c>
      <c r="H172" s="62"/>
      <c r="I172" s="62">
        <v>406</v>
      </c>
      <c r="J172" s="62"/>
      <c r="K172" s="62"/>
      <c r="L172" s="61"/>
    </row>
    <row r="173" spans="1:12" s="35" customFormat="1" ht="24" customHeight="1">
      <c r="A173" s="69" t="s">
        <v>309</v>
      </c>
      <c r="B173" s="50">
        <f t="shared" si="58"/>
        <v>100.153982</v>
      </c>
      <c r="C173" s="50">
        <f t="shared" si="59"/>
        <v>0.15398199999999998</v>
      </c>
      <c r="D173" s="50">
        <f t="shared" si="70"/>
        <v>0.15398199999999998</v>
      </c>
      <c r="E173" s="50">
        <f aca="true" t="shared" si="73" ref="E173:K173">SUM(E174:E176)</f>
        <v>0.15398199999999998</v>
      </c>
      <c r="F173" s="50">
        <f t="shared" si="73"/>
        <v>0</v>
      </c>
      <c r="G173" s="50">
        <f t="shared" si="73"/>
        <v>0</v>
      </c>
      <c r="H173" s="50">
        <f t="shared" si="73"/>
        <v>0</v>
      </c>
      <c r="I173" s="50">
        <f t="shared" si="73"/>
        <v>0</v>
      </c>
      <c r="J173" s="50">
        <f t="shared" si="73"/>
        <v>0</v>
      </c>
      <c r="K173" s="50">
        <f t="shared" si="73"/>
        <v>100</v>
      </c>
      <c r="L173" s="61"/>
    </row>
    <row r="174" spans="1:12" s="35" customFormat="1" ht="24" customHeight="1">
      <c r="A174" s="68" t="s">
        <v>310</v>
      </c>
      <c r="B174" s="50">
        <f t="shared" si="58"/>
        <v>100.153982</v>
      </c>
      <c r="C174" s="50">
        <f t="shared" si="59"/>
        <v>0.15398199999999998</v>
      </c>
      <c r="D174" s="50">
        <f t="shared" si="70"/>
        <v>0.15398199999999998</v>
      </c>
      <c r="E174" s="52">
        <v>0.15398199999999998</v>
      </c>
      <c r="F174" s="52">
        <v>0</v>
      </c>
      <c r="G174" s="52">
        <v>0</v>
      </c>
      <c r="H174" s="65"/>
      <c r="I174" s="65"/>
      <c r="J174" s="65"/>
      <c r="K174" s="65">
        <v>100</v>
      </c>
      <c r="L174" s="61"/>
    </row>
    <row r="175" spans="1:12" s="35" customFormat="1" ht="24" customHeight="1">
      <c r="A175" s="68" t="s">
        <v>311</v>
      </c>
      <c r="B175" s="50">
        <f t="shared" si="58"/>
        <v>0</v>
      </c>
      <c r="C175" s="50">
        <f t="shared" si="59"/>
        <v>0</v>
      </c>
      <c r="D175" s="50">
        <f t="shared" si="70"/>
        <v>0</v>
      </c>
      <c r="E175" s="52">
        <v>0</v>
      </c>
      <c r="F175" s="52">
        <v>0</v>
      </c>
      <c r="G175" s="52">
        <v>0</v>
      </c>
      <c r="H175" s="65"/>
      <c r="I175" s="65"/>
      <c r="J175" s="65"/>
      <c r="K175" s="65"/>
      <c r="L175" s="61"/>
    </row>
    <row r="176" spans="1:12" s="35" customFormat="1" ht="24" customHeight="1">
      <c r="A176" s="68" t="s">
        <v>312</v>
      </c>
      <c r="B176" s="50">
        <f t="shared" si="58"/>
        <v>0</v>
      </c>
      <c r="C176" s="50">
        <f t="shared" si="59"/>
        <v>0</v>
      </c>
      <c r="D176" s="50">
        <f t="shared" si="70"/>
        <v>0</v>
      </c>
      <c r="E176" s="52">
        <v>0</v>
      </c>
      <c r="F176" s="52">
        <v>0</v>
      </c>
      <c r="G176" s="52">
        <v>0</v>
      </c>
      <c r="H176" s="65"/>
      <c r="I176" s="65"/>
      <c r="J176" s="65"/>
      <c r="K176" s="65"/>
      <c r="L176" s="61"/>
    </row>
    <row r="177" spans="1:12" s="35" customFormat="1" ht="24" customHeight="1">
      <c r="A177" s="69" t="s">
        <v>313</v>
      </c>
      <c r="B177" s="50">
        <f t="shared" si="58"/>
        <v>1310</v>
      </c>
      <c r="C177" s="50">
        <f t="shared" si="59"/>
        <v>1310</v>
      </c>
      <c r="D177" s="50">
        <f t="shared" si="70"/>
        <v>990</v>
      </c>
      <c r="E177" s="50">
        <f aca="true" t="shared" si="74" ref="E177:K177">SUM(E178:E180)</f>
        <v>0</v>
      </c>
      <c r="F177" s="50">
        <f t="shared" si="74"/>
        <v>990</v>
      </c>
      <c r="G177" s="50">
        <f t="shared" si="74"/>
        <v>0</v>
      </c>
      <c r="H177" s="50">
        <f t="shared" si="74"/>
        <v>320</v>
      </c>
      <c r="I177" s="50">
        <f t="shared" si="74"/>
        <v>0</v>
      </c>
      <c r="J177" s="50">
        <f t="shared" si="74"/>
        <v>0</v>
      </c>
      <c r="K177" s="50">
        <f t="shared" si="74"/>
        <v>0</v>
      </c>
      <c r="L177" s="61"/>
    </row>
    <row r="178" spans="1:12" s="35" customFormat="1" ht="24" customHeight="1">
      <c r="A178" s="70" t="s">
        <v>314</v>
      </c>
      <c r="B178" s="50">
        <f t="shared" si="58"/>
        <v>990</v>
      </c>
      <c r="C178" s="50">
        <f t="shared" si="59"/>
        <v>990</v>
      </c>
      <c r="D178" s="52">
        <f t="shared" si="70"/>
        <v>990</v>
      </c>
      <c r="E178" s="52"/>
      <c r="F178" s="52">
        <v>990</v>
      </c>
      <c r="G178" s="52"/>
      <c r="H178" s="71"/>
      <c r="I178" s="65"/>
      <c r="J178" s="65"/>
      <c r="K178" s="65"/>
      <c r="L178" s="61"/>
    </row>
    <row r="179" spans="1:12" s="35" customFormat="1" ht="24" customHeight="1">
      <c r="A179" s="70" t="s">
        <v>315</v>
      </c>
      <c r="B179" s="50">
        <v>235</v>
      </c>
      <c r="C179" s="50">
        <v>235</v>
      </c>
      <c r="D179" s="52">
        <v>0</v>
      </c>
      <c r="E179" s="52">
        <v>0</v>
      </c>
      <c r="F179" s="52">
        <v>0</v>
      </c>
      <c r="G179" s="52">
        <v>0</v>
      </c>
      <c r="H179" s="71">
        <v>235</v>
      </c>
      <c r="I179" s="65"/>
      <c r="J179" s="65"/>
      <c r="K179" s="65"/>
      <c r="L179" s="61" t="s">
        <v>316</v>
      </c>
    </row>
    <row r="180" spans="1:12" s="35" customFormat="1" ht="24" customHeight="1">
      <c r="A180" s="68" t="s">
        <v>317</v>
      </c>
      <c r="B180" s="50">
        <f aca="true" t="shared" si="75" ref="B180:B243">SUM(C180,I180,J180,K180,)</f>
        <v>85</v>
      </c>
      <c r="C180" s="50">
        <f aca="true" t="shared" si="76" ref="C180:C243">D180+H180</f>
        <v>85</v>
      </c>
      <c r="D180" s="52">
        <f aca="true" t="shared" si="77" ref="D180:D182">SUM(E180:G180)</f>
        <v>0</v>
      </c>
      <c r="E180" s="52">
        <v>0</v>
      </c>
      <c r="F180" s="52">
        <v>0</v>
      </c>
      <c r="G180" s="52">
        <v>0</v>
      </c>
      <c r="H180" s="71">
        <v>85</v>
      </c>
      <c r="I180" s="65"/>
      <c r="J180" s="65"/>
      <c r="K180" s="65"/>
      <c r="L180" s="61" t="s">
        <v>318</v>
      </c>
    </row>
    <row r="181" spans="1:12" s="35" customFormat="1" ht="24" customHeight="1">
      <c r="A181" s="69" t="s">
        <v>319</v>
      </c>
      <c r="B181" s="50">
        <f t="shared" si="75"/>
        <v>142</v>
      </c>
      <c r="C181" s="50">
        <f t="shared" si="76"/>
        <v>100</v>
      </c>
      <c r="D181" s="50">
        <f t="shared" si="77"/>
        <v>0</v>
      </c>
      <c r="E181" s="50">
        <f aca="true" t="shared" si="78" ref="E181:K181">SUM(E182:E182)</f>
        <v>0</v>
      </c>
      <c r="F181" s="50">
        <f t="shared" si="78"/>
        <v>0</v>
      </c>
      <c r="G181" s="50">
        <f t="shared" si="78"/>
        <v>0</v>
      </c>
      <c r="H181" s="50">
        <f t="shared" si="78"/>
        <v>100</v>
      </c>
      <c r="I181" s="50">
        <f t="shared" si="78"/>
        <v>42</v>
      </c>
      <c r="J181" s="50">
        <f t="shared" si="78"/>
        <v>0</v>
      </c>
      <c r="K181" s="50">
        <f t="shared" si="78"/>
        <v>0</v>
      </c>
      <c r="L181" s="61"/>
    </row>
    <row r="182" spans="1:12" s="35" customFormat="1" ht="24" customHeight="1">
      <c r="A182" s="68" t="s">
        <v>320</v>
      </c>
      <c r="B182" s="50">
        <f t="shared" si="75"/>
        <v>142</v>
      </c>
      <c r="C182" s="50">
        <f t="shared" si="76"/>
        <v>100</v>
      </c>
      <c r="D182" s="52">
        <f t="shared" si="77"/>
        <v>0</v>
      </c>
      <c r="E182" s="52">
        <v>0</v>
      </c>
      <c r="F182" s="52">
        <v>0</v>
      </c>
      <c r="G182" s="52">
        <v>0</v>
      </c>
      <c r="H182" s="65">
        <v>100</v>
      </c>
      <c r="I182" s="62">
        <v>42</v>
      </c>
      <c r="J182" s="62"/>
      <c r="K182" s="62"/>
      <c r="L182" s="61" t="s">
        <v>321</v>
      </c>
    </row>
    <row r="183" spans="1:12" s="35" customFormat="1" ht="24" customHeight="1">
      <c r="A183" s="69" t="s">
        <v>322</v>
      </c>
      <c r="B183" s="50">
        <f t="shared" si="75"/>
        <v>100</v>
      </c>
      <c r="C183" s="50">
        <f t="shared" si="76"/>
        <v>100</v>
      </c>
      <c r="D183" s="52"/>
      <c r="E183" s="52"/>
      <c r="F183" s="52"/>
      <c r="G183" s="52"/>
      <c r="H183" s="69">
        <f aca="true" t="shared" si="79" ref="H183:K183">SUM(H184)</f>
        <v>100</v>
      </c>
      <c r="I183" s="69">
        <f t="shared" si="79"/>
        <v>0</v>
      </c>
      <c r="J183" s="69">
        <f t="shared" si="79"/>
        <v>0</v>
      </c>
      <c r="K183" s="69">
        <f t="shared" si="79"/>
        <v>0</v>
      </c>
      <c r="L183" s="61"/>
    </row>
    <row r="184" spans="1:12" s="35" customFormat="1" ht="36" customHeight="1">
      <c r="A184" s="68" t="s">
        <v>323</v>
      </c>
      <c r="B184" s="50">
        <f t="shared" si="75"/>
        <v>100</v>
      </c>
      <c r="C184" s="50">
        <f t="shared" si="76"/>
        <v>100</v>
      </c>
      <c r="D184" s="52"/>
      <c r="E184" s="52"/>
      <c r="F184" s="52"/>
      <c r="G184" s="52"/>
      <c r="H184" s="65">
        <v>100</v>
      </c>
      <c r="I184" s="62"/>
      <c r="J184" s="62"/>
      <c r="K184" s="62"/>
      <c r="L184" s="61" t="s">
        <v>324</v>
      </c>
    </row>
    <row r="185" spans="1:12" s="35" customFormat="1" ht="24" customHeight="1">
      <c r="A185" s="69" t="s">
        <v>325</v>
      </c>
      <c r="B185" s="50">
        <f t="shared" si="75"/>
        <v>1328</v>
      </c>
      <c r="C185" s="50">
        <f t="shared" si="76"/>
        <v>182</v>
      </c>
      <c r="D185" s="50">
        <f aca="true" t="shared" si="80" ref="D185:D199">SUM(E185:G185)</f>
        <v>151</v>
      </c>
      <c r="E185" s="50">
        <f aca="true" t="shared" si="81" ref="E185:K185">SUM(E186:E190)</f>
        <v>139</v>
      </c>
      <c r="F185" s="50">
        <f t="shared" si="81"/>
        <v>1</v>
      </c>
      <c r="G185" s="50">
        <f t="shared" si="81"/>
        <v>11</v>
      </c>
      <c r="H185" s="50">
        <f t="shared" si="81"/>
        <v>31</v>
      </c>
      <c r="I185" s="50">
        <f t="shared" si="81"/>
        <v>0</v>
      </c>
      <c r="J185" s="50">
        <f t="shared" si="81"/>
        <v>0</v>
      </c>
      <c r="K185" s="50">
        <f t="shared" si="81"/>
        <v>1146</v>
      </c>
      <c r="L185" s="61"/>
    </row>
    <row r="186" spans="1:12" s="35" customFormat="1" ht="24" customHeight="1">
      <c r="A186" s="53" t="s">
        <v>326</v>
      </c>
      <c r="B186" s="50">
        <f t="shared" si="75"/>
        <v>151</v>
      </c>
      <c r="C186" s="50">
        <f t="shared" si="76"/>
        <v>151</v>
      </c>
      <c r="D186" s="52">
        <f t="shared" si="80"/>
        <v>151</v>
      </c>
      <c r="E186" s="52">
        <v>139</v>
      </c>
      <c r="F186" s="52">
        <v>1</v>
      </c>
      <c r="G186" s="52">
        <v>11</v>
      </c>
      <c r="H186" s="65"/>
      <c r="I186" s="65"/>
      <c r="J186" s="65"/>
      <c r="K186" s="65"/>
      <c r="L186" s="61"/>
    </row>
    <row r="187" spans="1:12" s="35" customFormat="1" ht="24" customHeight="1">
      <c r="A187" s="55" t="s">
        <v>327</v>
      </c>
      <c r="B187" s="50">
        <f t="shared" si="75"/>
        <v>0</v>
      </c>
      <c r="C187" s="50">
        <f t="shared" si="76"/>
        <v>0</v>
      </c>
      <c r="D187" s="52">
        <f t="shared" si="80"/>
        <v>0</v>
      </c>
      <c r="E187" s="52">
        <v>0</v>
      </c>
      <c r="F187" s="52">
        <v>0</v>
      </c>
      <c r="G187" s="52">
        <v>0</v>
      </c>
      <c r="H187" s="65"/>
      <c r="I187" s="65"/>
      <c r="J187" s="65"/>
      <c r="K187" s="65"/>
      <c r="L187" s="61"/>
    </row>
    <row r="188" spans="1:12" s="35" customFormat="1" ht="24" customHeight="1">
      <c r="A188" s="55" t="s">
        <v>328</v>
      </c>
      <c r="B188" s="50">
        <f t="shared" si="75"/>
        <v>6</v>
      </c>
      <c r="C188" s="50">
        <f t="shared" si="76"/>
        <v>6</v>
      </c>
      <c r="D188" s="52">
        <f t="shared" si="80"/>
        <v>0</v>
      </c>
      <c r="E188" s="52">
        <v>0</v>
      </c>
      <c r="F188" s="52">
        <v>0</v>
      </c>
      <c r="G188" s="52">
        <v>0</v>
      </c>
      <c r="H188" s="65">
        <v>6</v>
      </c>
      <c r="I188" s="65"/>
      <c r="J188" s="65"/>
      <c r="K188" s="65"/>
      <c r="L188" s="61" t="s">
        <v>329</v>
      </c>
    </row>
    <row r="189" spans="1:12" s="35" customFormat="1" ht="24" customHeight="1">
      <c r="A189" s="55" t="s">
        <v>330</v>
      </c>
      <c r="B189" s="50">
        <f t="shared" si="75"/>
        <v>1146</v>
      </c>
      <c r="C189" s="50">
        <f t="shared" si="76"/>
        <v>0</v>
      </c>
      <c r="D189" s="52">
        <f t="shared" si="80"/>
        <v>0</v>
      </c>
      <c r="E189" s="52">
        <v>0</v>
      </c>
      <c r="F189" s="52">
        <v>0</v>
      </c>
      <c r="G189" s="52">
        <v>0</v>
      </c>
      <c r="H189" s="65"/>
      <c r="I189" s="65"/>
      <c r="J189" s="65"/>
      <c r="K189" s="65">
        <v>1146</v>
      </c>
      <c r="L189" s="61"/>
    </row>
    <row r="190" spans="1:12" s="35" customFormat="1" ht="60" customHeight="1">
      <c r="A190" s="55" t="s">
        <v>331</v>
      </c>
      <c r="B190" s="50">
        <f t="shared" si="75"/>
        <v>25</v>
      </c>
      <c r="C190" s="50">
        <f t="shared" si="76"/>
        <v>25</v>
      </c>
      <c r="D190" s="52">
        <f t="shared" si="80"/>
        <v>0</v>
      </c>
      <c r="E190" s="52">
        <v>0</v>
      </c>
      <c r="F190" s="52">
        <v>0</v>
      </c>
      <c r="G190" s="52">
        <v>0</v>
      </c>
      <c r="H190" s="65">
        <v>25</v>
      </c>
      <c r="I190" s="65"/>
      <c r="J190" s="65"/>
      <c r="K190" s="65"/>
      <c r="L190" s="61" t="s">
        <v>332</v>
      </c>
    </row>
    <row r="191" spans="1:12" s="35" customFormat="1" ht="24" customHeight="1">
      <c r="A191" s="56" t="s">
        <v>333</v>
      </c>
      <c r="B191" s="50">
        <f t="shared" si="75"/>
        <v>3069</v>
      </c>
      <c r="C191" s="50">
        <f t="shared" si="76"/>
        <v>3069</v>
      </c>
      <c r="D191" s="50">
        <f t="shared" si="80"/>
        <v>1149</v>
      </c>
      <c r="E191" s="50">
        <f aca="true" t="shared" si="82" ref="E191:K191">SUM(E192)</f>
        <v>1149</v>
      </c>
      <c r="F191" s="50">
        <f t="shared" si="82"/>
        <v>0</v>
      </c>
      <c r="G191" s="50">
        <f t="shared" si="82"/>
        <v>0</v>
      </c>
      <c r="H191" s="50">
        <f t="shared" si="82"/>
        <v>1920</v>
      </c>
      <c r="I191" s="50">
        <f t="shared" si="82"/>
        <v>0</v>
      </c>
      <c r="J191" s="50">
        <f t="shared" si="82"/>
        <v>0</v>
      </c>
      <c r="K191" s="50">
        <f t="shared" si="82"/>
        <v>0</v>
      </c>
      <c r="L191" s="61"/>
    </row>
    <row r="192" spans="1:12" s="35" customFormat="1" ht="88.5" customHeight="1">
      <c r="A192" s="55" t="s">
        <v>334</v>
      </c>
      <c r="B192" s="50">
        <f t="shared" si="75"/>
        <v>3069</v>
      </c>
      <c r="C192" s="50">
        <f t="shared" si="76"/>
        <v>3069</v>
      </c>
      <c r="D192" s="52">
        <f t="shared" si="80"/>
        <v>1149</v>
      </c>
      <c r="E192" s="52">
        <v>1149</v>
      </c>
      <c r="F192" s="52">
        <v>0</v>
      </c>
      <c r="G192" s="52">
        <v>0</v>
      </c>
      <c r="H192" s="65">
        <f>670+950+300</f>
        <v>1920</v>
      </c>
      <c r="I192" s="65"/>
      <c r="J192" s="65"/>
      <c r="K192" s="65"/>
      <c r="L192" s="61" t="s">
        <v>335</v>
      </c>
    </row>
    <row r="193" spans="1:12" s="35" customFormat="1" ht="24" customHeight="1">
      <c r="A193" s="56" t="s">
        <v>336</v>
      </c>
      <c r="B193" s="50">
        <f t="shared" si="75"/>
        <v>16304</v>
      </c>
      <c r="C193" s="50">
        <f t="shared" si="76"/>
        <v>16204</v>
      </c>
      <c r="D193" s="50">
        <f t="shared" si="80"/>
        <v>15616</v>
      </c>
      <c r="E193" s="50">
        <f aca="true" t="shared" si="83" ref="E193:G193">SUM(E194,E198,E201,E205,E211,E214,)</f>
        <v>15361</v>
      </c>
      <c r="F193" s="50">
        <f t="shared" si="83"/>
        <v>35</v>
      </c>
      <c r="G193" s="50">
        <f t="shared" si="83"/>
        <v>220</v>
      </c>
      <c r="H193" s="50">
        <f>SUM(H194,H198,H201,H205,H211,H214,H219)</f>
        <v>588</v>
      </c>
      <c r="I193" s="50">
        <f aca="true" t="shared" si="84" ref="I193:K193">SUM(I194,I198,I201,I205,I211,I214,)</f>
        <v>100</v>
      </c>
      <c r="J193" s="50">
        <f t="shared" si="84"/>
        <v>0</v>
      </c>
      <c r="K193" s="50">
        <f t="shared" si="84"/>
        <v>0</v>
      </c>
      <c r="L193" s="61"/>
    </row>
    <row r="194" spans="1:12" s="35" customFormat="1" ht="24" customHeight="1">
      <c r="A194" s="56" t="s">
        <v>337</v>
      </c>
      <c r="B194" s="50">
        <f t="shared" si="75"/>
        <v>280</v>
      </c>
      <c r="C194" s="50">
        <f t="shared" si="76"/>
        <v>280</v>
      </c>
      <c r="D194" s="50">
        <f t="shared" si="80"/>
        <v>280</v>
      </c>
      <c r="E194" s="50">
        <f aca="true" t="shared" si="85" ref="E194:K194">SUM(E195:E197)</f>
        <v>259</v>
      </c>
      <c r="F194" s="50">
        <f t="shared" si="85"/>
        <v>1</v>
      </c>
      <c r="G194" s="50">
        <f t="shared" si="85"/>
        <v>20</v>
      </c>
      <c r="H194" s="50">
        <f t="shared" si="85"/>
        <v>0</v>
      </c>
      <c r="I194" s="50">
        <f t="shared" si="85"/>
        <v>0</v>
      </c>
      <c r="J194" s="50">
        <f t="shared" si="85"/>
        <v>0</v>
      </c>
      <c r="K194" s="50">
        <f t="shared" si="85"/>
        <v>0</v>
      </c>
      <c r="L194" s="61"/>
    </row>
    <row r="195" spans="1:12" s="35" customFormat="1" ht="24" customHeight="1">
      <c r="A195" s="55" t="s">
        <v>338</v>
      </c>
      <c r="B195" s="50">
        <f t="shared" si="75"/>
        <v>280</v>
      </c>
      <c r="C195" s="50">
        <f t="shared" si="76"/>
        <v>280</v>
      </c>
      <c r="D195" s="52">
        <f t="shared" si="80"/>
        <v>280</v>
      </c>
      <c r="E195" s="52">
        <v>259</v>
      </c>
      <c r="F195" s="52">
        <v>1</v>
      </c>
      <c r="G195" s="52">
        <v>20</v>
      </c>
      <c r="H195" s="65"/>
      <c r="I195" s="65"/>
      <c r="J195" s="65"/>
      <c r="K195" s="65"/>
      <c r="L195" s="61"/>
    </row>
    <row r="196" spans="1:12" s="35" customFormat="1" ht="24" customHeight="1">
      <c r="A196" s="55" t="s">
        <v>339</v>
      </c>
      <c r="B196" s="50">
        <f t="shared" si="75"/>
        <v>0</v>
      </c>
      <c r="C196" s="50">
        <f t="shared" si="76"/>
        <v>0</v>
      </c>
      <c r="D196" s="52">
        <f t="shared" si="80"/>
        <v>0</v>
      </c>
      <c r="E196" s="52">
        <v>0</v>
      </c>
      <c r="F196" s="52">
        <v>0</v>
      </c>
      <c r="G196" s="52">
        <v>0</v>
      </c>
      <c r="H196" s="65"/>
      <c r="I196" s="65"/>
      <c r="J196" s="65"/>
      <c r="K196" s="65"/>
      <c r="L196" s="61"/>
    </row>
    <row r="197" spans="1:12" s="35" customFormat="1" ht="24" customHeight="1">
      <c r="A197" s="55" t="s">
        <v>340</v>
      </c>
      <c r="B197" s="50">
        <f t="shared" si="75"/>
        <v>0</v>
      </c>
      <c r="C197" s="50">
        <f t="shared" si="76"/>
        <v>0</v>
      </c>
      <c r="D197" s="52">
        <f t="shared" si="80"/>
        <v>0</v>
      </c>
      <c r="E197" s="52">
        <v>0</v>
      </c>
      <c r="F197" s="52">
        <v>0</v>
      </c>
      <c r="G197" s="52">
        <v>0</v>
      </c>
      <c r="H197" s="65"/>
      <c r="I197" s="65"/>
      <c r="J197" s="65"/>
      <c r="K197" s="65"/>
      <c r="L197" s="61"/>
    </row>
    <row r="198" spans="1:12" s="35" customFormat="1" ht="24" customHeight="1">
      <c r="A198" s="56" t="s">
        <v>341</v>
      </c>
      <c r="B198" s="50">
        <f t="shared" si="75"/>
        <v>2573</v>
      </c>
      <c r="C198" s="50">
        <f t="shared" si="76"/>
        <v>2573</v>
      </c>
      <c r="D198" s="50">
        <f t="shared" si="80"/>
        <v>2473</v>
      </c>
      <c r="E198" s="50">
        <f aca="true" t="shared" si="86" ref="E198:G198">SUM(E199:E199)</f>
        <v>2397</v>
      </c>
      <c r="F198" s="50">
        <f t="shared" si="86"/>
        <v>11</v>
      </c>
      <c r="G198" s="50">
        <f t="shared" si="86"/>
        <v>65</v>
      </c>
      <c r="H198" s="50">
        <f>SUM(H199:H200)</f>
        <v>100</v>
      </c>
      <c r="I198" s="50">
        <f aca="true" t="shared" si="87" ref="I198:K198">SUM(I199:I199)</f>
        <v>0</v>
      </c>
      <c r="J198" s="50">
        <f t="shared" si="87"/>
        <v>0</v>
      </c>
      <c r="K198" s="50">
        <f t="shared" si="87"/>
        <v>0</v>
      </c>
      <c r="L198" s="61"/>
    </row>
    <row r="199" spans="1:12" s="35" customFormat="1" ht="24" customHeight="1">
      <c r="A199" s="55" t="s">
        <v>342</v>
      </c>
      <c r="B199" s="50">
        <f t="shared" si="75"/>
        <v>2473</v>
      </c>
      <c r="C199" s="50">
        <f t="shared" si="76"/>
        <v>2473</v>
      </c>
      <c r="D199" s="52">
        <f t="shared" si="80"/>
        <v>2473</v>
      </c>
      <c r="E199" s="52">
        <v>2397</v>
      </c>
      <c r="F199" s="52">
        <v>11</v>
      </c>
      <c r="G199" s="52">
        <v>65</v>
      </c>
      <c r="H199" s="65"/>
      <c r="I199" s="65"/>
      <c r="J199" s="65"/>
      <c r="K199" s="65"/>
      <c r="L199" s="61"/>
    </row>
    <row r="200" spans="1:12" s="35" customFormat="1" ht="24" customHeight="1">
      <c r="A200" s="55" t="s">
        <v>343</v>
      </c>
      <c r="B200" s="50">
        <f t="shared" si="75"/>
        <v>100</v>
      </c>
      <c r="C200" s="50">
        <f t="shared" si="76"/>
        <v>100</v>
      </c>
      <c r="D200" s="52"/>
      <c r="E200" s="52"/>
      <c r="F200" s="52"/>
      <c r="G200" s="52"/>
      <c r="H200" s="65">
        <v>100</v>
      </c>
      <c r="I200" s="65"/>
      <c r="J200" s="65"/>
      <c r="K200" s="65"/>
      <c r="L200" s="61" t="s">
        <v>344</v>
      </c>
    </row>
    <row r="201" spans="1:12" s="35" customFormat="1" ht="24" customHeight="1">
      <c r="A201" s="56" t="s">
        <v>345</v>
      </c>
      <c r="B201" s="50">
        <f t="shared" si="75"/>
        <v>3921</v>
      </c>
      <c r="C201" s="50">
        <f t="shared" si="76"/>
        <v>3921</v>
      </c>
      <c r="D201" s="50">
        <f aca="true" t="shared" si="88" ref="D201:D218">SUM(E201:G201)</f>
        <v>3856</v>
      </c>
      <c r="E201" s="50">
        <f aca="true" t="shared" si="89" ref="E201:K201">SUM(E202:E204)</f>
        <v>3838</v>
      </c>
      <c r="F201" s="50">
        <f t="shared" si="89"/>
        <v>18</v>
      </c>
      <c r="G201" s="50">
        <f t="shared" si="89"/>
        <v>0</v>
      </c>
      <c r="H201" s="50">
        <f t="shared" si="89"/>
        <v>65</v>
      </c>
      <c r="I201" s="50">
        <f t="shared" si="89"/>
        <v>0</v>
      </c>
      <c r="J201" s="50">
        <f t="shared" si="89"/>
        <v>0</v>
      </c>
      <c r="K201" s="50">
        <f t="shared" si="89"/>
        <v>0</v>
      </c>
      <c r="L201" s="61"/>
    </row>
    <row r="202" spans="1:12" s="35" customFormat="1" ht="24" customHeight="1">
      <c r="A202" s="55" t="s">
        <v>346</v>
      </c>
      <c r="B202" s="50">
        <f t="shared" si="75"/>
        <v>220</v>
      </c>
      <c r="C202" s="50">
        <f t="shared" si="76"/>
        <v>220</v>
      </c>
      <c r="D202" s="52">
        <f t="shared" si="88"/>
        <v>220</v>
      </c>
      <c r="E202" s="52">
        <v>219</v>
      </c>
      <c r="F202" s="52">
        <v>1</v>
      </c>
      <c r="G202" s="52">
        <v>0</v>
      </c>
      <c r="H202" s="65"/>
      <c r="I202" s="65"/>
      <c r="J202" s="65"/>
      <c r="K202" s="65"/>
      <c r="L202" s="61"/>
    </row>
    <row r="203" spans="1:12" s="35" customFormat="1" ht="24" customHeight="1">
      <c r="A203" s="55" t="s">
        <v>347</v>
      </c>
      <c r="B203" s="50">
        <f t="shared" si="75"/>
        <v>3450</v>
      </c>
      <c r="C203" s="50">
        <f t="shared" si="76"/>
        <v>3450</v>
      </c>
      <c r="D203" s="52">
        <f t="shared" si="88"/>
        <v>3450</v>
      </c>
      <c r="E203" s="52">
        <v>3433</v>
      </c>
      <c r="F203" s="52">
        <v>17</v>
      </c>
      <c r="G203" s="52">
        <v>0</v>
      </c>
      <c r="H203" s="65"/>
      <c r="I203" s="65"/>
      <c r="J203" s="65"/>
      <c r="K203" s="65"/>
      <c r="L203" s="61"/>
    </row>
    <row r="204" spans="1:12" s="35" customFormat="1" ht="36.75" customHeight="1">
      <c r="A204" s="55" t="s">
        <v>348</v>
      </c>
      <c r="B204" s="50">
        <f t="shared" si="75"/>
        <v>251</v>
      </c>
      <c r="C204" s="50">
        <f t="shared" si="76"/>
        <v>251</v>
      </c>
      <c r="D204" s="52">
        <f t="shared" si="88"/>
        <v>186</v>
      </c>
      <c r="E204" s="52">
        <v>186</v>
      </c>
      <c r="F204" s="52">
        <v>0</v>
      </c>
      <c r="G204" s="52">
        <v>0</v>
      </c>
      <c r="H204" s="65">
        <v>65</v>
      </c>
      <c r="I204" s="65"/>
      <c r="J204" s="65"/>
      <c r="K204" s="65"/>
      <c r="L204" s="61" t="s">
        <v>349</v>
      </c>
    </row>
    <row r="205" spans="1:12" s="35" customFormat="1" ht="24" customHeight="1">
      <c r="A205" s="56" t="s">
        <v>350</v>
      </c>
      <c r="B205" s="50">
        <f t="shared" si="75"/>
        <v>1405</v>
      </c>
      <c r="C205" s="50">
        <f t="shared" si="76"/>
        <v>1305</v>
      </c>
      <c r="D205" s="50">
        <f t="shared" si="88"/>
        <v>1118</v>
      </c>
      <c r="E205" s="50">
        <f aca="true" t="shared" si="90" ref="E205:K205">SUM(E206:E210)</f>
        <v>1026</v>
      </c>
      <c r="F205" s="50">
        <f t="shared" si="90"/>
        <v>3</v>
      </c>
      <c r="G205" s="50">
        <f t="shared" si="90"/>
        <v>89</v>
      </c>
      <c r="H205" s="50">
        <f t="shared" si="90"/>
        <v>187</v>
      </c>
      <c r="I205" s="50">
        <f t="shared" si="90"/>
        <v>100</v>
      </c>
      <c r="J205" s="50">
        <f t="shared" si="90"/>
        <v>0</v>
      </c>
      <c r="K205" s="50">
        <f t="shared" si="90"/>
        <v>0</v>
      </c>
      <c r="L205" s="61"/>
    </row>
    <row r="206" spans="1:12" s="35" customFormat="1" ht="81" customHeight="1">
      <c r="A206" s="55" t="s">
        <v>351</v>
      </c>
      <c r="B206" s="50">
        <f t="shared" si="75"/>
        <v>618</v>
      </c>
      <c r="C206" s="50">
        <f t="shared" si="76"/>
        <v>618</v>
      </c>
      <c r="D206" s="52">
        <f t="shared" si="88"/>
        <v>606</v>
      </c>
      <c r="E206" s="52">
        <v>577</v>
      </c>
      <c r="F206" s="52">
        <v>2</v>
      </c>
      <c r="G206" s="52">
        <v>27</v>
      </c>
      <c r="H206" s="65">
        <v>12</v>
      </c>
      <c r="I206" s="65"/>
      <c r="J206" s="65"/>
      <c r="K206" s="65"/>
      <c r="L206" s="61" t="s">
        <v>352</v>
      </c>
    </row>
    <row r="207" spans="1:12" s="35" customFormat="1" ht="25.5" customHeight="1">
      <c r="A207" s="55" t="s">
        <v>353</v>
      </c>
      <c r="B207" s="50">
        <f t="shared" si="75"/>
        <v>517</v>
      </c>
      <c r="C207" s="50">
        <f t="shared" si="76"/>
        <v>517</v>
      </c>
      <c r="D207" s="52">
        <f t="shared" si="88"/>
        <v>512</v>
      </c>
      <c r="E207" s="52">
        <v>449</v>
      </c>
      <c r="F207" s="52">
        <v>1</v>
      </c>
      <c r="G207" s="52">
        <v>62</v>
      </c>
      <c r="H207" s="65">
        <v>5</v>
      </c>
      <c r="I207" s="65"/>
      <c r="J207" s="65"/>
      <c r="K207" s="65"/>
      <c r="L207" s="61" t="s">
        <v>354</v>
      </c>
    </row>
    <row r="208" spans="1:12" s="35" customFormat="1" ht="24" customHeight="1">
      <c r="A208" s="55" t="s">
        <v>355</v>
      </c>
      <c r="B208" s="50">
        <f t="shared" si="75"/>
        <v>0</v>
      </c>
      <c r="C208" s="50">
        <f t="shared" si="76"/>
        <v>0</v>
      </c>
      <c r="D208" s="52">
        <f t="shared" si="88"/>
        <v>0</v>
      </c>
      <c r="E208" s="52">
        <v>0</v>
      </c>
      <c r="F208" s="52">
        <v>0</v>
      </c>
      <c r="G208" s="52">
        <v>0</v>
      </c>
      <c r="H208" s="62"/>
      <c r="I208" s="62"/>
      <c r="J208" s="62"/>
      <c r="K208" s="62"/>
      <c r="L208" s="61"/>
    </row>
    <row r="209" spans="1:12" s="35" customFormat="1" ht="24" customHeight="1">
      <c r="A209" s="55" t="s">
        <v>356</v>
      </c>
      <c r="B209" s="50">
        <f t="shared" si="75"/>
        <v>0</v>
      </c>
      <c r="C209" s="50">
        <f t="shared" si="76"/>
        <v>0</v>
      </c>
      <c r="D209" s="52">
        <f t="shared" si="88"/>
        <v>0</v>
      </c>
      <c r="E209" s="52">
        <v>0</v>
      </c>
      <c r="F209" s="52">
        <v>0</v>
      </c>
      <c r="G209" s="52">
        <v>0</v>
      </c>
      <c r="H209" s="62"/>
      <c r="I209" s="62"/>
      <c r="J209" s="62"/>
      <c r="K209" s="62"/>
      <c r="L209" s="61"/>
    </row>
    <row r="210" spans="1:12" s="35" customFormat="1" ht="111" customHeight="1">
      <c r="A210" s="55" t="s">
        <v>357</v>
      </c>
      <c r="B210" s="50">
        <f t="shared" si="75"/>
        <v>270</v>
      </c>
      <c r="C210" s="50">
        <f t="shared" si="76"/>
        <v>170</v>
      </c>
      <c r="D210" s="52">
        <f t="shared" si="88"/>
        <v>0</v>
      </c>
      <c r="E210" s="52">
        <v>0</v>
      </c>
      <c r="F210" s="52">
        <v>0</v>
      </c>
      <c r="G210" s="52">
        <v>0</v>
      </c>
      <c r="H210" s="62">
        <f>50+10+100+10</f>
        <v>170</v>
      </c>
      <c r="I210" s="62">
        <v>100</v>
      </c>
      <c r="J210" s="62"/>
      <c r="K210" s="62"/>
      <c r="L210" s="61" t="s">
        <v>358</v>
      </c>
    </row>
    <row r="211" spans="1:12" s="35" customFormat="1" ht="24" customHeight="1">
      <c r="A211" s="56" t="s">
        <v>359</v>
      </c>
      <c r="B211" s="50">
        <f t="shared" si="75"/>
        <v>1012</v>
      </c>
      <c r="C211" s="50">
        <f t="shared" si="76"/>
        <v>1012</v>
      </c>
      <c r="D211" s="50">
        <f t="shared" si="88"/>
        <v>856</v>
      </c>
      <c r="E211" s="50">
        <f aca="true" t="shared" si="91" ref="E211:K211">SUM(E212:E213)</f>
        <v>808</v>
      </c>
      <c r="F211" s="50">
        <f t="shared" si="91"/>
        <v>2</v>
      </c>
      <c r="G211" s="50">
        <f t="shared" si="91"/>
        <v>46</v>
      </c>
      <c r="H211" s="50">
        <f t="shared" si="91"/>
        <v>156</v>
      </c>
      <c r="I211" s="50">
        <f t="shared" si="91"/>
        <v>0</v>
      </c>
      <c r="J211" s="50">
        <f t="shared" si="91"/>
        <v>0</v>
      </c>
      <c r="K211" s="50">
        <f t="shared" si="91"/>
        <v>0</v>
      </c>
      <c r="L211" s="61"/>
    </row>
    <row r="212" spans="1:12" s="35" customFormat="1" ht="24" customHeight="1">
      <c r="A212" s="55" t="s">
        <v>360</v>
      </c>
      <c r="B212" s="50">
        <f t="shared" si="75"/>
        <v>0</v>
      </c>
      <c r="C212" s="50">
        <f t="shared" si="76"/>
        <v>0</v>
      </c>
      <c r="D212" s="52">
        <f t="shared" si="88"/>
        <v>0</v>
      </c>
      <c r="E212" s="52">
        <v>0</v>
      </c>
      <c r="F212" s="52">
        <v>0</v>
      </c>
      <c r="G212" s="52">
        <v>0</v>
      </c>
      <c r="H212" s="65"/>
      <c r="I212" s="65"/>
      <c r="J212" s="65"/>
      <c r="K212" s="65"/>
      <c r="L212" s="61"/>
    </row>
    <row r="213" spans="1:12" s="35" customFormat="1" ht="145.5" customHeight="1">
      <c r="A213" s="55" t="s">
        <v>361</v>
      </c>
      <c r="B213" s="50">
        <f t="shared" si="75"/>
        <v>1012</v>
      </c>
      <c r="C213" s="50">
        <f t="shared" si="76"/>
        <v>1012</v>
      </c>
      <c r="D213" s="52">
        <f t="shared" si="88"/>
        <v>856</v>
      </c>
      <c r="E213" s="52">
        <v>808</v>
      </c>
      <c r="F213" s="52">
        <v>2</v>
      </c>
      <c r="G213" s="52">
        <v>46</v>
      </c>
      <c r="H213" s="65">
        <f>101+5+30+10+10</f>
        <v>156</v>
      </c>
      <c r="I213" s="65"/>
      <c r="J213" s="65"/>
      <c r="K213" s="65"/>
      <c r="L213" s="61" t="s">
        <v>362</v>
      </c>
    </row>
    <row r="214" spans="1:12" s="35" customFormat="1" ht="24" customHeight="1">
      <c r="A214" s="56" t="s">
        <v>363</v>
      </c>
      <c r="B214" s="50">
        <f t="shared" si="75"/>
        <v>7073</v>
      </c>
      <c r="C214" s="50">
        <f t="shared" si="76"/>
        <v>7073</v>
      </c>
      <c r="D214" s="50">
        <f t="shared" si="88"/>
        <v>7033</v>
      </c>
      <c r="E214" s="50">
        <f aca="true" t="shared" si="92" ref="E214:K214">SUM(E215:E218)</f>
        <v>7033</v>
      </c>
      <c r="F214" s="50">
        <f t="shared" si="92"/>
        <v>0</v>
      </c>
      <c r="G214" s="50">
        <f t="shared" si="92"/>
        <v>0</v>
      </c>
      <c r="H214" s="50">
        <f t="shared" si="92"/>
        <v>40</v>
      </c>
      <c r="I214" s="50">
        <f t="shared" si="92"/>
        <v>0</v>
      </c>
      <c r="J214" s="50">
        <f t="shared" si="92"/>
        <v>0</v>
      </c>
      <c r="K214" s="50">
        <f t="shared" si="92"/>
        <v>0</v>
      </c>
      <c r="L214" s="61"/>
    </row>
    <row r="215" spans="1:12" s="35" customFormat="1" ht="24" customHeight="1">
      <c r="A215" s="55" t="s">
        <v>364</v>
      </c>
      <c r="B215" s="50">
        <f t="shared" si="75"/>
        <v>0</v>
      </c>
      <c r="C215" s="50">
        <f t="shared" si="76"/>
        <v>0</v>
      </c>
      <c r="D215" s="52">
        <f t="shared" si="88"/>
        <v>0</v>
      </c>
      <c r="E215" s="52">
        <v>0</v>
      </c>
      <c r="F215" s="52">
        <v>0</v>
      </c>
      <c r="G215" s="52">
        <v>0</v>
      </c>
      <c r="H215" s="65"/>
      <c r="I215" s="65"/>
      <c r="J215" s="65"/>
      <c r="K215" s="65"/>
      <c r="L215" s="61"/>
    </row>
    <row r="216" spans="1:12" s="35" customFormat="1" ht="24" customHeight="1">
      <c r="A216" s="55" t="s">
        <v>365</v>
      </c>
      <c r="B216" s="50">
        <f t="shared" si="75"/>
        <v>0</v>
      </c>
      <c r="C216" s="50">
        <f t="shared" si="76"/>
        <v>0</v>
      </c>
      <c r="D216" s="52">
        <f t="shared" si="88"/>
        <v>0</v>
      </c>
      <c r="E216" s="52">
        <v>0</v>
      </c>
      <c r="F216" s="52">
        <v>0</v>
      </c>
      <c r="G216" s="52">
        <v>0</v>
      </c>
      <c r="H216" s="65"/>
      <c r="I216" s="65"/>
      <c r="J216" s="65"/>
      <c r="K216" s="65"/>
      <c r="L216" s="61"/>
    </row>
    <row r="217" spans="1:12" s="35" customFormat="1" ht="24" customHeight="1">
      <c r="A217" s="55" t="s">
        <v>366</v>
      </c>
      <c r="B217" s="50">
        <f t="shared" si="75"/>
        <v>1918</v>
      </c>
      <c r="C217" s="50">
        <f t="shared" si="76"/>
        <v>1918</v>
      </c>
      <c r="D217" s="52">
        <f t="shared" si="88"/>
        <v>1918</v>
      </c>
      <c r="E217" s="52">
        <v>1918</v>
      </c>
      <c r="F217" s="52">
        <v>0</v>
      </c>
      <c r="G217" s="52">
        <v>0</v>
      </c>
      <c r="H217" s="65"/>
      <c r="I217" s="65"/>
      <c r="J217" s="65"/>
      <c r="K217" s="65"/>
      <c r="L217" s="61"/>
    </row>
    <row r="218" spans="1:12" s="35" customFormat="1" ht="24" customHeight="1">
      <c r="A218" s="55" t="s">
        <v>367</v>
      </c>
      <c r="B218" s="50">
        <f t="shared" si="75"/>
        <v>5155</v>
      </c>
      <c r="C218" s="50">
        <f t="shared" si="76"/>
        <v>5155</v>
      </c>
      <c r="D218" s="52">
        <f t="shared" si="88"/>
        <v>5115</v>
      </c>
      <c r="E218" s="52">
        <v>5115</v>
      </c>
      <c r="F218" s="52">
        <v>0</v>
      </c>
      <c r="G218" s="52">
        <v>0</v>
      </c>
      <c r="H218" s="65">
        <v>40</v>
      </c>
      <c r="I218" s="65"/>
      <c r="J218" s="65"/>
      <c r="K218" s="65"/>
      <c r="L218" s="61" t="s">
        <v>368</v>
      </c>
    </row>
    <row r="219" spans="1:12" s="35" customFormat="1" ht="24" customHeight="1">
      <c r="A219" s="56" t="s">
        <v>369</v>
      </c>
      <c r="B219" s="50">
        <f t="shared" si="75"/>
        <v>40</v>
      </c>
      <c r="C219" s="50">
        <f t="shared" si="76"/>
        <v>40</v>
      </c>
      <c r="D219" s="52"/>
      <c r="E219" s="52"/>
      <c r="F219" s="52"/>
      <c r="G219" s="52"/>
      <c r="H219" s="56">
        <f aca="true" t="shared" si="93" ref="H219:K219">SUM(H220)</f>
        <v>40</v>
      </c>
      <c r="I219" s="56">
        <f t="shared" si="93"/>
        <v>0</v>
      </c>
      <c r="J219" s="56">
        <f t="shared" si="93"/>
        <v>0</v>
      </c>
      <c r="K219" s="56">
        <f t="shared" si="93"/>
        <v>0</v>
      </c>
      <c r="L219" s="61"/>
    </row>
    <row r="220" spans="1:12" s="35" customFormat="1" ht="24" customHeight="1">
      <c r="A220" s="55" t="s">
        <v>370</v>
      </c>
      <c r="B220" s="50">
        <f t="shared" si="75"/>
        <v>40</v>
      </c>
      <c r="C220" s="50">
        <f t="shared" si="76"/>
        <v>40</v>
      </c>
      <c r="D220" s="52"/>
      <c r="E220" s="52"/>
      <c r="F220" s="52"/>
      <c r="G220" s="52"/>
      <c r="H220" s="72">
        <v>40</v>
      </c>
      <c r="I220" s="56"/>
      <c r="J220" s="56"/>
      <c r="K220" s="56"/>
      <c r="L220" s="61" t="s">
        <v>371</v>
      </c>
    </row>
    <row r="221" spans="1:12" s="35" customFormat="1" ht="24" customHeight="1">
      <c r="A221" s="56" t="s">
        <v>372</v>
      </c>
      <c r="B221" s="50">
        <f t="shared" si="75"/>
        <v>3718</v>
      </c>
      <c r="C221" s="50">
        <f t="shared" si="76"/>
        <v>200</v>
      </c>
      <c r="D221" s="50">
        <f aca="true" t="shared" si="94" ref="D221:D253">SUM(E221:G221)</f>
        <v>0</v>
      </c>
      <c r="E221" s="50">
        <f aca="true" t="shared" si="95" ref="E221:K221">SUM(E222,E224,E227,E229)</f>
        <v>0</v>
      </c>
      <c r="F221" s="50">
        <f t="shared" si="95"/>
        <v>0</v>
      </c>
      <c r="G221" s="50">
        <f t="shared" si="95"/>
        <v>0</v>
      </c>
      <c r="H221" s="50">
        <f t="shared" si="95"/>
        <v>200</v>
      </c>
      <c r="I221" s="50">
        <f t="shared" si="95"/>
        <v>295</v>
      </c>
      <c r="J221" s="50">
        <f t="shared" si="95"/>
        <v>0</v>
      </c>
      <c r="K221" s="50">
        <f t="shared" si="95"/>
        <v>3223</v>
      </c>
      <c r="L221" s="61"/>
    </row>
    <row r="222" spans="1:12" s="35" customFormat="1" ht="24" customHeight="1">
      <c r="A222" s="56" t="s">
        <v>373</v>
      </c>
      <c r="B222" s="50">
        <f t="shared" si="75"/>
        <v>200</v>
      </c>
      <c r="C222" s="50">
        <f t="shared" si="76"/>
        <v>200</v>
      </c>
      <c r="D222" s="50">
        <f t="shared" si="94"/>
        <v>0</v>
      </c>
      <c r="E222" s="50">
        <f aca="true" t="shared" si="96" ref="E222:K222">SUM(E223:E223)</f>
        <v>0</v>
      </c>
      <c r="F222" s="50">
        <f t="shared" si="96"/>
        <v>0</v>
      </c>
      <c r="G222" s="50">
        <f t="shared" si="96"/>
        <v>0</v>
      </c>
      <c r="H222" s="50">
        <f t="shared" si="96"/>
        <v>200</v>
      </c>
      <c r="I222" s="50">
        <f t="shared" si="96"/>
        <v>0</v>
      </c>
      <c r="J222" s="50">
        <f t="shared" si="96"/>
        <v>0</v>
      </c>
      <c r="K222" s="50">
        <f t="shared" si="96"/>
        <v>0</v>
      </c>
      <c r="L222" s="61"/>
    </row>
    <row r="223" spans="1:12" s="35" customFormat="1" ht="24" customHeight="1">
      <c r="A223" s="55" t="s">
        <v>374</v>
      </c>
      <c r="B223" s="50">
        <f t="shared" si="75"/>
        <v>200</v>
      </c>
      <c r="C223" s="50">
        <f t="shared" si="76"/>
        <v>200</v>
      </c>
      <c r="D223" s="52">
        <f t="shared" si="94"/>
        <v>0</v>
      </c>
      <c r="E223" s="52">
        <v>0</v>
      </c>
      <c r="F223" s="52">
        <v>0</v>
      </c>
      <c r="G223" s="52">
        <v>0</v>
      </c>
      <c r="H223" s="62">
        <v>200</v>
      </c>
      <c r="I223" s="62"/>
      <c r="J223" s="62"/>
      <c r="K223" s="62"/>
      <c r="L223" s="61" t="s">
        <v>375</v>
      </c>
    </row>
    <row r="224" spans="1:12" s="35" customFormat="1" ht="24" customHeight="1">
      <c r="A224" s="56" t="s">
        <v>376</v>
      </c>
      <c r="B224" s="50">
        <f t="shared" si="75"/>
        <v>295</v>
      </c>
      <c r="C224" s="50">
        <f t="shared" si="76"/>
        <v>0</v>
      </c>
      <c r="D224" s="50">
        <f t="shared" si="94"/>
        <v>0</v>
      </c>
      <c r="E224" s="50">
        <f aca="true" t="shared" si="97" ref="E224:K224">SUM(E225:E226)</f>
        <v>0</v>
      </c>
      <c r="F224" s="50">
        <f t="shared" si="97"/>
        <v>0</v>
      </c>
      <c r="G224" s="50">
        <f t="shared" si="97"/>
        <v>0</v>
      </c>
      <c r="H224" s="50">
        <f t="shared" si="97"/>
        <v>0</v>
      </c>
      <c r="I224" s="50">
        <f t="shared" si="97"/>
        <v>295</v>
      </c>
      <c r="J224" s="50">
        <f t="shared" si="97"/>
        <v>0</v>
      </c>
      <c r="K224" s="50">
        <f t="shared" si="97"/>
        <v>0</v>
      </c>
      <c r="L224" s="61"/>
    </row>
    <row r="225" spans="1:12" s="35" customFormat="1" ht="24" customHeight="1">
      <c r="A225" s="55" t="s">
        <v>377</v>
      </c>
      <c r="B225" s="50">
        <f t="shared" si="75"/>
        <v>0</v>
      </c>
      <c r="C225" s="50">
        <f t="shared" si="76"/>
        <v>0</v>
      </c>
      <c r="D225" s="52">
        <f t="shared" si="94"/>
        <v>0</v>
      </c>
      <c r="E225" s="52">
        <v>0</v>
      </c>
      <c r="F225" s="52">
        <v>0</v>
      </c>
      <c r="G225" s="52">
        <v>0</v>
      </c>
      <c r="H225" s="62"/>
      <c r="I225" s="62"/>
      <c r="J225" s="62"/>
      <c r="K225" s="62"/>
      <c r="L225" s="61"/>
    </row>
    <row r="226" spans="1:12" s="35" customFormat="1" ht="24" customHeight="1">
      <c r="A226" s="55" t="s">
        <v>378</v>
      </c>
      <c r="B226" s="50">
        <f t="shared" si="75"/>
        <v>295</v>
      </c>
      <c r="C226" s="50">
        <f t="shared" si="76"/>
        <v>0</v>
      </c>
      <c r="D226" s="52">
        <f t="shared" si="94"/>
        <v>0</v>
      </c>
      <c r="E226" s="52">
        <v>0</v>
      </c>
      <c r="F226" s="52">
        <v>0</v>
      </c>
      <c r="G226" s="52">
        <v>0</v>
      </c>
      <c r="H226" s="62"/>
      <c r="I226" s="62">
        <v>295</v>
      </c>
      <c r="J226" s="62"/>
      <c r="K226" s="62"/>
      <c r="L226" s="61"/>
    </row>
    <row r="227" spans="1:12" s="35" customFormat="1" ht="24" customHeight="1">
      <c r="A227" s="56" t="s">
        <v>379</v>
      </c>
      <c r="B227" s="50">
        <f t="shared" si="75"/>
        <v>309</v>
      </c>
      <c r="C227" s="50">
        <f t="shared" si="76"/>
        <v>0</v>
      </c>
      <c r="D227" s="52">
        <f t="shared" si="94"/>
        <v>0</v>
      </c>
      <c r="E227" s="50">
        <f aca="true" t="shared" si="98" ref="E227:K227">SUM(E228)</f>
        <v>0</v>
      </c>
      <c r="F227" s="50">
        <f t="shared" si="98"/>
        <v>0</v>
      </c>
      <c r="G227" s="50">
        <f t="shared" si="98"/>
        <v>0</v>
      </c>
      <c r="H227" s="50">
        <f t="shared" si="98"/>
        <v>0</v>
      </c>
      <c r="I227" s="50">
        <f t="shared" si="98"/>
        <v>0</v>
      </c>
      <c r="J227" s="50">
        <f t="shared" si="98"/>
        <v>0</v>
      </c>
      <c r="K227" s="50">
        <f t="shared" si="98"/>
        <v>309</v>
      </c>
      <c r="L227" s="61"/>
    </row>
    <row r="228" spans="1:12" s="35" customFormat="1" ht="24" customHeight="1">
      <c r="A228" s="55" t="s">
        <v>380</v>
      </c>
      <c r="B228" s="50">
        <f t="shared" si="75"/>
        <v>309</v>
      </c>
      <c r="C228" s="50">
        <f t="shared" si="76"/>
        <v>0</v>
      </c>
      <c r="D228" s="52">
        <f t="shared" si="94"/>
        <v>0</v>
      </c>
      <c r="E228" s="52"/>
      <c r="F228" s="52"/>
      <c r="G228" s="52"/>
      <c r="H228" s="65"/>
      <c r="I228" s="65"/>
      <c r="J228" s="65"/>
      <c r="K228" s="65">
        <v>309</v>
      </c>
      <c r="L228" s="61"/>
    </row>
    <row r="229" spans="1:12" s="35" customFormat="1" ht="24" customHeight="1">
      <c r="A229" s="56" t="s">
        <v>381</v>
      </c>
      <c r="B229" s="50">
        <f t="shared" si="75"/>
        <v>2914</v>
      </c>
      <c r="C229" s="50">
        <f t="shared" si="76"/>
        <v>0</v>
      </c>
      <c r="D229" s="50">
        <f t="shared" si="94"/>
        <v>0</v>
      </c>
      <c r="E229" s="50">
        <f aca="true" t="shared" si="99" ref="E229:K229">SUM(E230)</f>
        <v>0</v>
      </c>
      <c r="F229" s="50">
        <f t="shared" si="99"/>
        <v>0</v>
      </c>
      <c r="G229" s="50">
        <f t="shared" si="99"/>
        <v>0</v>
      </c>
      <c r="H229" s="50">
        <f t="shared" si="99"/>
        <v>0</v>
      </c>
      <c r="I229" s="50">
        <f t="shared" si="99"/>
        <v>0</v>
      </c>
      <c r="J229" s="50">
        <f t="shared" si="99"/>
        <v>0</v>
      </c>
      <c r="K229" s="50">
        <f t="shared" si="99"/>
        <v>2914</v>
      </c>
      <c r="L229" s="61"/>
    </row>
    <row r="230" spans="1:12" s="35" customFormat="1" ht="24" customHeight="1">
      <c r="A230" s="55" t="s">
        <v>382</v>
      </c>
      <c r="B230" s="50">
        <f t="shared" si="75"/>
        <v>2914</v>
      </c>
      <c r="C230" s="50">
        <f t="shared" si="76"/>
        <v>0</v>
      </c>
      <c r="D230" s="52">
        <f t="shared" si="94"/>
        <v>0</v>
      </c>
      <c r="E230" s="52">
        <v>0</v>
      </c>
      <c r="F230" s="52">
        <v>0</v>
      </c>
      <c r="G230" s="52">
        <v>0</v>
      </c>
      <c r="H230" s="62"/>
      <c r="I230" s="62"/>
      <c r="J230" s="62"/>
      <c r="K230" s="62">
        <v>2914</v>
      </c>
      <c r="L230" s="61"/>
    </row>
    <row r="231" spans="1:12" s="35" customFormat="1" ht="24" customHeight="1">
      <c r="A231" s="56" t="s">
        <v>383</v>
      </c>
      <c r="B231" s="50">
        <f t="shared" si="75"/>
        <v>6101</v>
      </c>
      <c r="C231" s="50">
        <f t="shared" si="76"/>
        <v>6101</v>
      </c>
      <c r="D231" s="50">
        <f t="shared" si="94"/>
        <v>3379</v>
      </c>
      <c r="E231" s="50">
        <f aca="true" t="shared" si="100" ref="E231:K231">SUM(E232,E235,E238,E240)</f>
        <v>3062</v>
      </c>
      <c r="F231" s="50">
        <f t="shared" si="100"/>
        <v>5</v>
      </c>
      <c r="G231" s="50">
        <f t="shared" si="100"/>
        <v>312</v>
      </c>
      <c r="H231" s="50">
        <f t="shared" si="100"/>
        <v>2722</v>
      </c>
      <c r="I231" s="50">
        <f t="shared" si="100"/>
        <v>0</v>
      </c>
      <c r="J231" s="50">
        <f t="shared" si="100"/>
        <v>0</v>
      </c>
      <c r="K231" s="50">
        <f t="shared" si="100"/>
        <v>0</v>
      </c>
      <c r="L231" s="61"/>
    </row>
    <row r="232" spans="1:12" s="35" customFormat="1" ht="24" customHeight="1">
      <c r="A232" s="56" t="s">
        <v>384</v>
      </c>
      <c r="B232" s="50">
        <f t="shared" si="75"/>
        <v>2260</v>
      </c>
      <c r="C232" s="50">
        <f t="shared" si="76"/>
        <v>2260</v>
      </c>
      <c r="D232" s="50">
        <f t="shared" si="94"/>
        <v>2082</v>
      </c>
      <c r="E232" s="50">
        <f aca="true" t="shared" si="101" ref="E232:I232">SUM(E233:E234)</f>
        <v>1830</v>
      </c>
      <c r="F232" s="50">
        <f t="shared" si="101"/>
        <v>0</v>
      </c>
      <c r="G232" s="50">
        <f t="shared" si="101"/>
        <v>252</v>
      </c>
      <c r="H232" s="50">
        <f t="shared" si="101"/>
        <v>178</v>
      </c>
      <c r="I232" s="50">
        <f t="shared" si="101"/>
        <v>0</v>
      </c>
      <c r="J232" s="50"/>
      <c r="K232" s="50">
        <f>SUM(K233:K234)</f>
        <v>0</v>
      </c>
      <c r="L232" s="61"/>
    </row>
    <row r="233" spans="1:12" s="35" customFormat="1" ht="51.75" customHeight="1">
      <c r="A233" s="55" t="s">
        <v>385</v>
      </c>
      <c r="B233" s="50">
        <f t="shared" si="75"/>
        <v>588</v>
      </c>
      <c r="C233" s="50">
        <f t="shared" si="76"/>
        <v>588</v>
      </c>
      <c r="D233" s="52">
        <f t="shared" si="94"/>
        <v>588</v>
      </c>
      <c r="E233" s="52">
        <v>588</v>
      </c>
      <c r="F233" s="52">
        <v>0</v>
      </c>
      <c r="G233" s="52">
        <v>0</v>
      </c>
      <c r="H233" s="65"/>
      <c r="I233" s="65"/>
      <c r="J233" s="65"/>
      <c r="K233" s="65"/>
      <c r="L233" s="61" t="s">
        <v>386</v>
      </c>
    </row>
    <row r="234" spans="1:12" s="35" customFormat="1" ht="103.5" customHeight="1">
      <c r="A234" s="55" t="s">
        <v>387</v>
      </c>
      <c r="B234" s="50">
        <f t="shared" si="75"/>
        <v>1672</v>
      </c>
      <c r="C234" s="50">
        <f t="shared" si="76"/>
        <v>1672</v>
      </c>
      <c r="D234" s="52">
        <f t="shared" si="94"/>
        <v>1494</v>
      </c>
      <c r="E234" s="52">
        <v>1242</v>
      </c>
      <c r="F234" s="52">
        <v>0</v>
      </c>
      <c r="G234" s="52">
        <v>252</v>
      </c>
      <c r="H234" s="65">
        <f>5+5+30+10+128</f>
        <v>178</v>
      </c>
      <c r="I234" s="65"/>
      <c r="J234" s="65"/>
      <c r="K234" s="65"/>
      <c r="L234" s="61" t="s">
        <v>388</v>
      </c>
    </row>
    <row r="235" spans="1:12" s="35" customFormat="1" ht="24" customHeight="1">
      <c r="A235" s="56" t="s">
        <v>389</v>
      </c>
      <c r="B235" s="50">
        <f t="shared" si="75"/>
        <v>1361</v>
      </c>
      <c r="C235" s="50">
        <f t="shared" si="76"/>
        <v>1361</v>
      </c>
      <c r="D235" s="50">
        <f t="shared" si="94"/>
        <v>229</v>
      </c>
      <c r="E235" s="50">
        <f aca="true" t="shared" si="102" ref="E235:I235">SUM(E236:E237)</f>
        <v>215</v>
      </c>
      <c r="F235" s="50">
        <f t="shared" si="102"/>
        <v>1</v>
      </c>
      <c r="G235" s="50">
        <f t="shared" si="102"/>
        <v>13</v>
      </c>
      <c r="H235" s="50">
        <f t="shared" si="102"/>
        <v>1132</v>
      </c>
      <c r="I235" s="50">
        <f t="shared" si="102"/>
        <v>0</v>
      </c>
      <c r="J235" s="50"/>
      <c r="K235" s="50">
        <f>SUM(K236:K237)</f>
        <v>0</v>
      </c>
      <c r="L235" s="61"/>
    </row>
    <row r="236" spans="1:12" s="35" customFormat="1" ht="24" customHeight="1">
      <c r="A236" s="55" t="s">
        <v>390</v>
      </c>
      <c r="B236" s="50">
        <f t="shared" si="75"/>
        <v>0</v>
      </c>
      <c r="C236" s="50">
        <f t="shared" si="76"/>
        <v>0</v>
      </c>
      <c r="D236" s="52">
        <f t="shared" si="94"/>
        <v>0</v>
      </c>
      <c r="E236" s="52">
        <v>0</v>
      </c>
      <c r="F236" s="52">
        <v>0</v>
      </c>
      <c r="G236" s="52">
        <v>0</v>
      </c>
      <c r="H236" s="65"/>
      <c r="I236" s="65"/>
      <c r="J236" s="65"/>
      <c r="K236" s="65"/>
      <c r="L236" s="61"/>
    </row>
    <row r="237" spans="1:12" s="35" customFormat="1" ht="87" customHeight="1">
      <c r="A237" s="55" t="s">
        <v>391</v>
      </c>
      <c r="B237" s="50">
        <f t="shared" si="75"/>
        <v>1361</v>
      </c>
      <c r="C237" s="50">
        <f t="shared" si="76"/>
        <v>1361</v>
      </c>
      <c r="D237" s="52">
        <f t="shared" si="94"/>
        <v>229</v>
      </c>
      <c r="E237" s="52">
        <v>215</v>
      </c>
      <c r="F237" s="52">
        <v>1</v>
      </c>
      <c r="G237" s="52">
        <v>13</v>
      </c>
      <c r="H237" s="65">
        <f>20+30+800+20+262</f>
        <v>1132</v>
      </c>
      <c r="I237" s="65"/>
      <c r="J237" s="65"/>
      <c r="K237" s="65"/>
      <c r="L237" s="61" t="s">
        <v>392</v>
      </c>
    </row>
    <row r="238" spans="1:12" s="35" customFormat="1" ht="24" customHeight="1">
      <c r="A238" s="56" t="s">
        <v>393</v>
      </c>
      <c r="B238" s="50">
        <f t="shared" si="75"/>
        <v>2313</v>
      </c>
      <c r="C238" s="50">
        <f t="shared" si="76"/>
        <v>2313</v>
      </c>
      <c r="D238" s="50">
        <f t="shared" si="94"/>
        <v>1068</v>
      </c>
      <c r="E238" s="50">
        <f aca="true" t="shared" si="103" ref="E238:I238">SUM(E239:E239)</f>
        <v>1017</v>
      </c>
      <c r="F238" s="50">
        <f t="shared" si="103"/>
        <v>4</v>
      </c>
      <c r="G238" s="50">
        <f t="shared" si="103"/>
        <v>47</v>
      </c>
      <c r="H238" s="50">
        <f t="shared" si="103"/>
        <v>1245</v>
      </c>
      <c r="I238" s="50">
        <f t="shared" si="103"/>
        <v>0</v>
      </c>
      <c r="J238" s="50"/>
      <c r="K238" s="50">
        <f>SUM(K239:K239)</f>
        <v>0</v>
      </c>
      <c r="L238" s="61"/>
    </row>
    <row r="239" spans="1:12" s="35" customFormat="1" ht="177" customHeight="1">
      <c r="A239" s="55" t="s">
        <v>394</v>
      </c>
      <c r="B239" s="50">
        <f t="shared" si="75"/>
        <v>2313</v>
      </c>
      <c r="C239" s="50">
        <f t="shared" si="76"/>
        <v>2313</v>
      </c>
      <c r="D239" s="52">
        <f t="shared" si="94"/>
        <v>1068</v>
      </c>
      <c r="E239" s="52">
        <v>1017</v>
      </c>
      <c r="F239" s="52">
        <v>4</v>
      </c>
      <c r="G239" s="52">
        <v>47</v>
      </c>
      <c r="H239" s="65">
        <f>80+80+80+95+30+100+780</f>
        <v>1245</v>
      </c>
      <c r="I239" s="65"/>
      <c r="J239" s="65"/>
      <c r="K239" s="65"/>
      <c r="L239" s="61" t="s">
        <v>395</v>
      </c>
    </row>
    <row r="240" spans="1:12" s="35" customFormat="1" ht="24" customHeight="1">
      <c r="A240" s="56" t="s">
        <v>396</v>
      </c>
      <c r="B240" s="50">
        <f t="shared" si="75"/>
        <v>167</v>
      </c>
      <c r="C240" s="50">
        <f t="shared" si="76"/>
        <v>167</v>
      </c>
      <c r="D240" s="52">
        <f t="shared" si="94"/>
        <v>0</v>
      </c>
      <c r="E240" s="50">
        <f aca="true" t="shared" si="104" ref="E240:K240">SUM(E241:E241)</f>
        <v>0</v>
      </c>
      <c r="F240" s="50">
        <f t="shared" si="104"/>
        <v>0</v>
      </c>
      <c r="G240" s="50">
        <f t="shared" si="104"/>
        <v>0</v>
      </c>
      <c r="H240" s="50">
        <f t="shared" si="104"/>
        <v>167</v>
      </c>
      <c r="I240" s="50">
        <f t="shared" si="104"/>
        <v>0</v>
      </c>
      <c r="J240" s="50">
        <f t="shared" si="104"/>
        <v>0</v>
      </c>
      <c r="K240" s="50">
        <f t="shared" si="104"/>
        <v>0</v>
      </c>
      <c r="L240" s="61"/>
    </row>
    <row r="241" spans="1:12" s="35" customFormat="1" ht="135" customHeight="1">
      <c r="A241" s="55" t="s">
        <v>397</v>
      </c>
      <c r="B241" s="50">
        <f t="shared" si="75"/>
        <v>167</v>
      </c>
      <c r="C241" s="50">
        <f t="shared" si="76"/>
        <v>167</v>
      </c>
      <c r="D241" s="52">
        <f t="shared" si="94"/>
        <v>0</v>
      </c>
      <c r="E241" s="52"/>
      <c r="F241" s="52"/>
      <c r="G241" s="52"/>
      <c r="H241" s="65">
        <f>5+30+3+40+5+84</f>
        <v>167</v>
      </c>
      <c r="I241" s="65"/>
      <c r="J241" s="65"/>
      <c r="K241" s="65"/>
      <c r="L241" s="61" t="s">
        <v>398</v>
      </c>
    </row>
    <row r="242" spans="1:12" s="35" customFormat="1" ht="24" customHeight="1">
      <c r="A242" s="56" t="s">
        <v>399</v>
      </c>
      <c r="B242" s="50">
        <f t="shared" si="75"/>
        <v>54866.084</v>
      </c>
      <c r="C242" s="50">
        <f t="shared" si="76"/>
        <v>17438.084000000003</v>
      </c>
      <c r="D242" s="50">
        <f t="shared" si="94"/>
        <v>15856.084</v>
      </c>
      <c r="E242" s="50">
        <f aca="true" t="shared" si="105" ref="E242:G242">SUM(E243,E251,E260,E265,E273,E276,E279,)</f>
        <v>15093</v>
      </c>
      <c r="F242" s="50">
        <f t="shared" si="105"/>
        <v>66.084</v>
      </c>
      <c r="G242" s="50">
        <f t="shared" si="105"/>
        <v>697</v>
      </c>
      <c r="H242" s="50">
        <f>SUM(H243,H251,H260,H265,H271,H273,H276,H279,)</f>
        <v>1582</v>
      </c>
      <c r="I242" s="50">
        <f aca="true" t="shared" si="106" ref="I242:K242">SUM(I243,I251,I260,I265,I273,I276,I279,)</f>
        <v>0</v>
      </c>
      <c r="J242" s="50">
        <f t="shared" si="106"/>
        <v>24292</v>
      </c>
      <c r="K242" s="50">
        <f t="shared" si="106"/>
        <v>13136</v>
      </c>
      <c r="L242" s="61"/>
    </row>
    <row r="243" spans="1:12" s="35" customFormat="1" ht="24" customHeight="1">
      <c r="A243" s="56" t="s">
        <v>400</v>
      </c>
      <c r="B243" s="50">
        <f t="shared" si="75"/>
        <v>9932</v>
      </c>
      <c r="C243" s="50">
        <f t="shared" si="76"/>
        <v>7651</v>
      </c>
      <c r="D243" s="50">
        <f t="shared" si="94"/>
        <v>7111</v>
      </c>
      <c r="E243" s="50">
        <f aca="true" t="shared" si="107" ref="E243:K243">SUM(E244:E250)</f>
        <v>6763</v>
      </c>
      <c r="F243" s="50">
        <f t="shared" si="107"/>
        <v>26</v>
      </c>
      <c r="G243" s="50">
        <f t="shared" si="107"/>
        <v>322</v>
      </c>
      <c r="H243" s="50">
        <f t="shared" si="107"/>
        <v>540</v>
      </c>
      <c r="I243" s="50">
        <f t="shared" si="107"/>
        <v>0</v>
      </c>
      <c r="J243" s="50">
        <f t="shared" si="107"/>
        <v>462</v>
      </c>
      <c r="K243" s="50">
        <f t="shared" si="107"/>
        <v>1819</v>
      </c>
      <c r="L243" s="61"/>
    </row>
    <row r="244" spans="1:12" s="35" customFormat="1" ht="24" customHeight="1">
      <c r="A244" s="55" t="s">
        <v>401</v>
      </c>
      <c r="B244" s="50">
        <f aca="true" t="shared" si="108" ref="B244:B307">SUM(C244,I244,J244,K244,)</f>
        <v>245</v>
      </c>
      <c r="C244" s="50">
        <f aca="true" t="shared" si="109" ref="C244:C307">D244+H244</f>
        <v>245</v>
      </c>
      <c r="D244" s="52">
        <f t="shared" si="94"/>
        <v>245</v>
      </c>
      <c r="E244" s="52">
        <v>214</v>
      </c>
      <c r="F244" s="52">
        <v>4</v>
      </c>
      <c r="G244" s="52">
        <v>27</v>
      </c>
      <c r="H244" s="65"/>
      <c r="I244" s="65"/>
      <c r="J244" s="65"/>
      <c r="K244" s="65"/>
      <c r="L244" s="61"/>
    </row>
    <row r="245" spans="1:12" s="35" customFormat="1" ht="24" customHeight="1">
      <c r="A245" s="55" t="s">
        <v>402</v>
      </c>
      <c r="B245" s="50">
        <f t="shared" si="108"/>
        <v>5034</v>
      </c>
      <c r="C245" s="50">
        <f t="shared" si="109"/>
        <v>5034</v>
      </c>
      <c r="D245" s="52">
        <f t="shared" si="94"/>
        <v>5034</v>
      </c>
      <c r="E245" s="52">
        <v>4717</v>
      </c>
      <c r="F245" s="52">
        <v>22</v>
      </c>
      <c r="G245" s="52">
        <v>295</v>
      </c>
      <c r="H245" s="65"/>
      <c r="I245" s="65"/>
      <c r="J245" s="65"/>
      <c r="K245" s="65"/>
      <c r="L245" s="61"/>
    </row>
    <row r="246" spans="1:12" s="35" customFormat="1" ht="24" customHeight="1">
      <c r="A246" s="55" t="s">
        <v>403</v>
      </c>
      <c r="B246" s="50">
        <f t="shared" si="108"/>
        <v>419</v>
      </c>
      <c r="C246" s="50">
        <f t="shared" si="109"/>
        <v>0</v>
      </c>
      <c r="D246" s="52">
        <f t="shared" si="94"/>
        <v>0</v>
      </c>
      <c r="E246" s="52">
        <v>0</v>
      </c>
      <c r="F246" s="52">
        <v>0</v>
      </c>
      <c r="G246" s="52">
        <v>0</v>
      </c>
      <c r="H246" s="65"/>
      <c r="I246" s="65"/>
      <c r="J246" s="65"/>
      <c r="K246" s="65">
        <v>419</v>
      </c>
      <c r="L246" s="61"/>
    </row>
    <row r="247" spans="1:12" s="35" customFormat="1" ht="24" customHeight="1">
      <c r="A247" s="55" t="s">
        <v>404</v>
      </c>
      <c r="B247" s="50">
        <f t="shared" si="108"/>
        <v>6</v>
      </c>
      <c r="C247" s="50">
        <f t="shared" si="109"/>
        <v>6</v>
      </c>
      <c r="D247" s="52">
        <f t="shared" si="94"/>
        <v>0</v>
      </c>
      <c r="E247" s="52">
        <v>0</v>
      </c>
      <c r="F247" s="52">
        <v>0</v>
      </c>
      <c r="G247" s="52">
        <v>0</v>
      </c>
      <c r="H247" s="65">
        <v>6</v>
      </c>
      <c r="I247" s="65"/>
      <c r="J247" s="65"/>
      <c r="K247" s="65"/>
      <c r="L247" s="61" t="s">
        <v>405</v>
      </c>
    </row>
    <row r="248" spans="1:12" s="35" customFormat="1" ht="24" customHeight="1">
      <c r="A248" s="55" t="s">
        <v>406</v>
      </c>
      <c r="B248" s="50">
        <f t="shared" si="108"/>
        <v>1400</v>
      </c>
      <c r="C248" s="50">
        <f t="shared" si="109"/>
        <v>0</v>
      </c>
      <c r="D248" s="52">
        <f t="shared" si="94"/>
        <v>0</v>
      </c>
      <c r="E248" s="52">
        <v>0</v>
      </c>
      <c r="F248" s="52">
        <v>0</v>
      </c>
      <c r="G248" s="52">
        <v>0</v>
      </c>
      <c r="H248" s="65"/>
      <c r="I248" s="65"/>
      <c r="J248" s="65"/>
      <c r="K248" s="65">
        <v>1400</v>
      </c>
      <c r="L248" s="61"/>
    </row>
    <row r="249" spans="1:12" s="35" customFormat="1" ht="57" customHeight="1">
      <c r="A249" s="55" t="s">
        <v>407</v>
      </c>
      <c r="B249" s="50">
        <f t="shared" si="108"/>
        <v>400</v>
      </c>
      <c r="C249" s="50">
        <f t="shared" si="109"/>
        <v>400</v>
      </c>
      <c r="D249" s="52">
        <f t="shared" si="94"/>
        <v>0</v>
      </c>
      <c r="E249" s="52">
        <v>0</v>
      </c>
      <c r="F249" s="52">
        <v>0</v>
      </c>
      <c r="G249" s="52">
        <v>0</v>
      </c>
      <c r="H249" s="65">
        <v>400</v>
      </c>
      <c r="I249" s="65"/>
      <c r="J249" s="65"/>
      <c r="K249" s="65"/>
      <c r="L249" s="61" t="s">
        <v>408</v>
      </c>
    </row>
    <row r="250" spans="1:12" s="35" customFormat="1" ht="183" customHeight="1">
      <c r="A250" s="55" t="s">
        <v>409</v>
      </c>
      <c r="B250" s="50">
        <f t="shared" si="108"/>
        <v>2428</v>
      </c>
      <c r="C250" s="50">
        <f t="shared" si="109"/>
        <v>1966</v>
      </c>
      <c r="D250" s="52">
        <f t="shared" si="94"/>
        <v>1832</v>
      </c>
      <c r="E250" s="52">
        <v>1832</v>
      </c>
      <c r="F250" s="52">
        <v>0</v>
      </c>
      <c r="G250" s="52">
        <v>0</v>
      </c>
      <c r="H250" s="65">
        <f>113+8+13</f>
        <v>134</v>
      </c>
      <c r="I250" s="65"/>
      <c r="J250" s="65">
        <v>462</v>
      </c>
      <c r="K250" s="65"/>
      <c r="L250" s="61" t="s">
        <v>410</v>
      </c>
    </row>
    <row r="251" spans="1:13" s="36" customFormat="1" ht="24" customHeight="1">
      <c r="A251" s="56" t="s">
        <v>411</v>
      </c>
      <c r="B251" s="50">
        <f t="shared" si="108"/>
        <v>9069</v>
      </c>
      <c r="C251" s="50">
        <f t="shared" si="109"/>
        <v>4563</v>
      </c>
      <c r="D251" s="50">
        <f t="shared" si="94"/>
        <v>4382</v>
      </c>
      <c r="E251" s="50">
        <f aca="true" t="shared" si="110" ref="E251:K251">SUM(E252:E259)</f>
        <v>4167</v>
      </c>
      <c r="F251" s="50">
        <f t="shared" si="110"/>
        <v>18</v>
      </c>
      <c r="G251" s="50">
        <f t="shared" si="110"/>
        <v>197</v>
      </c>
      <c r="H251" s="50">
        <f t="shared" si="110"/>
        <v>181</v>
      </c>
      <c r="I251" s="50">
        <f t="shared" si="110"/>
        <v>0</v>
      </c>
      <c r="J251" s="50">
        <f t="shared" si="110"/>
        <v>0</v>
      </c>
      <c r="K251" s="50">
        <f t="shared" si="110"/>
        <v>4506</v>
      </c>
      <c r="L251" s="73"/>
      <c r="M251" s="35"/>
    </row>
    <row r="252" spans="1:12" s="35" customFormat="1" ht="24" customHeight="1">
      <c r="A252" s="55" t="s">
        <v>412</v>
      </c>
      <c r="B252" s="50">
        <f t="shared" si="108"/>
        <v>167</v>
      </c>
      <c r="C252" s="50">
        <f t="shared" si="109"/>
        <v>167</v>
      </c>
      <c r="D252" s="50">
        <f t="shared" si="94"/>
        <v>167</v>
      </c>
      <c r="E252" s="52">
        <v>140</v>
      </c>
      <c r="F252" s="52">
        <v>13</v>
      </c>
      <c r="G252" s="52">
        <v>14</v>
      </c>
      <c r="H252" s="65"/>
      <c r="I252" s="65"/>
      <c r="J252" s="65"/>
      <c r="K252" s="65"/>
      <c r="L252" s="61"/>
    </row>
    <row r="253" spans="1:12" s="35" customFormat="1" ht="24" customHeight="1">
      <c r="A253" s="55" t="s">
        <v>413</v>
      </c>
      <c r="B253" s="50">
        <f t="shared" si="108"/>
        <v>4215</v>
      </c>
      <c r="C253" s="50">
        <f t="shared" si="109"/>
        <v>4215</v>
      </c>
      <c r="D253" s="50">
        <f t="shared" si="94"/>
        <v>4215</v>
      </c>
      <c r="E253" s="52">
        <v>4027</v>
      </c>
      <c r="F253" s="52">
        <v>5</v>
      </c>
      <c r="G253" s="52">
        <v>183</v>
      </c>
      <c r="H253" s="65"/>
      <c r="I253" s="65"/>
      <c r="J253" s="65"/>
      <c r="K253" s="65"/>
      <c r="L253" s="61"/>
    </row>
    <row r="254" spans="1:12" s="35" customFormat="1" ht="24" customHeight="1">
      <c r="A254" s="55" t="s">
        <v>414</v>
      </c>
      <c r="B254" s="50">
        <f t="shared" si="108"/>
        <v>2807</v>
      </c>
      <c r="C254" s="50">
        <f t="shared" si="109"/>
        <v>0</v>
      </c>
      <c r="D254" s="50"/>
      <c r="E254" s="52"/>
      <c r="F254" s="52"/>
      <c r="G254" s="52"/>
      <c r="H254" s="65"/>
      <c r="I254" s="65"/>
      <c r="J254" s="65"/>
      <c r="K254" s="296">
        <v>2807</v>
      </c>
      <c r="L254" s="61"/>
    </row>
    <row r="255" spans="1:12" s="35" customFormat="1" ht="24" customHeight="1">
      <c r="A255" s="55" t="s">
        <v>415</v>
      </c>
      <c r="B255" s="50">
        <f t="shared" si="108"/>
        <v>682</v>
      </c>
      <c r="C255" s="50">
        <f t="shared" si="109"/>
        <v>0</v>
      </c>
      <c r="D255" s="50">
        <f aca="true" t="shared" si="111" ref="D255:D267">SUM(E255:G255)</f>
        <v>0</v>
      </c>
      <c r="E255" s="52">
        <v>0</v>
      </c>
      <c r="F255" s="52">
        <v>0</v>
      </c>
      <c r="G255" s="52">
        <v>0</v>
      </c>
      <c r="H255" s="65"/>
      <c r="I255" s="65"/>
      <c r="J255" s="65"/>
      <c r="K255" s="65">
        <v>682</v>
      </c>
      <c r="L255" s="61"/>
    </row>
    <row r="256" spans="1:12" s="35" customFormat="1" ht="24" customHeight="1">
      <c r="A256" s="55" t="s">
        <v>416</v>
      </c>
      <c r="B256" s="50">
        <f t="shared" si="108"/>
        <v>943</v>
      </c>
      <c r="C256" s="50">
        <f t="shared" si="109"/>
        <v>0</v>
      </c>
      <c r="D256" s="50">
        <f t="shared" si="111"/>
        <v>0</v>
      </c>
      <c r="E256" s="52">
        <v>0</v>
      </c>
      <c r="F256" s="52">
        <v>0</v>
      </c>
      <c r="G256" s="52">
        <v>0</v>
      </c>
      <c r="H256" s="65"/>
      <c r="I256" s="65"/>
      <c r="J256" s="65"/>
      <c r="K256" s="65">
        <v>943</v>
      </c>
      <c r="L256" s="61"/>
    </row>
    <row r="257" spans="1:12" s="35" customFormat="1" ht="24" customHeight="1">
      <c r="A257" s="55" t="s">
        <v>417</v>
      </c>
      <c r="B257" s="50">
        <f t="shared" si="108"/>
        <v>74</v>
      </c>
      <c r="C257" s="50">
        <f t="shared" si="109"/>
        <v>0</v>
      </c>
      <c r="D257" s="50">
        <f t="shared" si="111"/>
        <v>0</v>
      </c>
      <c r="E257" s="52">
        <v>0</v>
      </c>
      <c r="F257" s="52">
        <v>0</v>
      </c>
      <c r="G257" s="52">
        <v>0</v>
      </c>
      <c r="H257" s="65"/>
      <c r="I257" s="65"/>
      <c r="J257" s="65"/>
      <c r="K257" s="65">
        <v>74</v>
      </c>
      <c r="L257" s="61"/>
    </row>
    <row r="258" spans="1:12" s="35" customFormat="1" ht="48" customHeight="1">
      <c r="A258" s="55" t="s">
        <v>418</v>
      </c>
      <c r="B258" s="50">
        <f t="shared" si="108"/>
        <v>4</v>
      </c>
      <c r="C258" s="50">
        <f t="shared" si="109"/>
        <v>4</v>
      </c>
      <c r="D258" s="50">
        <f t="shared" si="111"/>
        <v>0</v>
      </c>
      <c r="E258" s="52">
        <v>0</v>
      </c>
      <c r="F258" s="52">
        <v>0</v>
      </c>
      <c r="G258" s="52">
        <v>0</v>
      </c>
      <c r="H258" s="65">
        <v>4</v>
      </c>
      <c r="I258" s="65"/>
      <c r="J258" s="65"/>
      <c r="K258" s="65"/>
      <c r="L258" s="61" t="s">
        <v>419</v>
      </c>
    </row>
    <row r="259" spans="1:12" s="35" customFormat="1" ht="141" customHeight="1">
      <c r="A259" s="55" t="s">
        <v>420</v>
      </c>
      <c r="B259" s="50">
        <f t="shared" si="108"/>
        <v>177</v>
      </c>
      <c r="C259" s="50">
        <f t="shared" si="109"/>
        <v>177</v>
      </c>
      <c r="D259" s="50">
        <f t="shared" si="111"/>
        <v>0</v>
      </c>
      <c r="E259" s="52">
        <v>0</v>
      </c>
      <c r="F259" s="52">
        <v>0</v>
      </c>
      <c r="G259" s="52">
        <v>0</v>
      </c>
      <c r="H259" s="65">
        <f>20+30+30+25+56+5+3+8</f>
        <v>177</v>
      </c>
      <c r="I259" s="65"/>
      <c r="J259" s="65"/>
      <c r="K259" s="65"/>
      <c r="L259" s="61" t="s">
        <v>421</v>
      </c>
    </row>
    <row r="260" spans="1:12" s="35" customFormat="1" ht="24" customHeight="1">
      <c r="A260" s="56" t="s">
        <v>422</v>
      </c>
      <c r="B260" s="50">
        <f t="shared" si="108"/>
        <v>8779.083999999999</v>
      </c>
      <c r="C260" s="50">
        <f t="shared" si="109"/>
        <v>4279.084</v>
      </c>
      <c r="D260" s="50">
        <f t="shared" si="111"/>
        <v>3962.084</v>
      </c>
      <c r="E260" s="50">
        <f aca="true" t="shared" si="112" ref="E260:K260">SUM(E261:E264)</f>
        <v>3799</v>
      </c>
      <c r="F260" s="50">
        <f t="shared" si="112"/>
        <v>20.084</v>
      </c>
      <c r="G260" s="50">
        <f t="shared" si="112"/>
        <v>143</v>
      </c>
      <c r="H260" s="50">
        <f t="shared" si="112"/>
        <v>317</v>
      </c>
      <c r="I260" s="50">
        <f t="shared" si="112"/>
        <v>0</v>
      </c>
      <c r="J260" s="50">
        <f t="shared" si="112"/>
        <v>0</v>
      </c>
      <c r="K260" s="50">
        <f t="shared" si="112"/>
        <v>4500</v>
      </c>
      <c r="L260" s="61"/>
    </row>
    <row r="261" spans="1:12" s="35" customFormat="1" ht="24" customHeight="1">
      <c r="A261" s="55" t="s">
        <v>423</v>
      </c>
      <c r="B261" s="50">
        <f t="shared" si="108"/>
        <v>161.084</v>
      </c>
      <c r="C261" s="50">
        <f t="shared" si="109"/>
        <v>161.084</v>
      </c>
      <c r="D261" s="50">
        <f t="shared" si="111"/>
        <v>161.084</v>
      </c>
      <c r="E261" s="52">
        <v>150</v>
      </c>
      <c r="F261" s="52">
        <v>0.084</v>
      </c>
      <c r="G261" s="52">
        <v>11</v>
      </c>
      <c r="H261" s="65"/>
      <c r="I261" s="65"/>
      <c r="J261" s="65"/>
      <c r="K261" s="65"/>
      <c r="L261" s="61"/>
    </row>
    <row r="262" spans="1:12" s="35" customFormat="1" ht="24" customHeight="1">
      <c r="A262" s="55" t="s">
        <v>424</v>
      </c>
      <c r="B262" s="50">
        <f t="shared" si="108"/>
        <v>3745</v>
      </c>
      <c r="C262" s="50">
        <f t="shared" si="109"/>
        <v>3745</v>
      </c>
      <c r="D262" s="50">
        <f t="shared" si="111"/>
        <v>3745</v>
      </c>
      <c r="E262" s="52">
        <v>3593</v>
      </c>
      <c r="F262" s="52">
        <v>20</v>
      </c>
      <c r="G262" s="52">
        <v>132</v>
      </c>
      <c r="H262" s="65"/>
      <c r="I262" s="65"/>
      <c r="J262" s="65"/>
      <c r="K262" s="65"/>
      <c r="L262" s="61"/>
    </row>
    <row r="263" spans="1:12" s="35" customFormat="1" ht="78.75" customHeight="1">
      <c r="A263" s="55" t="s">
        <v>425</v>
      </c>
      <c r="B263" s="50">
        <f t="shared" si="108"/>
        <v>373</v>
      </c>
      <c r="C263" s="50">
        <f t="shared" si="109"/>
        <v>373</v>
      </c>
      <c r="D263" s="50">
        <f t="shared" si="111"/>
        <v>56</v>
      </c>
      <c r="E263" s="52">
        <v>56</v>
      </c>
      <c r="F263" s="52">
        <v>0</v>
      </c>
      <c r="G263" s="52">
        <v>0</v>
      </c>
      <c r="H263" s="65">
        <f>182+135</f>
        <v>317</v>
      </c>
      <c r="I263" s="65"/>
      <c r="J263" s="65"/>
      <c r="K263" s="65"/>
      <c r="L263" s="61" t="s">
        <v>426</v>
      </c>
    </row>
    <row r="264" spans="1:12" s="35" customFormat="1" ht="24" customHeight="1">
      <c r="A264" s="55" t="s">
        <v>427</v>
      </c>
      <c r="B264" s="50">
        <f t="shared" si="108"/>
        <v>4500</v>
      </c>
      <c r="C264" s="50">
        <f t="shared" si="109"/>
        <v>0</v>
      </c>
      <c r="D264" s="50">
        <f t="shared" si="111"/>
        <v>0</v>
      </c>
      <c r="E264" s="52">
        <v>0</v>
      </c>
      <c r="F264" s="52">
        <v>0</v>
      </c>
      <c r="G264" s="52">
        <v>0</v>
      </c>
      <c r="H264" s="65"/>
      <c r="I264" s="65"/>
      <c r="J264" s="65"/>
      <c r="K264" s="65">
        <v>4500</v>
      </c>
      <c r="L264" s="61"/>
    </row>
    <row r="265" spans="1:12" s="35" customFormat="1" ht="24" customHeight="1">
      <c r="A265" s="56" t="s">
        <v>428</v>
      </c>
      <c r="B265" s="50">
        <f t="shared" si="108"/>
        <v>24305</v>
      </c>
      <c r="C265" s="50">
        <f t="shared" si="109"/>
        <v>475</v>
      </c>
      <c r="D265" s="50">
        <f t="shared" si="111"/>
        <v>401</v>
      </c>
      <c r="E265" s="50">
        <f aca="true" t="shared" si="113" ref="E265:K265">SUM(E266:E270)</f>
        <v>364</v>
      </c>
      <c r="F265" s="50">
        <f t="shared" si="113"/>
        <v>2</v>
      </c>
      <c r="G265" s="50">
        <f t="shared" si="113"/>
        <v>35</v>
      </c>
      <c r="H265" s="50">
        <f t="shared" si="113"/>
        <v>74</v>
      </c>
      <c r="I265" s="50">
        <f t="shared" si="113"/>
        <v>0</v>
      </c>
      <c r="J265" s="50">
        <f t="shared" si="113"/>
        <v>23830</v>
      </c>
      <c r="K265" s="50">
        <f t="shared" si="113"/>
        <v>0</v>
      </c>
      <c r="L265" s="61"/>
    </row>
    <row r="266" spans="1:12" s="35" customFormat="1" ht="24" customHeight="1">
      <c r="A266" s="55" t="s">
        <v>429</v>
      </c>
      <c r="B266" s="50">
        <f t="shared" si="108"/>
        <v>401</v>
      </c>
      <c r="C266" s="50">
        <f t="shared" si="109"/>
        <v>401</v>
      </c>
      <c r="D266" s="50">
        <f t="shared" si="111"/>
        <v>401</v>
      </c>
      <c r="E266" s="52">
        <v>364</v>
      </c>
      <c r="F266" s="52">
        <v>2</v>
      </c>
      <c r="G266" s="52">
        <v>35</v>
      </c>
      <c r="H266" s="65"/>
      <c r="I266" s="65"/>
      <c r="J266" s="65"/>
      <c r="K266" s="65"/>
      <c r="L266" s="61"/>
    </row>
    <row r="267" spans="1:12" s="35" customFormat="1" ht="24" customHeight="1">
      <c r="A267" s="55" t="s">
        <v>430</v>
      </c>
      <c r="B267" s="50">
        <f t="shared" si="108"/>
        <v>1775</v>
      </c>
      <c r="C267" s="50">
        <f t="shared" si="109"/>
        <v>0</v>
      </c>
      <c r="D267" s="50">
        <f t="shared" si="111"/>
        <v>0</v>
      </c>
      <c r="E267" s="52">
        <v>0</v>
      </c>
      <c r="F267" s="52">
        <v>0</v>
      </c>
      <c r="G267" s="52">
        <v>0</v>
      </c>
      <c r="H267" s="65"/>
      <c r="I267" s="65"/>
      <c r="J267" s="65">
        <f>1315+150+310</f>
        <v>1775</v>
      </c>
      <c r="K267" s="65"/>
      <c r="L267" s="61"/>
    </row>
    <row r="268" spans="1:12" s="35" customFormat="1" ht="24" customHeight="1">
      <c r="A268" s="55" t="s">
        <v>431</v>
      </c>
      <c r="B268" s="50">
        <f t="shared" si="108"/>
        <v>19655</v>
      </c>
      <c r="C268" s="50">
        <f t="shared" si="109"/>
        <v>0</v>
      </c>
      <c r="D268" s="50"/>
      <c r="E268" s="52"/>
      <c r="F268" s="52"/>
      <c r="G268" s="52"/>
      <c r="H268" s="65"/>
      <c r="I268" s="65"/>
      <c r="J268" s="65">
        <v>19655</v>
      </c>
      <c r="K268" s="65"/>
      <c r="L268" s="61"/>
    </row>
    <row r="269" spans="1:12" s="35" customFormat="1" ht="24" customHeight="1">
      <c r="A269" s="55" t="s">
        <v>432</v>
      </c>
      <c r="B269" s="50">
        <f t="shared" si="108"/>
        <v>2400</v>
      </c>
      <c r="C269" s="50">
        <f t="shared" si="109"/>
        <v>0</v>
      </c>
      <c r="D269" s="50"/>
      <c r="E269" s="52"/>
      <c r="F269" s="52"/>
      <c r="G269" s="52"/>
      <c r="H269" s="65"/>
      <c r="I269" s="65"/>
      <c r="J269" s="65">
        <v>2400</v>
      </c>
      <c r="K269" s="65"/>
      <c r="L269" s="61"/>
    </row>
    <row r="270" spans="1:12" s="35" customFormat="1" ht="63.75" customHeight="1">
      <c r="A270" s="55" t="s">
        <v>433</v>
      </c>
      <c r="B270" s="50">
        <f t="shared" si="108"/>
        <v>74</v>
      </c>
      <c r="C270" s="50">
        <f t="shared" si="109"/>
        <v>74</v>
      </c>
      <c r="D270" s="50"/>
      <c r="E270" s="52"/>
      <c r="F270" s="52"/>
      <c r="G270" s="52"/>
      <c r="H270" s="65">
        <f>27+47</f>
        <v>74</v>
      </c>
      <c r="I270" s="65"/>
      <c r="J270" s="65"/>
      <c r="K270" s="65"/>
      <c r="L270" s="61" t="s">
        <v>434</v>
      </c>
    </row>
    <row r="271" spans="1:12" s="35" customFormat="1" ht="24" customHeight="1">
      <c r="A271" s="56" t="s">
        <v>435</v>
      </c>
      <c r="B271" s="50">
        <f t="shared" si="108"/>
        <v>60</v>
      </c>
      <c r="C271" s="50">
        <f t="shared" si="109"/>
        <v>60</v>
      </c>
      <c r="D271" s="50"/>
      <c r="E271" s="52"/>
      <c r="F271" s="52"/>
      <c r="G271" s="52"/>
      <c r="H271" s="56">
        <f aca="true" t="shared" si="114" ref="H271:K271">SUM(H272)</f>
        <v>60</v>
      </c>
      <c r="I271" s="56">
        <f t="shared" si="114"/>
        <v>0</v>
      </c>
      <c r="J271" s="56">
        <f t="shared" si="114"/>
        <v>0</v>
      </c>
      <c r="K271" s="56">
        <f t="shared" si="114"/>
        <v>0</v>
      </c>
      <c r="L271" s="61"/>
    </row>
    <row r="272" spans="1:12" s="35" customFormat="1" ht="24" customHeight="1">
      <c r="A272" s="55" t="s">
        <v>436</v>
      </c>
      <c r="B272" s="50">
        <f t="shared" si="108"/>
        <v>60</v>
      </c>
      <c r="C272" s="50">
        <f t="shared" si="109"/>
        <v>60</v>
      </c>
      <c r="D272" s="50"/>
      <c r="E272" s="52"/>
      <c r="F272" s="52"/>
      <c r="G272" s="52"/>
      <c r="H272" s="65">
        <f>55+5</f>
        <v>60</v>
      </c>
      <c r="I272" s="65"/>
      <c r="J272" s="65"/>
      <c r="K272" s="65"/>
      <c r="L272" s="61" t="s">
        <v>437</v>
      </c>
    </row>
    <row r="273" spans="1:12" s="35" customFormat="1" ht="24" customHeight="1">
      <c r="A273" s="56" t="s">
        <v>438</v>
      </c>
      <c r="B273" s="50">
        <f t="shared" si="108"/>
        <v>50</v>
      </c>
      <c r="C273" s="50">
        <f t="shared" si="109"/>
        <v>50</v>
      </c>
      <c r="D273" s="50">
        <f aca="true" t="shared" si="115" ref="D273:D277">SUM(E273:G273)</f>
        <v>0</v>
      </c>
      <c r="E273" s="50">
        <f aca="true" t="shared" si="116" ref="E273:K273">SUM(E274:E275)</f>
        <v>0</v>
      </c>
      <c r="F273" s="50">
        <f t="shared" si="116"/>
        <v>0</v>
      </c>
      <c r="G273" s="50">
        <f t="shared" si="116"/>
        <v>0</v>
      </c>
      <c r="H273" s="50">
        <f t="shared" si="116"/>
        <v>50</v>
      </c>
      <c r="I273" s="50">
        <f t="shared" si="116"/>
        <v>0</v>
      </c>
      <c r="J273" s="50">
        <f t="shared" si="116"/>
        <v>0</v>
      </c>
      <c r="K273" s="50">
        <f t="shared" si="116"/>
        <v>0</v>
      </c>
      <c r="L273" s="61"/>
    </row>
    <row r="274" spans="1:12" s="35" customFormat="1" ht="24" customHeight="1">
      <c r="A274" s="55" t="s">
        <v>439</v>
      </c>
      <c r="B274" s="50">
        <f t="shared" si="108"/>
        <v>50</v>
      </c>
      <c r="C274" s="50">
        <f t="shared" si="109"/>
        <v>50</v>
      </c>
      <c r="D274" s="50">
        <f t="shared" si="115"/>
        <v>0</v>
      </c>
      <c r="E274" s="52">
        <v>0</v>
      </c>
      <c r="F274" s="52">
        <v>0</v>
      </c>
      <c r="G274" s="52">
        <v>0</v>
      </c>
      <c r="H274" s="65">
        <v>50</v>
      </c>
      <c r="I274" s="65"/>
      <c r="J274" s="65"/>
      <c r="K274" s="65"/>
      <c r="L274" s="61" t="s">
        <v>440</v>
      </c>
    </row>
    <row r="275" spans="1:12" s="35" customFormat="1" ht="24" customHeight="1">
      <c r="A275" s="55" t="s">
        <v>441</v>
      </c>
      <c r="B275" s="50">
        <f t="shared" si="108"/>
        <v>0</v>
      </c>
      <c r="C275" s="50">
        <f t="shared" si="109"/>
        <v>0</v>
      </c>
      <c r="D275" s="50">
        <f t="shared" si="115"/>
        <v>0</v>
      </c>
      <c r="E275" s="52">
        <v>0</v>
      </c>
      <c r="F275" s="52">
        <v>0</v>
      </c>
      <c r="G275" s="52">
        <v>0</v>
      </c>
      <c r="H275" s="65"/>
      <c r="I275" s="65"/>
      <c r="J275" s="65"/>
      <c r="K275" s="65"/>
      <c r="L275" s="61"/>
    </row>
    <row r="276" spans="1:12" s="35" customFormat="1" ht="24" customHeight="1">
      <c r="A276" s="56" t="s">
        <v>442</v>
      </c>
      <c r="B276" s="50">
        <f t="shared" si="108"/>
        <v>2671</v>
      </c>
      <c r="C276" s="50">
        <f t="shared" si="109"/>
        <v>360</v>
      </c>
      <c r="D276" s="50">
        <f t="shared" si="115"/>
        <v>0</v>
      </c>
      <c r="E276" s="50">
        <f aca="true" t="shared" si="117" ref="E276:G276">SUM(E277:E277)</f>
        <v>0</v>
      </c>
      <c r="F276" s="50">
        <f t="shared" si="117"/>
        <v>0</v>
      </c>
      <c r="G276" s="50">
        <f t="shared" si="117"/>
        <v>0</v>
      </c>
      <c r="H276" s="50">
        <f>SUM(H277:H278)</f>
        <v>360</v>
      </c>
      <c r="I276" s="50">
        <f aca="true" t="shared" si="118" ref="I276:K276">SUM(I277:I277)</f>
        <v>0</v>
      </c>
      <c r="J276" s="50">
        <f t="shared" si="118"/>
        <v>0</v>
      </c>
      <c r="K276" s="50">
        <f t="shared" si="118"/>
        <v>2311</v>
      </c>
      <c r="L276" s="61"/>
    </row>
    <row r="277" spans="1:12" s="35" customFormat="1" ht="24" customHeight="1">
      <c r="A277" s="55" t="s">
        <v>443</v>
      </c>
      <c r="B277" s="50">
        <f t="shared" si="108"/>
        <v>2311</v>
      </c>
      <c r="C277" s="50">
        <f t="shared" si="109"/>
        <v>0</v>
      </c>
      <c r="D277" s="50">
        <f t="shared" si="115"/>
        <v>0</v>
      </c>
      <c r="E277" s="52">
        <v>0</v>
      </c>
      <c r="F277" s="52">
        <v>0</v>
      </c>
      <c r="G277" s="52">
        <v>0</v>
      </c>
      <c r="H277" s="65"/>
      <c r="I277" s="65"/>
      <c r="J277" s="65"/>
      <c r="K277" s="65">
        <v>2311</v>
      </c>
      <c r="L277" s="61"/>
    </row>
    <row r="278" spans="1:12" s="35" customFormat="1" ht="24" customHeight="1">
      <c r="A278" s="55" t="s">
        <v>444</v>
      </c>
      <c r="B278" s="50">
        <f t="shared" si="108"/>
        <v>360</v>
      </c>
      <c r="C278" s="50">
        <f t="shared" si="109"/>
        <v>360</v>
      </c>
      <c r="D278" s="50"/>
      <c r="E278" s="52"/>
      <c r="F278" s="52"/>
      <c r="G278" s="52"/>
      <c r="H278" s="65">
        <v>360</v>
      </c>
      <c r="I278" s="65"/>
      <c r="J278" s="65"/>
      <c r="K278" s="65"/>
      <c r="L278" s="61" t="s">
        <v>445</v>
      </c>
    </row>
    <row r="279" spans="1:12" s="35" customFormat="1" ht="24" customHeight="1">
      <c r="A279" s="56" t="s">
        <v>446</v>
      </c>
      <c r="B279" s="50">
        <f t="shared" si="108"/>
        <v>0</v>
      </c>
      <c r="C279" s="50">
        <f t="shared" si="109"/>
        <v>0</v>
      </c>
      <c r="D279" s="50">
        <f aca="true" t="shared" si="119" ref="D279:D288">SUM(E279:G279)</f>
        <v>0</v>
      </c>
      <c r="E279" s="50">
        <f aca="true" t="shared" si="120" ref="E279:I279">SUM(E280:E280)</f>
        <v>0</v>
      </c>
      <c r="F279" s="50">
        <f t="shared" si="120"/>
        <v>0</v>
      </c>
      <c r="G279" s="50">
        <f t="shared" si="120"/>
        <v>0</v>
      </c>
      <c r="H279" s="50">
        <f t="shared" si="120"/>
        <v>0</v>
      </c>
      <c r="I279" s="50">
        <f t="shared" si="120"/>
        <v>0</v>
      </c>
      <c r="J279" s="50"/>
      <c r="K279" s="50">
        <f>SUM(K280:K280)</f>
        <v>0</v>
      </c>
      <c r="L279" s="61"/>
    </row>
    <row r="280" spans="1:12" s="35" customFormat="1" ht="24" customHeight="1">
      <c r="A280" s="55" t="s">
        <v>447</v>
      </c>
      <c r="B280" s="50">
        <f t="shared" si="108"/>
        <v>0</v>
      </c>
      <c r="C280" s="50">
        <f t="shared" si="109"/>
        <v>0</v>
      </c>
      <c r="D280" s="50">
        <f t="shared" si="119"/>
        <v>0</v>
      </c>
      <c r="E280" s="52">
        <v>0</v>
      </c>
      <c r="F280" s="52">
        <v>0</v>
      </c>
      <c r="G280" s="52">
        <v>0</v>
      </c>
      <c r="H280" s="65"/>
      <c r="I280" s="65"/>
      <c r="J280" s="65"/>
      <c r="K280" s="65"/>
      <c r="L280" s="61"/>
    </row>
    <row r="281" spans="1:12" s="35" customFormat="1" ht="24" customHeight="1">
      <c r="A281" s="56" t="s">
        <v>448</v>
      </c>
      <c r="B281" s="50">
        <f t="shared" si="108"/>
        <v>2155</v>
      </c>
      <c r="C281" s="50">
        <f t="shared" si="109"/>
        <v>2155</v>
      </c>
      <c r="D281" s="50">
        <f t="shared" si="119"/>
        <v>1804</v>
      </c>
      <c r="E281" s="50">
        <f aca="true" t="shared" si="121" ref="E281:G281">SUM(E282,E287,)</f>
        <v>1720</v>
      </c>
      <c r="F281" s="50">
        <f t="shared" si="121"/>
        <v>11</v>
      </c>
      <c r="G281" s="50">
        <f t="shared" si="121"/>
        <v>73</v>
      </c>
      <c r="H281" s="50">
        <f>SUM(H282,H287,H289)</f>
        <v>351</v>
      </c>
      <c r="I281" s="50">
        <f aca="true" t="shared" si="122" ref="I281:K281">SUM(I282,I287,)</f>
        <v>0</v>
      </c>
      <c r="J281" s="50">
        <f t="shared" si="122"/>
        <v>0</v>
      </c>
      <c r="K281" s="50">
        <f t="shared" si="122"/>
        <v>0</v>
      </c>
      <c r="L281" s="61"/>
    </row>
    <row r="282" spans="1:12" s="35" customFormat="1" ht="24" customHeight="1">
      <c r="A282" s="56" t="s">
        <v>449</v>
      </c>
      <c r="B282" s="50">
        <f t="shared" si="108"/>
        <v>1855</v>
      </c>
      <c r="C282" s="50">
        <f t="shared" si="109"/>
        <v>1855</v>
      </c>
      <c r="D282" s="50">
        <f t="shared" si="119"/>
        <v>1804</v>
      </c>
      <c r="E282" s="50">
        <f aca="true" t="shared" si="123" ref="E282:K282">SUM(E283:E286)</f>
        <v>1720</v>
      </c>
      <c r="F282" s="50">
        <f t="shared" si="123"/>
        <v>11</v>
      </c>
      <c r="G282" s="50">
        <f t="shared" si="123"/>
        <v>73</v>
      </c>
      <c r="H282" s="50">
        <f t="shared" si="123"/>
        <v>51</v>
      </c>
      <c r="I282" s="50">
        <f t="shared" si="123"/>
        <v>0</v>
      </c>
      <c r="J282" s="50">
        <f t="shared" si="123"/>
        <v>0</v>
      </c>
      <c r="K282" s="50">
        <f t="shared" si="123"/>
        <v>0</v>
      </c>
      <c r="L282" s="61"/>
    </row>
    <row r="283" spans="1:12" s="35" customFormat="1" ht="24" customHeight="1">
      <c r="A283" s="55" t="s">
        <v>450</v>
      </c>
      <c r="B283" s="50">
        <f t="shared" si="108"/>
        <v>517</v>
      </c>
      <c r="C283" s="50">
        <f t="shared" si="109"/>
        <v>517</v>
      </c>
      <c r="D283" s="50">
        <f t="shared" si="119"/>
        <v>517</v>
      </c>
      <c r="E283" s="52">
        <v>480</v>
      </c>
      <c r="F283" s="52">
        <v>2</v>
      </c>
      <c r="G283" s="52">
        <v>35</v>
      </c>
      <c r="H283" s="65"/>
      <c r="I283" s="65"/>
      <c r="J283" s="65"/>
      <c r="K283" s="65"/>
      <c r="L283" s="61"/>
    </row>
    <row r="284" spans="1:12" s="35" customFormat="1" ht="24" customHeight="1">
      <c r="A284" s="55" t="s">
        <v>451</v>
      </c>
      <c r="B284" s="50">
        <f t="shared" si="108"/>
        <v>0</v>
      </c>
      <c r="C284" s="50">
        <f t="shared" si="109"/>
        <v>0</v>
      </c>
      <c r="D284" s="50">
        <f t="shared" si="119"/>
        <v>0</v>
      </c>
      <c r="E284" s="52">
        <v>0</v>
      </c>
      <c r="F284" s="52">
        <v>0</v>
      </c>
      <c r="G284" s="52">
        <v>0</v>
      </c>
      <c r="H284" s="52">
        <v>0</v>
      </c>
      <c r="I284" s="52">
        <v>0</v>
      </c>
      <c r="J284" s="52">
        <v>0</v>
      </c>
      <c r="K284" s="52">
        <v>0</v>
      </c>
      <c r="L284" s="61"/>
    </row>
    <row r="285" spans="1:12" s="35" customFormat="1" ht="24" customHeight="1">
      <c r="A285" s="55" t="s">
        <v>452</v>
      </c>
      <c r="B285" s="50">
        <f t="shared" si="108"/>
        <v>1287</v>
      </c>
      <c r="C285" s="50">
        <f t="shared" si="109"/>
        <v>1287</v>
      </c>
      <c r="D285" s="50">
        <f t="shared" si="119"/>
        <v>1287</v>
      </c>
      <c r="E285" s="52">
        <v>1240</v>
      </c>
      <c r="F285" s="52">
        <v>9</v>
      </c>
      <c r="G285" s="52">
        <v>38</v>
      </c>
      <c r="H285" s="65"/>
      <c r="I285" s="65"/>
      <c r="J285" s="65"/>
      <c r="K285" s="65"/>
      <c r="L285" s="61"/>
    </row>
    <row r="286" spans="1:12" s="35" customFormat="1" ht="39.75" customHeight="1">
      <c r="A286" s="55" t="s">
        <v>453</v>
      </c>
      <c r="B286" s="50">
        <f t="shared" si="108"/>
        <v>51</v>
      </c>
      <c r="C286" s="50">
        <f t="shared" si="109"/>
        <v>51</v>
      </c>
      <c r="D286" s="50">
        <f t="shared" si="119"/>
        <v>0</v>
      </c>
      <c r="E286" s="52">
        <v>0</v>
      </c>
      <c r="F286" s="52">
        <v>0</v>
      </c>
      <c r="G286" s="52">
        <v>0</v>
      </c>
      <c r="H286" s="52">
        <f>27+24</f>
        <v>51</v>
      </c>
      <c r="I286" s="52">
        <v>0</v>
      </c>
      <c r="J286" s="52">
        <v>0</v>
      </c>
      <c r="K286" s="52">
        <v>0</v>
      </c>
      <c r="L286" s="61" t="s">
        <v>454</v>
      </c>
    </row>
    <row r="287" spans="1:12" s="35" customFormat="1" ht="24" customHeight="1">
      <c r="A287" s="56" t="s">
        <v>455</v>
      </c>
      <c r="B287" s="50">
        <f t="shared" si="108"/>
        <v>0</v>
      </c>
      <c r="C287" s="50">
        <f t="shared" si="109"/>
        <v>0</v>
      </c>
      <c r="D287" s="50">
        <f t="shared" si="119"/>
        <v>0</v>
      </c>
      <c r="E287" s="50">
        <f aca="true" t="shared" si="124" ref="E287:K287">SUM(E288:E288)</f>
        <v>0</v>
      </c>
      <c r="F287" s="50">
        <f t="shared" si="124"/>
        <v>0</v>
      </c>
      <c r="G287" s="50">
        <f t="shared" si="124"/>
        <v>0</v>
      </c>
      <c r="H287" s="50">
        <f t="shared" si="124"/>
        <v>0</v>
      </c>
      <c r="I287" s="50">
        <f t="shared" si="124"/>
        <v>0</v>
      </c>
      <c r="J287" s="50">
        <f t="shared" si="124"/>
        <v>0</v>
      </c>
      <c r="K287" s="50">
        <f t="shared" si="124"/>
        <v>0</v>
      </c>
      <c r="L287" s="61"/>
    </row>
    <row r="288" spans="1:12" s="35" customFormat="1" ht="24" customHeight="1">
      <c r="A288" s="55" t="s">
        <v>456</v>
      </c>
      <c r="B288" s="50">
        <f t="shared" si="108"/>
        <v>0</v>
      </c>
      <c r="C288" s="50">
        <f t="shared" si="109"/>
        <v>0</v>
      </c>
      <c r="D288" s="50">
        <f t="shared" si="119"/>
        <v>0</v>
      </c>
      <c r="E288" s="50">
        <v>0</v>
      </c>
      <c r="F288" s="50">
        <v>0</v>
      </c>
      <c r="G288" s="50">
        <v>0</v>
      </c>
      <c r="H288" s="62"/>
      <c r="I288" s="62"/>
      <c r="J288" s="62"/>
      <c r="K288" s="62"/>
      <c r="L288" s="61"/>
    </row>
    <row r="289" spans="1:12" s="35" customFormat="1" ht="24" customHeight="1">
      <c r="A289" s="56" t="s">
        <v>457</v>
      </c>
      <c r="B289" s="50">
        <f t="shared" si="108"/>
        <v>300</v>
      </c>
      <c r="C289" s="50">
        <f t="shared" si="109"/>
        <v>300</v>
      </c>
      <c r="D289" s="50"/>
      <c r="E289" s="50"/>
      <c r="F289" s="50"/>
      <c r="G289" s="50"/>
      <c r="H289" s="56">
        <f aca="true" t="shared" si="125" ref="H289:K289">SUM(H290)</f>
        <v>300</v>
      </c>
      <c r="I289" s="56">
        <f t="shared" si="125"/>
        <v>0</v>
      </c>
      <c r="J289" s="56">
        <f t="shared" si="125"/>
        <v>0</v>
      </c>
      <c r="K289" s="56">
        <f t="shared" si="125"/>
        <v>0</v>
      </c>
      <c r="L289" s="61"/>
    </row>
    <row r="290" spans="1:12" s="35" customFormat="1" ht="24" customHeight="1">
      <c r="A290" s="55" t="s">
        <v>458</v>
      </c>
      <c r="B290" s="50">
        <f t="shared" si="108"/>
        <v>300</v>
      </c>
      <c r="C290" s="50">
        <f t="shared" si="109"/>
        <v>300</v>
      </c>
      <c r="D290" s="50"/>
      <c r="E290" s="50"/>
      <c r="F290" s="50"/>
      <c r="G290" s="50"/>
      <c r="H290" s="62">
        <v>300</v>
      </c>
      <c r="I290" s="62"/>
      <c r="J290" s="62"/>
      <c r="K290" s="62"/>
      <c r="L290" s="61" t="s">
        <v>459</v>
      </c>
    </row>
    <row r="291" spans="1:12" s="35" customFormat="1" ht="24" customHeight="1">
      <c r="A291" s="56" t="s">
        <v>460</v>
      </c>
      <c r="B291" s="50">
        <f t="shared" si="108"/>
        <v>249</v>
      </c>
      <c r="C291" s="50">
        <f t="shared" si="109"/>
        <v>249</v>
      </c>
      <c r="D291" s="50">
        <f aca="true" t="shared" si="126" ref="D291:D311">SUM(E291:G291)</f>
        <v>245</v>
      </c>
      <c r="E291" s="50">
        <f aca="true" t="shared" si="127" ref="E291:K291">SUM(E292,)</f>
        <v>237</v>
      </c>
      <c r="F291" s="50">
        <f t="shared" si="127"/>
        <v>3</v>
      </c>
      <c r="G291" s="50">
        <f t="shared" si="127"/>
        <v>5</v>
      </c>
      <c r="H291" s="50">
        <f t="shared" si="127"/>
        <v>4</v>
      </c>
      <c r="I291" s="50">
        <f t="shared" si="127"/>
        <v>0</v>
      </c>
      <c r="J291" s="50">
        <f t="shared" si="127"/>
        <v>0</v>
      </c>
      <c r="K291" s="50">
        <f t="shared" si="127"/>
        <v>0</v>
      </c>
      <c r="L291" s="61"/>
    </row>
    <row r="292" spans="1:12" s="35" customFormat="1" ht="24" customHeight="1">
      <c r="A292" s="56" t="s">
        <v>461</v>
      </c>
      <c r="B292" s="50">
        <f t="shared" si="108"/>
        <v>249</v>
      </c>
      <c r="C292" s="50">
        <f t="shared" si="109"/>
        <v>249</v>
      </c>
      <c r="D292" s="50">
        <f t="shared" si="126"/>
        <v>245</v>
      </c>
      <c r="E292" s="50">
        <f aca="true" t="shared" si="128" ref="E292:K292">SUM(E293:E294)</f>
        <v>237</v>
      </c>
      <c r="F292" s="50">
        <f t="shared" si="128"/>
        <v>3</v>
      </c>
      <c r="G292" s="50">
        <f t="shared" si="128"/>
        <v>5</v>
      </c>
      <c r="H292" s="50">
        <f t="shared" si="128"/>
        <v>4</v>
      </c>
      <c r="I292" s="50">
        <f t="shared" si="128"/>
        <v>0</v>
      </c>
      <c r="J292" s="50">
        <f t="shared" si="128"/>
        <v>0</v>
      </c>
      <c r="K292" s="50">
        <f t="shared" si="128"/>
        <v>0</v>
      </c>
      <c r="L292" s="61"/>
    </row>
    <row r="293" spans="1:12" s="35" customFormat="1" ht="24" customHeight="1">
      <c r="A293" s="55" t="s">
        <v>462</v>
      </c>
      <c r="B293" s="50">
        <f t="shared" si="108"/>
        <v>44</v>
      </c>
      <c r="C293" s="50">
        <f t="shared" si="109"/>
        <v>44</v>
      </c>
      <c r="D293" s="50">
        <f t="shared" si="126"/>
        <v>44</v>
      </c>
      <c r="E293" s="52">
        <v>44</v>
      </c>
      <c r="F293" s="52">
        <v>0</v>
      </c>
      <c r="G293" s="52">
        <v>0</v>
      </c>
      <c r="H293" s="65"/>
      <c r="I293" s="65"/>
      <c r="J293" s="65"/>
      <c r="K293" s="65"/>
      <c r="L293" s="61"/>
    </row>
    <row r="294" spans="1:12" s="35" customFormat="1" ht="24" customHeight="1">
      <c r="A294" s="55" t="s">
        <v>463</v>
      </c>
      <c r="B294" s="50">
        <f t="shared" si="108"/>
        <v>205</v>
      </c>
      <c r="C294" s="50">
        <f t="shared" si="109"/>
        <v>205</v>
      </c>
      <c r="D294" s="50">
        <f t="shared" si="126"/>
        <v>201</v>
      </c>
      <c r="E294" s="52">
        <v>193</v>
      </c>
      <c r="F294" s="52">
        <v>3</v>
      </c>
      <c r="G294" s="52">
        <v>5</v>
      </c>
      <c r="H294" s="65">
        <v>4</v>
      </c>
      <c r="I294" s="65"/>
      <c r="J294" s="65"/>
      <c r="K294" s="65"/>
      <c r="L294" s="61" t="s">
        <v>464</v>
      </c>
    </row>
    <row r="295" spans="1:12" s="35" customFormat="1" ht="24" customHeight="1">
      <c r="A295" s="56" t="s">
        <v>465</v>
      </c>
      <c r="B295" s="50">
        <f t="shared" si="108"/>
        <v>20</v>
      </c>
      <c r="C295" s="50">
        <f t="shared" si="109"/>
        <v>20</v>
      </c>
      <c r="D295" s="50">
        <f t="shared" si="126"/>
        <v>0</v>
      </c>
      <c r="E295" s="50">
        <f aca="true" t="shared" si="129" ref="E295:K295">SUM(E296)</f>
        <v>0</v>
      </c>
      <c r="F295" s="50">
        <f t="shared" si="129"/>
        <v>0</v>
      </c>
      <c r="G295" s="50">
        <f t="shared" si="129"/>
        <v>0</v>
      </c>
      <c r="H295" s="50">
        <f t="shared" si="129"/>
        <v>20</v>
      </c>
      <c r="I295" s="50">
        <f t="shared" si="129"/>
        <v>0</v>
      </c>
      <c r="J295" s="50">
        <f t="shared" si="129"/>
        <v>0</v>
      </c>
      <c r="K295" s="50">
        <f t="shared" si="129"/>
        <v>0</v>
      </c>
      <c r="L295" s="61"/>
    </row>
    <row r="296" spans="1:12" s="35" customFormat="1" ht="24" customHeight="1">
      <c r="A296" s="56" t="s">
        <v>466</v>
      </c>
      <c r="B296" s="50">
        <f t="shared" si="108"/>
        <v>20</v>
      </c>
      <c r="C296" s="50">
        <f t="shared" si="109"/>
        <v>20</v>
      </c>
      <c r="D296" s="50">
        <f t="shared" si="126"/>
        <v>0</v>
      </c>
      <c r="E296" s="50">
        <f>SUM(E297:E297)</f>
        <v>0</v>
      </c>
      <c r="F296" s="50">
        <f aca="true" t="shared" si="130" ref="F296:K296">SUM(F297:F298)</f>
        <v>0</v>
      </c>
      <c r="G296" s="50">
        <f t="shared" si="130"/>
        <v>0</v>
      </c>
      <c r="H296" s="50">
        <f t="shared" si="130"/>
        <v>20</v>
      </c>
      <c r="I296" s="50">
        <f t="shared" si="130"/>
        <v>0</v>
      </c>
      <c r="J296" s="50">
        <f t="shared" si="130"/>
        <v>0</v>
      </c>
      <c r="K296" s="50">
        <f t="shared" si="130"/>
        <v>0</v>
      </c>
      <c r="L296" s="61"/>
    </row>
    <row r="297" spans="1:12" s="35" customFormat="1" ht="24" customHeight="1">
      <c r="A297" s="55" t="s">
        <v>467</v>
      </c>
      <c r="B297" s="50">
        <f t="shared" si="108"/>
        <v>20</v>
      </c>
      <c r="C297" s="50">
        <f t="shared" si="109"/>
        <v>20</v>
      </c>
      <c r="D297" s="50">
        <f t="shared" si="126"/>
        <v>0</v>
      </c>
      <c r="E297" s="52"/>
      <c r="F297" s="52">
        <v>0</v>
      </c>
      <c r="G297" s="52">
        <v>0</v>
      </c>
      <c r="H297" s="65">
        <f>3+17</f>
        <v>20</v>
      </c>
      <c r="I297" s="65"/>
      <c r="J297" s="65"/>
      <c r="K297" s="65"/>
      <c r="L297" s="61" t="s">
        <v>468</v>
      </c>
    </row>
    <row r="298" spans="1:12" s="35" customFormat="1" ht="24" customHeight="1">
      <c r="A298" s="56" t="s">
        <v>469</v>
      </c>
      <c r="B298" s="50">
        <f t="shared" si="108"/>
        <v>11027</v>
      </c>
      <c r="C298" s="50">
        <f t="shared" si="109"/>
        <v>11027</v>
      </c>
      <c r="D298" s="50">
        <f t="shared" si="126"/>
        <v>11027</v>
      </c>
      <c r="E298" s="50">
        <f aca="true" t="shared" si="131" ref="E298:K298">SUM(E299)</f>
        <v>11027</v>
      </c>
      <c r="F298" s="50">
        <f t="shared" si="131"/>
        <v>0</v>
      </c>
      <c r="G298" s="50">
        <f t="shared" si="131"/>
        <v>0</v>
      </c>
      <c r="H298" s="50">
        <f t="shared" si="131"/>
        <v>0</v>
      </c>
      <c r="I298" s="50">
        <f t="shared" si="131"/>
        <v>0</v>
      </c>
      <c r="J298" s="50">
        <f t="shared" si="131"/>
        <v>0</v>
      </c>
      <c r="K298" s="50">
        <f t="shared" si="131"/>
        <v>0</v>
      </c>
      <c r="L298" s="61"/>
    </row>
    <row r="299" spans="1:12" s="35" customFormat="1" ht="24" customHeight="1">
      <c r="A299" s="56" t="s">
        <v>470</v>
      </c>
      <c r="B299" s="50">
        <f t="shared" si="108"/>
        <v>11027</v>
      </c>
      <c r="C299" s="50">
        <f t="shared" si="109"/>
        <v>11027</v>
      </c>
      <c r="D299" s="50">
        <f t="shared" si="126"/>
        <v>11027</v>
      </c>
      <c r="E299" s="50">
        <f aca="true" t="shared" si="132" ref="E299:K299">SUM(E300:E301)</f>
        <v>11027</v>
      </c>
      <c r="F299" s="50">
        <f t="shared" si="132"/>
        <v>0</v>
      </c>
      <c r="G299" s="50">
        <f t="shared" si="132"/>
        <v>0</v>
      </c>
      <c r="H299" s="50">
        <f t="shared" si="132"/>
        <v>0</v>
      </c>
      <c r="I299" s="50">
        <f t="shared" si="132"/>
        <v>0</v>
      </c>
      <c r="J299" s="50">
        <f t="shared" si="132"/>
        <v>0</v>
      </c>
      <c r="K299" s="50">
        <f t="shared" si="132"/>
        <v>0</v>
      </c>
      <c r="L299" s="61"/>
    </row>
    <row r="300" spans="1:12" s="35" customFormat="1" ht="24" customHeight="1">
      <c r="A300" s="55" t="s">
        <v>471</v>
      </c>
      <c r="B300" s="50">
        <f t="shared" si="108"/>
        <v>7525</v>
      </c>
      <c r="C300" s="50">
        <f t="shared" si="109"/>
        <v>7525</v>
      </c>
      <c r="D300" s="50">
        <f t="shared" si="126"/>
        <v>7525</v>
      </c>
      <c r="E300" s="52">
        <v>7525</v>
      </c>
      <c r="F300" s="52">
        <v>0</v>
      </c>
      <c r="G300" s="52">
        <v>0</v>
      </c>
      <c r="H300" s="65"/>
      <c r="I300" s="65"/>
      <c r="J300" s="65"/>
      <c r="K300" s="65"/>
      <c r="L300" s="61"/>
    </row>
    <row r="301" spans="1:12" s="35" customFormat="1" ht="24" customHeight="1">
      <c r="A301" s="55" t="s">
        <v>472</v>
      </c>
      <c r="B301" s="50">
        <f t="shared" si="108"/>
        <v>3502</v>
      </c>
      <c r="C301" s="50">
        <f t="shared" si="109"/>
        <v>3502</v>
      </c>
      <c r="D301" s="50">
        <f t="shared" si="126"/>
        <v>3502</v>
      </c>
      <c r="E301" s="52">
        <v>3502</v>
      </c>
      <c r="F301" s="52">
        <v>0</v>
      </c>
      <c r="G301" s="52">
        <v>0</v>
      </c>
      <c r="H301" s="65"/>
      <c r="I301" s="65"/>
      <c r="J301" s="65"/>
      <c r="K301" s="65"/>
      <c r="L301" s="61"/>
    </row>
    <row r="302" spans="1:12" s="35" customFormat="1" ht="24" customHeight="1">
      <c r="A302" s="56" t="s">
        <v>473</v>
      </c>
      <c r="B302" s="50">
        <f t="shared" si="108"/>
        <v>125</v>
      </c>
      <c r="C302" s="50">
        <f t="shared" si="109"/>
        <v>0</v>
      </c>
      <c r="D302" s="50">
        <f t="shared" si="126"/>
        <v>0</v>
      </c>
      <c r="E302" s="50">
        <f aca="true" t="shared" si="133" ref="E302:K302">SUM(E303)</f>
        <v>0</v>
      </c>
      <c r="F302" s="50">
        <f t="shared" si="133"/>
        <v>0</v>
      </c>
      <c r="G302" s="50">
        <f t="shared" si="133"/>
        <v>0</v>
      </c>
      <c r="H302" s="50">
        <f t="shared" si="133"/>
        <v>0</v>
      </c>
      <c r="I302" s="50">
        <f t="shared" si="133"/>
        <v>125</v>
      </c>
      <c r="J302" s="50">
        <f t="shared" si="133"/>
        <v>0</v>
      </c>
      <c r="K302" s="50">
        <f t="shared" si="133"/>
        <v>0</v>
      </c>
      <c r="L302" s="61"/>
    </row>
    <row r="303" spans="1:12" s="35" customFormat="1" ht="24" customHeight="1">
      <c r="A303" s="74" t="s">
        <v>474</v>
      </c>
      <c r="B303" s="50">
        <f t="shared" si="108"/>
        <v>125</v>
      </c>
      <c r="C303" s="50">
        <f t="shared" si="109"/>
        <v>0</v>
      </c>
      <c r="D303" s="50">
        <f t="shared" si="126"/>
        <v>0</v>
      </c>
      <c r="E303" s="50">
        <f aca="true" t="shared" si="134" ref="E303:K303">SUM(E304)</f>
        <v>0</v>
      </c>
      <c r="F303" s="50">
        <f t="shared" si="134"/>
        <v>0</v>
      </c>
      <c r="G303" s="50">
        <f t="shared" si="134"/>
        <v>0</v>
      </c>
      <c r="H303" s="50">
        <f t="shared" si="134"/>
        <v>0</v>
      </c>
      <c r="I303" s="50">
        <f t="shared" si="134"/>
        <v>125</v>
      </c>
      <c r="J303" s="50">
        <f t="shared" si="134"/>
        <v>0</v>
      </c>
      <c r="K303" s="50">
        <f t="shared" si="134"/>
        <v>0</v>
      </c>
      <c r="L303" s="61"/>
    </row>
    <row r="304" spans="1:12" s="35" customFormat="1" ht="24" customHeight="1">
      <c r="A304" s="55" t="s">
        <v>475</v>
      </c>
      <c r="B304" s="50">
        <f t="shared" si="108"/>
        <v>125</v>
      </c>
      <c r="C304" s="50">
        <f t="shared" si="109"/>
        <v>0</v>
      </c>
      <c r="D304" s="50">
        <f t="shared" si="126"/>
        <v>0</v>
      </c>
      <c r="E304" s="52">
        <v>0</v>
      </c>
      <c r="F304" s="52">
        <v>0</v>
      </c>
      <c r="G304" s="52">
        <v>0</v>
      </c>
      <c r="H304" s="65"/>
      <c r="I304" s="65">
        <v>125</v>
      </c>
      <c r="J304" s="65"/>
      <c r="K304" s="65"/>
      <c r="L304" s="61"/>
    </row>
    <row r="305" spans="1:12" s="35" customFormat="1" ht="24" customHeight="1">
      <c r="A305" s="56" t="s">
        <v>476</v>
      </c>
      <c r="B305" s="50">
        <f t="shared" si="108"/>
        <v>716.114</v>
      </c>
      <c r="C305" s="50">
        <f t="shared" si="109"/>
        <v>716.114</v>
      </c>
      <c r="D305" s="50">
        <f t="shared" si="126"/>
        <v>245.114</v>
      </c>
      <c r="E305" s="50">
        <f aca="true" t="shared" si="135" ref="E305:K305">SUM(E306,E310,E314,)</f>
        <v>228</v>
      </c>
      <c r="F305" s="50">
        <f t="shared" si="135"/>
        <v>0.114</v>
      </c>
      <c r="G305" s="50">
        <f t="shared" si="135"/>
        <v>17</v>
      </c>
      <c r="H305" s="50">
        <f t="shared" si="135"/>
        <v>471</v>
      </c>
      <c r="I305" s="50">
        <f t="shared" si="135"/>
        <v>0</v>
      </c>
      <c r="J305" s="50">
        <f t="shared" si="135"/>
        <v>0</v>
      </c>
      <c r="K305" s="50">
        <f t="shared" si="135"/>
        <v>0</v>
      </c>
      <c r="L305" s="61"/>
    </row>
    <row r="306" spans="1:12" s="35" customFormat="1" ht="24" customHeight="1">
      <c r="A306" s="56" t="s">
        <v>477</v>
      </c>
      <c r="B306" s="50">
        <f t="shared" si="108"/>
        <v>258.11400000000003</v>
      </c>
      <c r="C306" s="50">
        <f t="shared" si="109"/>
        <v>258.11400000000003</v>
      </c>
      <c r="D306" s="50">
        <f t="shared" si="126"/>
        <v>121.114</v>
      </c>
      <c r="E306" s="50">
        <f aca="true" t="shared" si="136" ref="E306:K306">SUM(E307:E309)</f>
        <v>113</v>
      </c>
      <c r="F306" s="50">
        <f t="shared" si="136"/>
        <v>0.114</v>
      </c>
      <c r="G306" s="50">
        <f t="shared" si="136"/>
        <v>8</v>
      </c>
      <c r="H306" s="50">
        <f t="shared" si="136"/>
        <v>137</v>
      </c>
      <c r="I306" s="50">
        <f t="shared" si="136"/>
        <v>0</v>
      </c>
      <c r="J306" s="50">
        <f t="shared" si="136"/>
        <v>0</v>
      </c>
      <c r="K306" s="50">
        <f t="shared" si="136"/>
        <v>0</v>
      </c>
      <c r="L306" s="61"/>
    </row>
    <row r="307" spans="1:12" s="35" customFormat="1" ht="24" customHeight="1">
      <c r="A307" s="55" t="s">
        <v>478</v>
      </c>
      <c r="B307" s="50">
        <f t="shared" si="108"/>
        <v>121.114</v>
      </c>
      <c r="C307" s="50">
        <f t="shared" si="109"/>
        <v>121.114</v>
      </c>
      <c r="D307" s="50">
        <f t="shared" si="126"/>
        <v>121.114</v>
      </c>
      <c r="E307" s="52">
        <v>113</v>
      </c>
      <c r="F307" s="52">
        <v>0.114</v>
      </c>
      <c r="G307" s="52">
        <v>8</v>
      </c>
      <c r="H307" s="65"/>
      <c r="I307" s="65"/>
      <c r="J307" s="65"/>
      <c r="K307" s="65"/>
      <c r="L307" s="61"/>
    </row>
    <row r="308" spans="1:12" s="35" customFormat="1" ht="54" customHeight="1">
      <c r="A308" s="55" t="s">
        <v>479</v>
      </c>
      <c r="B308" s="50">
        <f aca="true" t="shared" si="137" ref="B308:B325">SUM(C308,I308,J308,K308,)</f>
        <v>137</v>
      </c>
      <c r="C308" s="50">
        <f aca="true" t="shared" si="138" ref="C308:C325">D308+H308</f>
        <v>137</v>
      </c>
      <c r="D308" s="50">
        <f t="shared" si="126"/>
        <v>0</v>
      </c>
      <c r="E308" s="52">
        <v>0</v>
      </c>
      <c r="F308" s="52">
        <v>0</v>
      </c>
      <c r="G308" s="52">
        <v>0</v>
      </c>
      <c r="H308" s="65">
        <v>137</v>
      </c>
      <c r="I308" s="65"/>
      <c r="J308" s="65"/>
      <c r="K308" s="65"/>
      <c r="L308" s="61" t="s">
        <v>480</v>
      </c>
    </row>
    <row r="309" spans="1:12" s="35" customFormat="1" ht="24" customHeight="1">
      <c r="A309" s="55" t="s">
        <v>481</v>
      </c>
      <c r="B309" s="50">
        <f t="shared" si="137"/>
        <v>0</v>
      </c>
      <c r="C309" s="50">
        <f t="shared" si="138"/>
        <v>0</v>
      </c>
      <c r="D309" s="50">
        <f t="shared" si="126"/>
        <v>0</v>
      </c>
      <c r="E309" s="52">
        <v>0</v>
      </c>
      <c r="F309" s="52">
        <v>0</v>
      </c>
      <c r="G309" s="52">
        <v>0</v>
      </c>
      <c r="H309" s="65"/>
      <c r="I309" s="65"/>
      <c r="J309" s="65"/>
      <c r="K309" s="65"/>
      <c r="L309" s="61"/>
    </row>
    <row r="310" spans="1:12" s="35" customFormat="1" ht="24" customHeight="1">
      <c r="A310" s="56" t="s">
        <v>482</v>
      </c>
      <c r="B310" s="50">
        <f t="shared" si="137"/>
        <v>330</v>
      </c>
      <c r="C310" s="50">
        <f t="shared" si="138"/>
        <v>330</v>
      </c>
      <c r="D310" s="50">
        <f t="shared" si="126"/>
        <v>0</v>
      </c>
      <c r="E310" s="50">
        <f aca="true" t="shared" si="139" ref="E310:K310">SUM(E311:E313)</f>
        <v>0</v>
      </c>
      <c r="F310" s="50">
        <f t="shared" si="139"/>
        <v>0</v>
      </c>
      <c r="G310" s="50">
        <f t="shared" si="139"/>
        <v>0</v>
      </c>
      <c r="H310" s="50">
        <f t="shared" si="139"/>
        <v>330</v>
      </c>
      <c r="I310" s="50">
        <f t="shared" si="139"/>
        <v>0</v>
      </c>
      <c r="J310" s="50">
        <f t="shared" si="139"/>
        <v>0</v>
      </c>
      <c r="K310" s="50">
        <f t="shared" si="139"/>
        <v>0</v>
      </c>
      <c r="L310" s="61"/>
    </row>
    <row r="311" spans="1:12" s="35" customFormat="1" ht="49.5" customHeight="1">
      <c r="A311" s="55" t="s">
        <v>483</v>
      </c>
      <c r="B311" s="50">
        <f t="shared" si="137"/>
        <v>250</v>
      </c>
      <c r="C311" s="50">
        <f t="shared" si="138"/>
        <v>250</v>
      </c>
      <c r="D311" s="50">
        <f t="shared" si="126"/>
        <v>0</v>
      </c>
      <c r="E311" s="52">
        <v>0</v>
      </c>
      <c r="F311" s="52">
        <v>0</v>
      </c>
      <c r="G311" s="52">
        <v>0</v>
      </c>
      <c r="H311" s="65">
        <f>200+50</f>
        <v>250</v>
      </c>
      <c r="I311" s="65"/>
      <c r="J311" s="65"/>
      <c r="K311" s="65"/>
      <c r="L311" s="61" t="s">
        <v>484</v>
      </c>
    </row>
    <row r="312" spans="1:12" s="35" customFormat="1" ht="36" customHeight="1">
      <c r="A312" s="55" t="s">
        <v>485</v>
      </c>
      <c r="B312" s="50">
        <f t="shared" si="137"/>
        <v>30</v>
      </c>
      <c r="C312" s="50">
        <f t="shared" si="138"/>
        <v>30</v>
      </c>
      <c r="D312" s="50"/>
      <c r="E312" s="52"/>
      <c r="F312" s="52"/>
      <c r="G312" s="52"/>
      <c r="H312" s="65">
        <v>30</v>
      </c>
      <c r="I312" s="65"/>
      <c r="J312" s="65"/>
      <c r="K312" s="65"/>
      <c r="L312" s="61" t="s">
        <v>486</v>
      </c>
    </row>
    <row r="313" spans="1:12" s="35" customFormat="1" ht="43.5" customHeight="1">
      <c r="A313" s="55" t="s">
        <v>487</v>
      </c>
      <c r="B313" s="50">
        <f t="shared" si="137"/>
        <v>50</v>
      </c>
      <c r="C313" s="50">
        <f t="shared" si="138"/>
        <v>50</v>
      </c>
      <c r="D313" s="50">
        <f aca="true" t="shared" si="140" ref="D313:D319">SUM(E313:G313)</f>
        <v>0</v>
      </c>
      <c r="E313" s="52">
        <v>0</v>
      </c>
      <c r="F313" s="52">
        <v>0</v>
      </c>
      <c r="G313" s="52">
        <v>0</v>
      </c>
      <c r="H313" s="65">
        <v>50</v>
      </c>
      <c r="I313" s="65"/>
      <c r="J313" s="65"/>
      <c r="K313" s="65"/>
      <c r="L313" s="61" t="s">
        <v>488</v>
      </c>
    </row>
    <row r="314" spans="1:12" s="35" customFormat="1" ht="24" customHeight="1">
      <c r="A314" s="56" t="s">
        <v>489</v>
      </c>
      <c r="B314" s="50">
        <f t="shared" si="137"/>
        <v>128</v>
      </c>
      <c r="C314" s="50">
        <f t="shared" si="138"/>
        <v>128</v>
      </c>
      <c r="D314" s="50">
        <f t="shared" si="140"/>
        <v>124</v>
      </c>
      <c r="E314" s="50">
        <f aca="true" t="shared" si="141" ref="E314:K314">SUM(E315:E316)</f>
        <v>115</v>
      </c>
      <c r="F314" s="50">
        <f t="shared" si="141"/>
        <v>0</v>
      </c>
      <c r="G314" s="50">
        <f t="shared" si="141"/>
        <v>9</v>
      </c>
      <c r="H314" s="50">
        <f t="shared" si="141"/>
        <v>4</v>
      </c>
      <c r="I314" s="50">
        <f t="shared" si="141"/>
        <v>0</v>
      </c>
      <c r="J314" s="50">
        <f t="shared" si="141"/>
        <v>0</v>
      </c>
      <c r="K314" s="50">
        <f t="shared" si="141"/>
        <v>0</v>
      </c>
      <c r="L314" s="61"/>
    </row>
    <row r="315" spans="1:12" s="35" customFormat="1" ht="24" customHeight="1">
      <c r="A315" s="55" t="s">
        <v>490</v>
      </c>
      <c r="B315" s="50">
        <f t="shared" si="137"/>
        <v>124</v>
      </c>
      <c r="C315" s="50">
        <f t="shared" si="138"/>
        <v>124</v>
      </c>
      <c r="D315" s="50">
        <f t="shared" si="140"/>
        <v>124</v>
      </c>
      <c r="E315" s="52">
        <v>115</v>
      </c>
      <c r="F315" s="52">
        <v>0</v>
      </c>
      <c r="G315" s="52">
        <v>9</v>
      </c>
      <c r="H315" s="65"/>
      <c r="I315" s="62"/>
      <c r="J315" s="62"/>
      <c r="K315" s="62"/>
      <c r="L315" s="61"/>
    </row>
    <row r="316" spans="1:12" s="35" customFormat="1" ht="51.75" customHeight="1">
      <c r="A316" s="55" t="s">
        <v>491</v>
      </c>
      <c r="B316" s="50">
        <f t="shared" si="137"/>
        <v>4</v>
      </c>
      <c r="C316" s="50">
        <f t="shared" si="138"/>
        <v>4</v>
      </c>
      <c r="D316" s="50">
        <f t="shared" si="140"/>
        <v>0</v>
      </c>
      <c r="E316" s="52">
        <v>0</v>
      </c>
      <c r="F316" s="52">
        <v>0</v>
      </c>
      <c r="G316" s="52">
        <v>0</v>
      </c>
      <c r="H316" s="65">
        <f>4</f>
        <v>4</v>
      </c>
      <c r="I316" s="65"/>
      <c r="J316" s="62"/>
      <c r="K316" s="62"/>
      <c r="L316" s="61" t="s">
        <v>492</v>
      </c>
    </row>
    <row r="317" spans="1:12" s="35" customFormat="1" ht="24" customHeight="1">
      <c r="A317" s="297" t="s">
        <v>493</v>
      </c>
      <c r="B317" s="50">
        <f t="shared" si="137"/>
        <v>3000</v>
      </c>
      <c r="C317" s="50">
        <f t="shared" si="138"/>
        <v>3000</v>
      </c>
      <c r="D317" s="50">
        <f t="shared" si="140"/>
        <v>0</v>
      </c>
      <c r="E317" s="50">
        <v>0</v>
      </c>
      <c r="F317" s="50">
        <v>0</v>
      </c>
      <c r="G317" s="50">
        <v>0</v>
      </c>
      <c r="H317" s="298">
        <v>3000</v>
      </c>
      <c r="I317" s="62"/>
      <c r="J317" s="62"/>
      <c r="K317" s="62"/>
      <c r="L317" s="61" t="s">
        <v>494</v>
      </c>
    </row>
    <row r="318" spans="1:12" s="35" customFormat="1" ht="24" customHeight="1">
      <c r="A318" s="56" t="s">
        <v>495</v>
      </c>
      <c r="B318" s="50">
        <f t="shared" si="137"/>
        <v>40</v>
      </c>
      <c r="C318" s="50">
        <f t="shared" si="138"/>
        <v>40</v>
      </c>
      <c r="D318" s="50">
        <f t="shared" si="140"/>
        <v>0</v>
      </c>
      <c r="E318" s="50">
        <f aca="true" t="shared" si="142" ref="E318:I318">SUM(E319)</f>
        <v>0</v>
      </c>
      <c r="F318" s="50">
        <f t="shared" si="142"/>
        <v>0</v>
      </c>
      <c r="G318" s="50">
        <f t="shared" si="142"/>
        <v>0</v>
      </c>
      <c r="H318" s="50">
        <f t="shared" si="142"/>
        <v>40</v>
      </c>
      <c r="I318" s="50">
        <f t="shared" si="142"/>
        <v>0</v>
      </c>
      <c r="J318" s="50"/>
      <c r="K318" s="50">
        <f>SUM(K319)</f>
        <v>0</v>
      </c>
      <c r="L318" s="61"/>
    </row>
    <row r="319" spans="1:12" s="35" customFormat="1" ht="24" customHeight="1">
      <c r="A319" s="56" t="s">
        <v>496</v>
      </c>
      <c r="B319" s="50">
        <f t="shared" si="137"/>
        <v>40</v>
      </c>
      <c r="C319" s="50">
        <f t="shared" si="138"/>
        <v>40</v>
      </c>
      <c r="D319" s="50">
        <f t="shared" si="140"/>
        <v>0</v>
      </c>
      <c r="E319" s="50">
        <f aca="true" t="shared" si="143" ref="E319:I319">SUM(E320:E321)</f>
        <v>0</v>
      </c>
      <c r="F319" s="50">
        <f t="shared" si="143"/>
        <v>0</v>
      </c>
      <c r="G319" s="50">
        <f t="shared" si="143"/>
        <v>0</v>
      </c>
      <c r="H319" s="50">
        <f t="shared" si="143"/>
        <v>40</v>
      </c>
      <c r="I319" s="50">
        <f t="shared" si="143"/>
        <v>0</v>
      </c>
      <c r="J319" s="50"/>
      <c r="K319" s="50">
        <f>SUM(K320:K321)</f>
        <v>0</v>
      </c>
      <c r="L319" s="61"/>
    </row>
    <row r="320" spans="1:12" s="35" customFormat="1" ht="24" customHeight="1">
      <c r="A320" s="55" t="s">
        <v>497</v>
      </c>
      <c r="B320" s="50">
        <f t="shared" si="137"/>
        <v>0</v>
      </c>
      <c r="C320" s="50">
        <f t="shared" si="138"/>
        <v>0</v>
      </c>
      <c r="D320" s="50"/>
      <c r="E320" s="50"/>
      <c r="F320" s="50"/>
      <c r="G320" s="50"/>
      <c r="H320" s="62"/>
      <c r="I320" s="62"/>
      <c r="J320" s="62"/>
      <c r="K320" s="62"/>
      <c r="L320" s="61"/>
    </row>
    <row r="321" spans="1:12" s="35" customFormat="1" ht="24" customHeight="1">
      <c r="A321" s="55" t="s">
        <v>498</v>
      </c>
      <c r="B321" s="50">
        <f t="shared" si="137"/>
        <v>40</v>
      </c>
      <c r="C321" s="50">
        <f t="shared" si="138"/>
        <v>40</v>
      </c>
      <c r="D321" s="50">
        <f aca="true" t="shared" si="144" ref="D321:D325">SUM(E321:G321)</f>
        <v>0</v>
      </c>
      <c r="E321" s="50">
        <v>0</v>
      </c>
      <c r="F321" s="50">
        <v>0</v>
      </c>
      <c r="G321" s="50">
        <v>0</v>
      </c>
      <c r="H321" s="62">
        <v>40</v>
      </c>
      <c r="I321" s="62"/>
      <c r="J321" s="62"/>
      <c r="K321" s="62"/>
      <c r="L321" s="61" t="s">
        <v>499</v>
      </c>
    </row>
    <row r="322" spans="1:12" s="35" customFormat="1" ht="24" customHeight="1">
      <c r="A322" s="56" t="s">
        <v>500</v>
      </c>
      <c r="B322" s="50">
        <f t="shared" si="137"/>
        <v>3845</v>
      </c>
      <c r="C322" s="50">
        <f t="shared" si="138"/>
        <v>3845</v>
      </c>
      <c r="D322" s="50">
        <f t="shared" si="144"/>
        <v>0</v>
      </c>
      <c r="E322" s="50">
        <f aca="true" t="shared" si="145" ref="E322:K322">SUM(E323)</f>
        <v>0</v>
      </c>
      <c r="F322" s="50">
        <f t="shared" si="145"/>
        <v>0</v>
      </c>
      <c r="G322" s="50">
        <f t="shared" si="145"/>
        <v>0</v>
      </c>
      <c r="H322" s="50">
        <f t="shared" si="145"/>
        <v>3845</v>
      </c>
      <c r="I322" s="50">
        <f t="shared" si="145"/>
        <v>0</v>
      </c>
      <c r="J322" s="50">
        <f t="shared" si="145"/>
        <v>0</v>
      </c>
      <c r="K322" s="50">
        <f t="shared" si="145"/>
        <v>0</v>
      </c>
      <c r="L322" s="61"/>
    </row>
    <row r="323" spans="1:12" s="35" customFormat="1" ht="24" customHeight="1">
      <c r="A323" s="56" t="s">
        <v>501</v>
      </c>
      <c r="B323" s="50">
        <f t="shared" si="137"/>
        <v>3845</v>
      </c>
      <c r="C323" s="50">
        <f t="shared" si="138"/>
        <v>3845</v>
      </c>
      <c r="D323" s="50">
        <f t="shared" si="144"/>
        <v>0</v>
      </c>
      <c r="E323" s="50">
        <f aca="true" t="shared" si="146" ref="E323:K323">SUM(E324:E325)</f>
        <v>0</v>
      </c>
      <c r="F323" s="50">
        <f t="shared" si="146"/>
        <v>0</v>
      </c>
      <c r="G323" s="50">
        <f t="shared" si="146"/>
        <v>0</v>
      </c>
      <c r="H323" s="50">
        <f t="shared" si="146"/>
        <v>3845</v>
      </c>
      <c r="I323" s="50">
        <f t="shared" si="146"/>
        <v>0</v>
      </c>
      <c r="J323" s="50">
        <f t="shared" si="146"/>
        <v>0</v>
      </c>
      <c r="K323" s="50">
        <f t="shared" si="146"/>
        <v>0</v>
      </c>
      <c r="L323" s="61"/>
    </row>
    <row r="324" spans="1:12" s="35" customFormat="1" ht="24" customHeight="1">
      <c r="A324" s="55" t="s">
        <v>502</v>
      </c>
      <c r="B324" s="50">
        <f t="shared" si="137"/>
        <v>2963</v>
      </c>
      <c r="C324" s="50">
        <f t="shared" si="138"/>
        <v>2963</v>
      </c>
      <c r="D324" s="50">
        <f t="shared" si="144"/>
        <v>0</v>
      </c>
      <c r="E324" s="50"/>
      <c r="F324" s="50"/>
      <c r="G324" s="50"/>
      <c r="H324" s="62">
        <f>2963</f>
        <v>2963</v>
      </c>
      <c r="I324" s="62"/>
      <c r="J324" s="62"/>
      <c r="K324" s="62"/>
      <c r="L324" s="61" t="s">
        <v>503</v>
      </c>
    </row>
    <row r="325" spans="1:12" s="35" customFormat="1" ht="51" customHeight="1">
      <c r="A325" s="55" t="s">
        <v>504</v>
      </c>
      <c r="B325" s="50">
        <f t="shared" si="137"/>
        <v>882</v>
      </c>
      <c r="C325" s="50">
        <f t="shared" si="138"/>
        <v>882</v>
      </c>
      <c r="D325" s="50">
        <f t="shared" si="144"/>
        <v>0</v>
      </c>
      <c r="E325" s="50">
        <v>0</v>
      </c>
      <c r="F325" s="50">
        <v>0</v>
      </c>
      <c r="G325" s="50">
        <v>0</v>
      </c>
      <c r="H325" s="62">
        <f>1122+12+10-262</f>
        <v>882</v>
      </c>
      <c r="I325" s="62"/>
      <c r="J325" s="62"/>
      <c r="K325" s="62"/>
      <c r="L325" s="61" t="s">
        <v>505</v>
      </c>
    </row>
  </sheetData>
  <sheetProtection/>
  <mergeCells count="10">
    <mergeCell ref="A2:L2"/>
    <mergeCell ref="D4:G4"/>
    <mergeCell ref="A4:A5"/>
    <mergeCell ref="B4:B5"/>
    <mergeCell ref="C4:C5"/>
    <mergeCell ref="H4:H5"/>
    <mergeCell ref="I4:I5"/>
    <mergeCell ref="J4:J5"/>
    <mergeCell ref="K4:K5"/>
    <mergeCell ref="L4:L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J54"/>
  <sheetViews>
    <sheetView zoomScaleSheetLayoutView="100" workbookViewId="0" topLeftCell="A1">
      <selection activeCell="A1" sqref="A1:IV65536"/>
    </sheetView>
  </sheetViews>
  <sheetFormatPr defaultColWidth="8.00390625" defaultRowHeight="14.25"/>
  <cols>
    <col min="1" max="1" width="8.00390625" style="1" customWidth="1"/>
    <col min="2" max="2" width="33.875" style="1" customWidth="1"/>
    <col min="3" max="4" width="20.875" style="3" customWidth="1"/>
    <col min="5" max="5" width="20.875" style="4" customWidth="1"/>
    <col min="6" max="6" width="13.00390625" style="1" customWidth="1"/>
    <col min="7" max="16384" width="8.00390625" style="1" customWidth="1"/>
  </cols>
  <sheetData>
    <row r="1" spans="1:5" s="1" customFormat="1" ht="16.5">
      <c r="A1" s="5" t="s">
        <v>506</v>
      </c>
      <c r="C1" s="3"/>
      <c r="D1" s="3"/>
      <c r="E1" s="4"/>
    </row>
    <row r="2" spans="1:10" s="2" customFormat="1" ht="24.75" customHeight="1">
      <c r="A2" s="6" t="s">
        <v>507</v>
      </c>
      <c r="B2" s="6"/>
      <c r="C2" s="7"/>
      <c r="D2" s="7"/>
      <c r="E2" s="26"/>
      <c r="F2" s="27"/>
      <c r="G2" s="27"/>
      <c r="H2" s="27"/>
      <c r="I2" s="27"/>
      <c r="J2" s="27"/>
    </row>
    <row r="3" spans="3:5" s="1" customFormat="1" ht="16.5">
      <c r="C3" s="3"/>
      <c r="D3" s="3"/>
      <c r="E3" s="28" t="s">
        <v>2</v>
      </c>
    </row>
    <row r="4" spans="1:5" s="1" customFormat="1" ht="16.5">
      <c r="A4" s="8" t="s">
        <v>508</v>
      </c>
      <c r="B4" s="8" t="s">
        <v>509</v>
      </c>
      <c r="C4" s="9"/>
      <c r="D4" s="9"/>
      <c r="E4" s="29"/>
    </row>
    <row r="5" spans="1:5" s="1" customFormat="1" ht="16.5">
      <c r="A5" s="10"/>
      <c r="B5" s="10"/>
      <c r="C5" s="11" t="s">
        <v>510</v>
      </c>
      <c r="D5" s="12" t="s">
        <v>511</v>
      </c>
      <c r="E5" s="30" t="s">
        <v>512</v>
      </c>
    </row>
    <row r="6" spans="1:5" s="1" customFormat="1" ht="16.5">
      <c r="A6" s="13"/>
      <c r="B6" s="8" t="s">
        <v>510</v>
      </c>
      <c r="C6" s="14">
        <f aca="true" t="shared" si="0" ref="C6:C18">SUM(D6:E6)</f>
        <v>158862</v>
      </c>
      <c r="D6" s="14">
        <f>SUM(D7,D12,D23,D30,D35,D39,D42,D46,D48,D50)</f>
        <v>133690</v>
      </c>
      <c r="E6" s="31">
        <f>SUM(E7,E12,E23,E30,E35,E39,E42,E46,E48,E50)</f>
        <v>25172</v>
      </c>
    </row>
    <row r="7" spans="1:5" s="1" customFormat="1" ht="16.5">
      <c r="A7" s="15">
        <v>501</v>
      </c>
      <c r="B7" s="15" t="s">
        <v>513</v>
      </c>
      <c r="C7" s="16">
        <f t="shared" si="0"/>
        <v>31052</v>
      </c>
      <c r="D7" s="16">
        <f>SUM(D8:D11)</f>
        <v>31004</v>
      </c>
      <c r="E7" s="32">
        <f>SUM(E8:E11)</f>
        <v>48</v>
      </c>
    </row>
    <row r="8" spans="1:5" s="1" customFormat="1" ht="16.5">
      <c r="A8" s="17" t="s">
        <v>514</v>
      </c>
      <c r="B8" s="17" t="s">
        <v>515</v>
      </c>
      <c r="C8" s="18">
        <f t="shared" si="0"/>
        <v>12652</v>
      </c>
      <c r="D8" s="18">
        <v>12638</v>
      </c>
      <c r="E8" s="33">
        <v>14</v>
      </c>
    </row>
    <row r="9" spans="1:5" s="1" customFormat="1" ht="16.5">
      <c r="A9" s="17" t="s">
        <v>516</v>
      </c>
      <c r="B9" s="17" t="s">
        <v>517</v>
      </c>
      <c r="C9" s="18">
        <f t="shared" si="0"/>
        <v>7980</v>
      </c>
      <c r="D9" s="18">
        <v>7980</v>
      </c>
      <c r="E9" s="33"/>
    </row>
    <row r="10" spans="1:5" s="1" customFormat="1" ht="16.5">
      <c r="A10" s="17" t="s">
        <v>518</v>
      </c>
      <c r="B10" s="17" t="s">
        <v>519</v>
      </c>
      <c r="C10" s="18">
        <f t="shared" si="0"/>
        <v>2505</v>
      </c>
      <c r="D10" s="18">
        <v>2505</v>
      </c>
      <c r="E10" s="33"/>
    </row>
    <row r="11" spans="1:5" s="1" customFormat="1" ht="16.5">
      <c r="A11" s="17" t="s">
        <v>520</v>
      </c>
      <c r="B11" s="17" t="s">
        <v>521</v>
      </c>
      <c r="C11" s="18">
        <f t="shared" si="0"/>
        <v>7915</v>
      </c>
      <c r="D11" s="18">
        <v>7881</v>
      </c>
      <c r="E11" s="33">
        <v>34</v>
      </c>
    </row>
    <row r="12" spans="1:5" s="1" customFormat="1" ht="16.5">
      <c r="A12" s="19">
        <v>502</v>
      </c>
      <c r="B12" s="19" t="s">
        <v>522</v>
      </c>
      <c r="C12" s="16">
        <f t="shared" si="0"/>
        <v>10143</v>
      </c>
      <c r="D12" s="16">
        <f>SUM(D13:D22)</f>
        <v>1940</v>
      </c>
      <c r="E12" s="32">
        <f>SUM(E13:E22)</f>
        <v>8203</v>
      </c>
    </row>
    <row r="13" spans="1:5" s="1" customFormat="1" ht="16.5">
      <c r="A13" s="17" t="s">
        <v>523</v>
      </c>
      <c r="B13" s="17" t="s">
        <v>524</v>
      </c>
      <c r="C13" s="18">
        <f t="shared" si="0"/>
        <v>3723</v>
      </c>
      <c r="D13" s="18">
        <v>1326</v>
      </c>
      <c r="E13" s="33">
        <v>2397</v>
      </c>
    </row>
    <row r="14" spans="1:5" s="1" customFormat="1" ht="16.5">
      <c r="A14" s="17" t="s">
        <v>525</v>
      </c>
      <c r="B14" s="17" t="s">
        <v>526</v>
      </c>
      <c r="C14" s="18">
        <f t="shared" si="0"/>
        <v>107</v>
      </c>
      <c r="D14" s="18">
        <v>10</v>
      </c>
      <c r="E14" s="33">
        <v>97</v>
      </c>
    </row>
    <row r="15" spans="1:5" s="1" customFormat="1" ht="16.5">
      <c r="A15" s="17" t="s">
        <v>527</v>
      </c>
      <c r="B15" s="17" t="s">
        <v>528</v>
      </c>
      <c r="C15" s="18">
        <f t="shared" si="0"/>
        <v>149</v>
      </c>
      <c r="D15" s="18">
        <v>7</v>
      </c>
      <c r="E15" s="33">
        <v>142</v>
      </c>
    </row>
    <row r="16" spans="1:5" s="1" customFormat="1" ht="16.5">
      <c r="A16" s="17" t="s">
        <v>529</v>
      </c>
      <c r="B16" s="17" t="s">
        <v>530</v>
      </c>
      <c r="C16" s="18">
        <f t="shared" si="0"/>
        <v>40</v>
      </c>
      <c r="D16" s="18"/>
      <c r="E16" s="33">
        <v>40</v>
      </c>
    </row>
    <row r="17" spans="1:5" s="1" customFormat="1" ht="16.5">
      <c r="A17" s="17" t="s">
        <v>531</v>
      </c>
      <c r="B17" s="17" t="s">
        <v>532</v>
      </c>
      <c r="C17" s="18">
        <f t="shared" si="0"/>
        <v>1319</v>
      </c>
      <c r="D17" s="18">
        <v>47</v>
      </c>
      <c r="E17" s="33">
        <v>1272</v>
      </c>
    </row>
    <row r="18" spans="1:5" s="1" customFormat="1" ht="16.5">
      <c r="A18" s="17" t="s">
        <v>533</v>
      </c>
      <c r="B18" s="17" t="s">
        <v>534</v>
      </c>
      <c r="C18" s="18">
        <f t="shared" si="0"/>
        <v>36</v>
      </c>
      <c r="D18" s="18">
        <v>31</v>
      </c>
      <c r="E18" s="33">
        <v>5</v>
      </c>
    </row>
    <row r="19" spans="1:5" s="1" customFormat="1" ht="16.5">
      <c r="A19" s="17" t="s">
        <v>535</v>
      </c>
      <c r="B19" s="17" t="s">
        <v>536</v>
      </c>
      <c r="C19" s="18"/>
      <c r="D19" s="18"/>
      <c r="E19" s="33"/>
    </row>
    <row r="20" spans="1:5" s="1" customFormat="1" ht="16.5">
      <c r="A20" s="17" t="s">
        <v>537</v>
      </c>
      <c r="B20" s="17" t="s">
        <v>538</v>
      </c>
      <c r="C20" s="18">
        <f aca="true" t="shared" si="1" ref="C20:C25">SUM(D20:E20)</f>
        <v>273</v>
      </c>
      <c r="D20" s="18">
        <v>217</v>
      </c>
      <c r="E20" s="33">
        <v>56</v>
      </c>
    </row>
    <row r="21" spans="1:5" s="1" customFormat="1" ht="16.5">
      <c r="A21" s="17" t="s">
        <v>539</v>
      </c>
      <c r="B21" s="17" t="s">
        <v>540</v>
      </c>
      <c r="C21" s="18">
        <f t="shared" si="1"/>
        <v>85</v>
      </c>
      <c r="D21" s="18">
        <v>23</v>
      </c>
      <c r="E21" s="33">
        <v>62</v>
      </c>
    </row>
    <row r="22" spans="1:5" s="1" customFormat="1" ht="16.5">
      <c r="A22" s="17" t="s">
        <v>541</v>
      </c>
      <c r="B22" s="17" t="s">
        <v>542</v>
      </c>
      <c r="C22" s="18">
        <f t="shared" si="1"/>
        <v>4411</v>
      </c>
      <c r="D22" s="18">
        <v>279</v>
      </c>
      <c r="E22" s="33">
        <v>4132</v>
      </c>
    </row>
    <row r="23" spans="1:5" s="1" customFormat="1" ht="16.5">
      <c r="A23" s="19">
        <v>503</v>
      </c>
      <c r="B23" s="19" t="s">
        <v>543</v>
      </c>
      <c r="C23" s="16">
        <f t="shared" si="1"/>
        <v>295</v>
      </c>
      <c r="D23" s="16">
        <f>SUM(D24:D29)</f>
        <v>0</v>
      </c>
      <c r="E23" s="32">
        <f>SUM(E24:E29)</f>
        <v>295</v>
      </c>
    </row>
    <row r="24" spans="1:5" s="1" customFormat="1" ht="16.5">
      <c r="A24" s="17" t="s">
        <v>544</v>
      </c>
      <c r="B24" s="17" t="s">
        <v>545</v>
      </c>
      <c r="C24" s="18">
        <f t="shared" si="1"/>
        <v>50</v>
      </c>
      <c r="D24" s="18"/>
      <c r="E24" s="33">
        <v>50</v>
      </c>
    </row>
    <row r="25" spans="1:5" s="1" customFormat="1" ht="16.5">
      <c r="A25" s="17" t="s">
        <v>546</v>
      </c>
      <c r="B25" s="17" t="s">
        <v>547</v>
      </c>
      <c r="C25" s="18">
        <f t="shared" si="1"/>
        <v>145</v>
      </c>
      <c r="D25" s="18"/>
      <c r="E25" s="33">
        <v>145</v>
      </c>
    </row>
    <row r="26" spans="1:5" s="1" customFormat="1" ht="16.5">
      <c r="A26" s="17">
        <v>50303</v>
      </c>
      <c r="B26" s="17" t="s">
        <v>548</v>
      </c>
      <c r="C26" s="18"/>
      <c r="D26" s="18"/>
      <c r="E26" s="33"/>
    </row>
    <row r="27" spans="1:5" s="1" customFormat="1" ht="16.5">
      <c r="A27" s="17" t="s">
        <v>549</v>
      </c>
      <c r="B27" s="17" t="s">
        <v>550</v>
      </c>
      <c r="C27" s="18">
        <f aca="true" t="shared" si="2" ref="C27:C30">SUM(D27:E27)</f>
        <v>70</v>
      </c>
      <c r="D27" s="18"/>
      <c r="E27" s="33">
        <v>70</v>
      </c>
    </row>
    <row r="28" spans="1:5" s="1" customFormat="1" ht="16.5">
      <c r="A28" s="17" t="s">
        <v>551</v>
      </c>
      <c r="B28" s="17" t="s">
        <v>552</v>
      </c>
      <c r="C28" s="18"/>
      <c r="D28" s="18"/>
      <c r="E28" s="33"/>
    </row>
    <row r="29" spans="1:5" s="1" customFormat="1" ht="16.5">
      <c r="A29" s="17" t="s">
        <v>553</v>
      </c>
      <c r="B29" s="17" t="s">
        <v>554</v>
      </c>
      <c r="C29" s="18">
        <f t="shared" si="2"/>
        <v>30</v>
      </c>
      <c r="D29" s="18"/>
      <c r="E29" s="33">
        <v>30</v>
      </c>
    </row>
    <row r="30" spans="1:5" s="1" customFormat="1" ht="16.5">
      <c r="A30" s="19">
        <v>504</v>
      </c>
      <c r="B30" s="19" t="s">
        <v>555</v>
      </c>
      <c r="C30" s="16">
        <f t="shared" si="2"/>
        <v>301</v>
      </c>
      <c r="D30" s="16">
        <f>SUM(D31:D34)</f>
        <v>0</v>
      </c>
      <c r="E30" s="32">
        <f>SUM(E31:E34)</f>
        <v>301</v>
      </c>
    </row>
    <row r="31" spans="1:5" s="1" customFormat="1" ht="16.5">
      <c r="A31" s="17" t="s">
        <v>556</v>
      </c>
      <c r="B31" s="17" t="s">
        <v>545</v>
      </c>
      <c r="C31" s="20"/>
      <c r="D31" s="18"/>
      <c r="E31" s="33"/>
    </row>
    <row r="32" spans="1:5" s="1" customFormat="1" ht="16.5">
      <c r="A32" s="21" t="s">
        <v>557</v>
      </c>
      <c r="B32" s="21" t="s">
        <v>547</v>
      </c>
      <c r="C32" s="18">
        <f aca="true" t="shared" si="3" ref="C32:C37">SUM(D32:E32)</f>
        <v>101</v>
      </c>
      <c r="D32" s="18"/>
      <c r="E32" s="33">
        <v>101</v>
      </c>
    </row>
    <row r="33" spans="1:5" s="1" customFormat="1" ht="16.5">
      <c r="A33" s="21" t="s">
        <v>558</v>
      </c>
      <c r="B33" s="21" t="s">
        <v>552</v>
      </c>
      <c r="C33" s="20"/>
      <c r="D33" s="18"/>
      <c r="E33" s="33"/>
    </row>
    <row r="34" spans="1:5" s="1" customFormat="1" ht="16.5">
      <c r="A34" s="17" t="s">
        <v>559</v>
      </c>
      <c r="B34" s="17" t="s">
        <v>554</v>
      </c>
      <c r="C34" s="18">
        <f t="shared" si="3"/>
        <v>200</v>
      </c>
      <c r="D34" s="18"/>
      <c r="E34" s="33">
        <v>200</v>
      </c>
    </row>
    <row r="35" spans="1:5" s="1" customFormat="1" ht="16.5">
      <c r="A35" s="19">
        <v>505</v>
      </c>
      <c r="B35" s="19" t="s">
        <v>560</v>
      </c>
      <c r="C35" s="16">
        <f t="shared" si="3"/>
        <v>103289</v>
      </c>
      <c r="D35" s="16">
        <f>SUM(D36:D38)</f>
        <v>99059</v>
      </c>
      <c r="E35" s="32">
        <f>SUM(E36:E38)</f>
        <v>4230</v>
      </c>
    </row>
    <row r="36" spans="1:5" s="1" customFormat="1" ht="16.5">
      <c r="A36" s="17" t="s">
        <v>561</v>
      </c>
      <c r="B36" s="17" t="s">
        <v>562</v>
      </c>
      <c r="C36" s="18">
        <f t="shared" si="3"/>
        <v>96761</v>
      </c>
      <c r="D36" s="18">
        <v>96461</v>
      </c>
      <c r="E36" s="33">
        <v>300</v>
      </c>
    </row>
    <row r="37" spans="1:5" s="1" customFormat="1" ht="16.5">
      <c r="A37" s="17" t="s">
        <v>563</v>
      </c>
      <c r="B37" s="17" t="s">
        <v>564</v>
      </c>
      <c r="C37" s="18">
        <f t="shared" si="3"/>
        <v>6528</v>
      </c>
      <c r="D37" s="18">
        <v>2598</v>
      </c>
      <c r="E37" s="33">
        <v>3930</v>
      </c>
    </row>
    <row r="38" spans="1:5" s="1" customFormat="1" ht="16.5">
      <c r="A38" s="17">
        <v>50599</v>
      </c>
      <c r="B38" s="17" t="s">
        <v>565</v>
      </c>
      <c r="C38" s="20"/>
      <c r="D38" s="18"/>
      <c r="E38" s="33"/>
    </row>
    <row r="39" spans="1:5" s="1" customFormat="1" ht="16.5">
      <c r="A39" s="19">
        <v>506</v>
      </c>
      <c r="B39" s="19" t="s">
        <v>566</v>
      </c>
      <c r="C39" s="16">
        <f aca="true" t="shared" si="4" ref="C39:C50">SUM(D39:E39)</f>
        <v>441</v>
      </c>
      <c r="D39" s="16">
        <f>SUM(D40:D41)</f>
        <v>0</v>
      </c>
      <c r="E39" s="32">
        <f>SUM(E40:E41)</f>
        <v>441</v>
      </c>
    </row>
    <row r="40" spans="1:5" s="1" customFormat="1" ht="16.5">
      <c r="A40" s="17" t="s">
        <v>567</v>
      </c>
      <c r="B40" s="17" t="s">
        <v>568</v>
      </c>
      <c r="C40" s="18">
        <f t="shared" si="4"/>
        <v>103</v>
      </c>
      <c r="D40" s="18"/>
      <c r="E40" s="33">
        <v>103</v>
      </c>
    </row>
    <row r="41" spans="1:5" s="1" customFormat="1" ht="16.5">
      <c r="A41" s="17" t="s">
        <v>569</v>
      </c>
      <c r="B41" s="17" t="s">
        <v>570</v>
      </c>
      <c r="C41" s="18">
        <f t="shared" si="4"/>
        <v>338</v>
      </c>
      <c r="D41" s="18"/>
      <c r="E41" s="33">
        <v>338</v>
      </c>
    </row>
    <row r="42" spans="1:5" s="1" customFormat="1" ht="16.5">
      <c r="A42" s="19">
        <v>509</v>
      </c>
      <c r="B42" s="22" t="s">
        <v>571</v>
      </c>
      <c r="C42" s="16">
        <f t="shared" si="4"/>
        <v>5674</v>
      </c>
      <c r="D42" s="16">
        <f>SUM(D43:D45)</f>
        <v>1687</v>
      </c>
      <c r="E42" s="32">
        <f>SUM(E43:E45)</f>
        <v>3987</v>
      </c>
    </row>
    <row r="43" spans="1:5" s="1" customFormat="1" ht="16.5">
      <c r="A43" s="17" t="s">
        <v>572</v>
      </c>
      <c r="B43" s="17" t="s">
        <v>573</v>
      </c>
      <c r="C43" s="18">
        <f t="shared" si="4"/>
        <v>3565</v>
      </c>
      <c r="D43" s="18">
        <v>1224</v>
      </c>
      <c r="E43" s="33">
        <v>2341</v>
      </c>
    </row>
    <row r="44" spans="1:5" s="1" customFormat="1" ht="16.5">
      <c r="A44" s="17" t="s">
        <v>574</v>
      </c>
      <c r="B44" s="17" t="s">
        <v>575</v>
      </c>
      <c r="C44" s="18">
        <f t="shared" si="4"/>
        <v>249</v>
      </c>
      <c r="D44" s="18">
        <v>249</v>
      </c>
      <c r="E44" s="33"/>
    </row>
    <row r="45" spans="1:5" s="1" customFormat="1" ht="16.5">
      <c r="A45" s="17" t="s">
        <v>576</v>
      </c>
      <c r="B45" s="17" t="s">
        <v>577</v>
      </c>
      <c r="C45" s="18">
        <f t="shared" si="4"/>
        <v>1860</v>
      </c>
      <c r="D45" s="18">
        <f>35+179</f>
        <v>214</v>
      </c>
      <c r="E45" s="33">
        <v>1646</v>
      </c>
    </row>
    <row r="46" spans="1:5" s="1" customFormat="1" ht="16.5">
      <c r="A46" s="19">
        <v>510</v>
      </c>
      <c r="B46" s="22" t="s">
        <v>578</v>
      </c>
      <c r="C46" s="16">
        <f t="shared" si="4"/>
        <v>195</v>
      </c>
      <c r="D46" s="16">
        <f>SUM(D47:D47)</f>
        <v>0</v>
      </c>
      <c r="E46" s="32">
        <f>SUM(E47:E47)</f>
        <v>195</v>
      </c>
    </row>
    <row r="47" spans="1:5" s="1" customFormat="1" ht="16.5">
      <c r="A47" s="17" t="s">
        <v>579</v>
      </c>
      <c r="B47" s="17" t="s">
        <v>580</v>
      </c>
      <c r="C47" s="18">
        <f t="shared" si="4"/>
        <v>195</v>
      </c>
      <c r="D47" s="18"/>
      <c r="E47" s="33">
        <v>195</v>
      </c>
    </row>
    <row r="48" spans="1:5" s="1" customFormat="1" ht="16.5">
      <c r="A48" s="19">
        <v>511</v>
      </c>
      <c r="B48" s="22" t="s">
        <v>581</v>
      </c>
      <c r="C48" s="16">
        <f t="shared" si="4"/>
        <v>4147</v>
      </c>
      <c r="D48" s="16">
        <f>SUM(D49:D49)</f>
        <v>0</v>
      </c>
      <c r="E48" s="32">
        <f>SUM(E49:E49)</f>
        <v>4147</v>
      </c>
    </row>
    <row r="49" spans="1:5" s="1" customFormat="1" ht="16.5">
      <c r="A49" s="17" t="s">
        <v>582</v>
      </c>
      <c r="B49" s="17" t="s">
        <v>583</v>
      </c>
      <c r="C49" s="23">
        <f t="shared" si="4"/>
        <v>4147</v>
      </c>
      <c r="D49" s="18"/>
      <c r="E49" s="33">
        <v>4147</v>
      </c>
    </row>
    <row r="50" spans="1:5" s="1" customFormat="1" ht="16.5">
      <c r="A50" s="19">
        <v>599</v>
      </c>
      <c r="B50" s="22" t="s">
        <v>584</v>
      </c>
      <c r="C50" s="16">
        <f t="shared" si="4"/>
        <v>3325</v>
      </c>
      <c r="D50" s="16">
        <f>SUM(D51:D54)</f>
        <v>0</v>
      </c>
      <c r="E50" s="32">
        <f>SUM(E51:E54)</f>
        <v>3325</v>
      </c>
    </row>
    <row r="51" spans="1:5" s="1" customFormat="1" ht="16.5">
      <c r="A51" s="24">
        <v>59906</v>
      </c>
      <c r="B51" s="25" t="s">
        <v>585</v>
      </c>
      <c r="C51" s="20"/>
      <c r="D51" s="18"/>
      <c r="E51" s="33"/>
    </row>
    <row r="52" spans="1:5" s="1" customFormat="1" ht="16.5">
      <c r="A52" s="24">
        <v>59907</v>
      </c>
      <c r="B52" s="25" t="s">
        <v>586</v>
      </c>
      <c r="C52" s="20"/>
      <c r="D52" s="18"/>
      <c r="E52" s="33"/>
    </row>
    <row r="53" spans="1:5" s="1" customFormat="1" ht="16.5">
      <c r="A53" s="24">
        <v>59908</v>
      </c>
      <c r="B53" s="25" t="s">
        <v>587</v>
      </c>
      <c r="C53" s="20"/>
      <c r="D53" s="18"/>
      <c r="E53" s="33"/>
    </row>
    <row r="54" spans="1:5" s="1" customFormat="1" ht="16.5">
      <c r="A54" s="24">
        <v>59999</v>
      </c>
      <c r="B54" s="25" t="s">
        <v>588</v>
      </c>
      <c r="C54" s="18">
        <f>SUM(D54:E54)</f>
        <v>3325</v>
      </c>
      <c r="D54" s="18"/>
      <c r="E54" s="33">
        <v>3325</v>
      </c>
    </row>
  </sheetData>
  <sheetProtection/>
  <mergeCells count="4">
    <mergeCell ref="A2:E2"/>
    <mergeCell ref="C4:E4"/>
    <mergeCell ref="A4:A5"/>
    <mergeCell ref="B4:B5"/>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IV36"/>
  <sheetViews>
    <sheetView zoomScaleSheetLayoutView="100" workbookViewId="0" topLeftCell="A1">
      <selection activeCell="A1" sqref="A1:IV65536"/>
    </sheetView>
  </sheetViews>
  <sheetFormatPr defaultColWidth="9.00390625" defaultRowHeight="14.25"/>
  <cols>
    <col min="1" max="1" width="31.875" style="39" customWidth="1"/>
    <col min="2" max="2" width="7.875" style="39" customWidth="1"/>
    <col min="3" max="3" width="9.00390625" style="39" customWidth="1"/>
    <col min="4" max="4" width="26.125" style="39" customWidth="1"/>
    <col min="5" max="16384" width="9.00390625" style="39" customWidth="1"/>
  </cols>
  <sheetData>
    <row r="1" spans="1:256" ht="9" customHeight="1">
      <c r="A1" s="40" t="s">
        <v>589</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c r="IS1" s="152"/>
      <c r="IT1" s="152"/>
      <c r="IU1" s="152"/>
      <c r="IV1" s="152"/>
    </row>
    <row r="2" spans="1:10" ht="24">
      <c r="A2" s="262" t="s">
        <v>590</v>
      </c>
      <c r="B2" s="262"/>
      <c r="C2" s="262"/>
      <c r="D2" s="262"/>
      <c r="E2" s="262"/>
      <c r="F2" s="262"/>
      <c r="G2" s="262"/>
      <c r="H2" s="262"/>
      <c r="I2" s="262"/>
      <c r="J2" s="262"/>
    </row>
    <row r="3" spans="1:10" ht="15.75">
      <c r="A3" s="263"/>
      <c r="B3" s="264"/>
      <c r="C3" s="264"/>
      <c r="D3" s="264"/>
      <c r="E3" s="291"/>
      <c r="F3" s="291"/>
      <c r="G3" s="291"/>
      <c r="H3" s="291"/>
      <c r="I3" s="291"/>
      <c r="J3" s="57" t="s">
        <v>2</v>
      </c>
    </row>
    <row r="4" spans="1:10" ht="15.75">
      <c r="A4" s="265" t="s">
        <v>3</v>
      </c>
      <c r="B4" s="265"/>
      <c r="C4" s="265"/>
      <c r="D4" s="265" t="s">
        <v>591</v>
      </c>
      <c r="E4" s="265"/>
      <c r="F4" s="265"/>
      <c r="G4" s="265"/>
      <c r="H4" s="265"/>
      <c r="I4" s="265"/>
      <c r="J4" s="265"/>
    </row>
    <row r="5" spans="1:10" ht="15" customHeight="1">
      <c r="A5" s="266" t="s">
        <v>4</v>
      </c>
      <c r="B5" s="266" t="s">
        <v>5</v>
      </c>
      <c r="C5" s="266" t="s">
        <v>6</v>
      </c>
      <c r="D5" s="266"/>
      <c r="E5" s="266" t="s">
        <v>5</v>
      </c>
      <c r="F5" s="292" t="s">
        <v>36</v>
      </c>
      <c r="G5" s="293" t="s">
        <v>37</v>
      </c>
      <c r="H5" s="293" t="s">
        <v>38</v>
      </c>
      <c r="I5" s="293" t="s">
        <v>39</v>
      </c>
      <c r="J5" s="266" t="s">
        <v>6</v>
      </c>
    </row>
    <row r="6" spans="1:10" ht="15" customHeight="1">
      <c r="A6" s="267" t="s">
        <v>592</v>
      </c>
      <c r="B6" s="268">
        <v>19684</v>
      </c>
      <c r="C6" s="269"/>
      <c r="D6" s="270" t="s">
        <v>40</v>
      </c>
      <c r="E6" s="272">
        <f aca="true" t="shared" si="0" ref="E6:E18">F6+G6+H6+I6</f>
        <v>19999</v>
      </c>
      <c r="F6" s="272">
        <v>19382</v>
      </c>
      <c r="G6" s="294"/>
      <c r="H6" s="294">
        <v>367</v>
      </c>
      <c r="I6" s="294">
        <v>250</v>
      </c>
      <c r="J6" s="269"/>
    </row>
    <row r="7" spans="1:10" ht="15" customHeight="1">
      <c r="A7" s="271" t="s">
        <v>593</v>
      </c>
      <c r="B7" s="272">
        <f>B8+B14</f>
        <v>165416</v>
      </c>
      <c r="C7" s="269"/>
      <c r="D7" s="270" t="s">
        <v>41</v>
      </c>
      <c r="E7" s="272"/>
      <c r="F7" s="272"/>
      <c r="G7" s="272"/>
      <c r="H7" s="272"/>
      <c r="I7" s="272"/>
      <c r="J7" s="269"/>
    </row>
    <row r="8" spans="1:10" ht="15" customHeight="1">
      <c r="A8" s="273" t="s">
        <v>594</v>
      </c>
      <c r="B8" s="272">
        <v>5445</v>
      </c>
      <c r="C8" s="269"/>
      <c r="D8" s="270" t="s">
        <v>42</v>
      </c>
      <c r="E8" s="272"/>
      <c r="F8" s="272"/>
      <c r="G8" s="272"/>
      <c r="H8" s="272"/>
      <c r="I8" s="272"/>
      <c r="J8" s="269"/>
    </row>
    <row r="9" spans="1:10" ht="15" customHeight="1">
      <c r="A9" s="273" t="s">
        <v>595</v>
      </c>
      <c r="B9" s="272">
        <v>329</v>
      </c>
      <c r="C9" s="269"/>
      <c r="D9" s="270" t="s">
        <v>43</v>
      </c>
      <c r="E9" s="272">
        <f t="shared" si="0"/>
        <v>1694</v>
      </c>
      <c r="F9" s="272">
        <f>1481+75</f>
        <v>1556</v>
      </c>
      <c r="G9" s="272">
        <v>30</v>
      </c>
      <c r="H9" s="272"/>
      <c r="I9" s="272">
        <v>108</v>
      </c>
      <c r="J9" s="269"/>
    </row>
    <row r="10" spans="1:10" ht="15" customHeight="1">
      <c r="A10" s="273" t="s">
        <v>596</v>
      </c>
      <c r="B10" s="272">
        <v>154</v>
      </c>
      <c r="C10" s="269"/>
      <c r="D10" s="270" t="s">
        <v>44</v>
      </c>
      <c r="E10" s="272">
        <f t="shared" si="0"/>
        <v>47099</v>
      </c>
      <c r="F10" s="272">
        <v>45526</v>
      </c>
      <c r="G10" s="272">
        <v>20</v>
      </c>
      <c r="H10" s="272">
        <v>1553</v>
      </c>
      <c r="I10" s="272"/>
      <c r="J10" s="269"/>
    </row>
    <row r="11" spans="1:10" ht="15" customHeight="1">
      <c r="A11" s="273" t="s">
        <v>597</v>
      </c>
      <c r="B11" s="272">
        <v>433</v>
      </c>
      <c r="C11" s="269"/>
      <c r="D11" s="270" t="s">
        <v>45</v>
      </c>
      <c r="E11" s="272">
        <f t="shared" si="0"/>
        <v>257</v>
      </c>
      <c r="F11" s="272">
        <v>255</v>
      </c>
      <c r="G11" s="272">
        <v>2</v>
      </c>
      <c r="H11" s="272"/>
      <c r="I11" s="272"/>
      <c r="J11" s="269"/>
    </row>
    <row r="12" spans="1:10" ht="15" customHeight="1">
      <c r="A12" s="273" t="s">
        <v>598</v>
      </c>
      <c r="B12" s="272">
        <v>4529</v>
      </c>
      <c r="C12" s="269"/>
      <c r="D12" s="270" t="s">
        <v>46</v>
      </c>
      <c r="E12" s="272">
        <f t="shared" si="0"/>
        <v>2124</v>
      </c>
      <c r="F12" s="272">
        <v>2097</v>
      </c>
      <c r="G12" s="272">
        <v>1</v>
      </c>
      <c r="H12" s="272">
        <v>26</v>
      </c>
      <c r="I12" s="272"/>
      <c r="J12" s="269"/>
    </row>
    <row r="13" spans="1:10" ht="15" customHeight="1">
      <c r="A13" s="273" t="s">
        <v>599</v>
      </c>
      <c r="B13" s="272"/>
      <c r="C13" s="269"/>
      <c r="D13" s="270" t="s">
        <v>47</v>
      </c>
      <c r="E13" s="272">
        <f t="shared" si="0"/>
        <v>31045</v>
      </c>
      <c r="F13" s="272">
        <v>29051</v>
      </c>
      <c r="G13" s="272">
        <v>748</v>
      </c>
      <c r="H13" s="272"/>
      <c r="I13" s="272">
        <v>1246</v>
      </c>
      <c r="J13" s="269"/>
    </row>
    <row r="14" spans="1:10" ht="15" customHeight="1">
      <c r="A14" s="273" t="s">
        <v>600</v>
      </c>
      <c r="B14" s="272">
        <f>SUM(B15:B30)</f>
        <v>159971</v>
      </c>
      <c r="C14" s="269"/>
      <c r="D14" s="270" t="s">
        <v>48</v>
      </c>
      <c r="E14" s="272">
        <f t="shared" si="0"/>
        <v>16304</v>
      </c>
      <c r="F14" s="272">
        <v>16204</v>
      </c>
      <c r="G14" s="272">
        <v>100</v>
      </c>
      <c r="H14" s="272"/>
      <c r="I14" s="272"/>
      <c r="J14" s="269"/>
    </row>
    <row r="15" spans="1:10" ht="15" customHeight="1">
      <c r="A15" s="273" t="s">
        <v>601</v>
      </c>
      <c r="B15" s="272">
        <v>-2287</v>
      </c>
      <c r="C15" s="269"/>
      <c r="D15" s="270" t="s">
        <v>49</v>
      </c>
      <c r="E15" s="272">
        <f t="shared" si="0"/>
        <v>3718</v>
      </c>
      <c r="F15" s="272">
        <v>200</v>
      </c>
      <c r="G15" s="272">
        <v>295</v>
      </c>
      <c r="H15" s="272"/>
      <c r="I15" s="272">
        <v>3223</v>
      </c>
      <c r="J15" s="269"/>
    </row>
    <row r="16" spans="1:10" ht="15" customHeight="1">
      <c r="A16" s="273" t="s">
        <v>602</v>
      </c>
      <c r="B16" s="274">
        <v>97109</v>
      </c>
      <c r="C16" s="269"/>
      <c r="D16" s="270" t="s">
        <v>50</v>
      </c>
      <c r="E16" s="272">
        <f t="shared" si="0"/>
        <v>6101</v>
      </c>
      <c r="F16" s="272">
        <v>6101</v>
      </c>
      <c r="G16" s="272"/>
      <c r="H16" s="272"/>
      <c r="I16" s="272"/>
      <c r="J16" s="269"/>
    </row>
    <row r="17" spans="1:10" ht="15" customHeight="1">
      <c r="A17" s="273" t="s">
        <v>603</v>
      </c>
      <c r="B17" s="275">
        <v>5207</v>
      </c>
      <c r="C17" s="269"/>
      <c r="D17" s="270" t="s">
        <v>51</v>
      </c>
      <c r="E17" s="272">
        <f t="shared" si="0"/>
        <v>54866</v>
      </c>
      <c r="F17" s="272">
        <v>17438</v>
      </c>
      <c r="G17" s="272"/>
      <c r="H17" s="272">
        <v>24292</v>
      </c>
      <c r="I17" s="272">
        <v>13136</v>
      </c>
      <c r="J17" s="269"/>
    </row>
    <row r="18" spans="1:10" ht="15" customHeight="1">
      <c r="A18" s="273" t="s">
        <v>604</v>
      </c>
      <c r="B18" s="274">
        <v>-2573</v>
      </c>
      <c r="C18" s="269"/>
      <c r="D18" s="270" t="s">
        <v>52</v>
      </c>
      <c r="E18" s="272">
        <f t="shared" si="0"/>
        <v>2155</v>
      </c>
      <c r="F18" s="272">
        <v>2155</v>
      </c>
      <c r="G18" s="272"/>
      <c r="H18" s="272"/>
      <c r="I18" s="272"/>
      <c r="J18" s="269"/>
    </row>
    <row r="19" spans="1:10" ht="15" customHeight="1">
      <c r="A19" s="273" t="s">
        <v>605</v>
      </c>
      <c r="B19" s="276"/>
      <c r="C19" s="269"/>
      <c r="D19" s="270" t="s">
        <v>53</v>
      </c>
      <c r="E19" s="272"/>
      <c r="F19" s="272"/>
      <c r="G19" s="272"/>
      <c r="H19" s="272"/>
      <c r="I19" s="272"/>
      <c r="J19" s="269"/>
    </row>
    <row r="20" spans="1:10" ht="15" customHeight="1">
      <c r="A20" s="273" t="s">
        <v>606</v>
      </c>
      <c r="B20" s="276">
        <v>1501</v>
      </c>
      <c r="C20" s="269"/>
      <c r="D20" s="270" t="s">
        <v>54</v>
      </c>
      <c r="E20" s="272">
        <f aca="true" t="shared" si="1" ref="E20:E28">F20+G20+H20+I20</f>
        <v>249</v>
      </c>
      <c r="F20" s="272">
        <v>249</v>
      </c>
      <c r="G20" s="272"/>
      <c r="H20" s="272"/>
      <c r="I20" s="272"/>
      <c r="J20" s="269"/>
    </row>
    <row r="21" spans="1:10" ht="15" customHeight="1">
      <c r="A21" s="273" t="s">
        <v>607</v>
      </c>
      <c r="B21" s="274"/>
      <c r="C21" s="277"/>
      <c r="D21" s="270" t="s">
        <v>55</v>
      </c>
      <c r="E21" s="272"/>
      <c r="F21" s="272"/>
      <c r="G21" s="272"/>
      <c r="H21" s="272"/>
      <c r="I21" s="272"/>
      <c r="J21" s="269"/>
    </row>
    <row r="22" spans="1:10" ht="15" customHeight="1">
      <c r="A22" s="278" t="s">
        <v>608</v>
      </c>
      <c r="B22" s="275">
        <v>249</v>
      </c>
      <c r="C22" s="269"/>
      <c r="D22" s="270" t="s">
        <v>56</v>
      </c>
      <c r="E22" s="272">
        <f t="shared" si="1"/>
        <v>20</v>
      </c>
      <c r="F22" s="272">
        <f>20</f>
        <v>20</v>
      </c>
      <c r="G22" s="272"/>
      <c r="H22" s="272"/>
      <c r="I22" s="272"/>
      <c r="J22" s="269"/>
    </row>
    <row r="23" spans="1:10" ht="15" customHeight="1">
      <c r="A23" s="273" t="s">
        <v>609</v>
      </c>
      <c r="B23" s="274"/>
      <c r="C23" s="269"/>
      <c r="D23" s="270" t="s">
        <v>57</v>
      </c>
      <c r="E23" s="272">
        <f t="shared" si="1"/>
        <v>11027</v>
      </c>
      <c r="F23" s="272">
        <v>11027</v>
      </c>
      <c r="G23" s="272"/>
      <c r="H23" s="272"/>
      <c r="I23" s="272"/>
      <c r="J23" s="269"/>
    </row>
    <row r="24" spans="1:10" ht="15" customHeight="1">
      <c r="A24" s="273" t="s">
        <v>610</v>
      </c>
      <c r="B24" s="279">
        <v>462</v>
      </c>
      <c r="C24" s="269"/>
      <c r="D24" s="270" t="s">
        <v>58</v>
      </c>
      <c r="E24" s="272">
        <f t="shared" si="1"/>
        <v>125</v>
      </c>
      <c r="F24" s="272"/>
      <c r="G24" s="272">
        <v>125</v>
      </c>
      <c r="H24" s="272"/>
      <c r="I24" s="272"/>
      <c r="J24" s="269"/>
    </row>
    <row r="25" spans="1:10" ht="15" customHeight="1">
      <c r="A25" s="278" t="s">
        <v>611</v>
      </c>
      <c r="B25" s="279">
        <v>11510</v>
      </c>
      <c r="C25" s="269"/>
      <c r="D25" s="270" t="s">
        <v>59</v>
      </c>
      <c r="E25" s="272">
        <f t="shared" si="1"/>
        <v>716</v>
      </c>
      <c r="F25" s="272">
        <f>736-20</f>
        <v>716</v>
      </c>
      <c r="G25" s="272"/>
      <c r="H25" s="272"/>
      <c r="I25" s="272"/>
      <c r="J25" s="269"/>
    </row>
    <row r="26" spans="1:10" ht="15" customHeight="1">
      <c r="A26" s="274" t="s">
        <v>612</v>
      </c>
      <c r="B26" s="279">
        <v>17872</v>
      </c>
      <c r="C26" s="269"/>
      <c r="D26" s="270" t="s">
        <v>60</v>
      </c>
      <c r="E26" s="272">
        <f t="shared" si="1"/>
        <v>3000</v>
      </c>
      <c r="F26" s="272">
        <v>3000</v>
      </c>
      <c r="G26" s="272"/>
      <c r="H26" s="272"/>
      <c r="I26" s="272"/>
      <c r="J26" s="269"/>
    </row>
    <row r="27" spans="1:10" ht="15" customHeight="1">
      <c r="A27" s="271" t="s">
        <v>613</v>
      </c>
      <c r="B27" s="272">
        <v>1553</v>
      </c>
      <c r="C27" s="269"/>
      <c r="D27" s="270" t="s">
        <v>61</v>
      </c>
      <c r="E27" s="272">
        <f t="shared" si="1"/>
        <v>40</v>
      </c>
      <c r="F27" s="272">
        <v>40</v>
      </c>
      <c r="G27" s="272"/>
      <c r="H27" s="272"/>
      <c r="I27" s="272"/>
      <c r="J27" s="269"/>
    </row>
    <row r="28" spans="1:10" ht="15" customHeight="1">
      <c r="A28" s="280" t="s">
        <v>614</v>
      </c>
      <c r="B28" s="281"/>
      <c r="C28" s="269"/>
      <c r="D28" s="270" t="s">
        <v>62</v>
      </c>
      <c r="E28" s="272">
        <f t="shared" si="1"/>
        <v>3845</v>
      </c>
      <c r="F28" s="272">
        <v>3845</v>
      </c>
      <c r="G28" s="272"/>
      <c r="H28" s="272"/>
      <c r="I28" s="272"/>
      <c r="J28" s="269"/>
    </row>
    <row r="29" spans="1:10" ht="15" customHeight="1">
      <c r="A29" s="280" t="s">
        <v>615</v>
      </c>
      <c r="B29" s="272">
        <v>23830</v>
      </c>
      <c r="C29" s="269"/>
      <c r="D29" s="270"/>
      <c r="E29" s="272"/>
      <c r="F29" s="272"/>
      <c r="G29" s="272"/>
      <c r="H29" s="272"/>
      <c r="I29" s="272"/>
      <c r="J29" s="269"/>
    </row>
    <row r="30" spans="1:10" ht="15" customHeight="1">
      <c r="A30" s="282" t="s">
        <v>616</v>
      </c>
      <c r="B30" s="272">
        <v>5538</v>
      </c>
      <c r="C30" s="269"/>
      <c r="D30" s="270"/>
      <c r="E30" s="272"/>
      <c r="F30" s="272"/>
      <c r="G30" s="272"/>
      <c r="H30" s="272"/>
      <c r="I30" s="272"/>
      <c r="J30" s="269"/>
    </row>
    <row r="31" spans="1:10" ht="15" customHeight="1">
      <c r="A31" s="282" t="s">
        <v>617</v>
      </c>
      <c r="B31" s="272">
        <v>17963</v>
      </c>
      <c r="C31" s="283"/>
      <c r="D31" s="284" t="s">
        <v>63</v>
      </c>
      <c r="E31" s="290">
        <f aca="true" t="shared" si="2" ref="E31:I31">SUM(E6:E30)</f>
        <v>204384</v>
      </c>
      <c r="F31" s="290">
        <f t="shared" si="2"/>
        <v>158862</v>
      </c>
      <c r="G31" s="290">
        <f t="shared" si="2"/>
        <v>1321</v>
      </c>
      <c r="H31" s="290">
        <f t="shared" si="2"/>
        <v>26238</v>
      </c>
      <c r="I31" s="290">
        <f t="shared" si="2"/>
        <v>17963</v>
      </c>
      <c r="J31" s="290"/>
    </row>
    <row r="32" spans="1:10" ht="15" customHeight="1">
      <c r="A32" s="285" t="s">
        <v>618</v>
      </c>
      <c r="B32" s="272">
        <v>1321</v>
      </c>
      <c r="C32" s="269"/>
      <c r="D32" s="286" t="s">
        <v>64</v>
      </c>
      <c r="E32" s="295"/>
      <c r="F32" s="295"/>
      <c r="G32" s="295"/>
      <c r="H32" s="295"/>
      <c r="I32" s="295"/>
      <c r="J32" s="269"/>
    </row>
    <row r="33" spans="1:10" ht="15" customHeight="1">
      <c r="A33" s="280" t="s">
        <v>619</v>
      </c>
      <c r="B33" s="272"/>
      <c r="C33" s="287"/>
      <c r="D33" s="286" t="s">
        <v>65</v>
      </c>
      <c r="E33" s="295"/>
      <c r="F33" s="295"/>
      <c r="G33" s="295"/>
      <c r="H33" s="295"/>
      <c r="I33" s="295"/>
      <c r="J33" s="269"/>
    </row>
    <row r="34" spans="1:10" ht="15" customHeight="1">
      <c r="A34" s="280" t="s">
        <v>620</v>
      </c>
      <c r="B34" s="281"/>
      <c r="C34" s="269"/>
      <c r="D34" s="286" t="s">
        <v>66</v>
      </c>
      <c r="E34" s="295">
        <v>192</v>
      </c>
      <c r="F34" s="295"/>
      <c r="G34" s="295"/>
      <c r="H34" s="295"/>
      <c r="I34" s="295"/>
      <c r="J34" s="269"/>
    </row>
    <row r="35" spans="1:10" ht="15" customHeight="1">
      <c r="A35" s="280" t="s">
        <v>621</v>
      </c>
      <c r="B35" s="272">
        <v>192</v>
      </c>
      <c r="C35" s="288"/>
      <c r="D35" s="289"/>
      <c r="E35" s="289"/>
      <c r="F35" s="289"/>
      <c r="G35" s="289"/>
      <c r="H35" s="289"/>
      <c r="I35" s="289"/>
      <c r="J35" s="289"/>
    </row>
    <row r="36" spans="1:10" ht="15" customHeight="1">
      <c r="A36" s="284" t="s">
        <v>622</v>
      </c>
      <c r="B36" s="290">
        <f>B6+B7+B31+B32+B33+B34+B35</f>
        <v>204576</v>
      </c>
      <c r="C36" s="287"/>
      <c r="D36" s="284" t="s">
        <v>67</v>
      </c>
      <c r="E36" s="295">
        <f>E34+E33+E32+E31</f>
        <v>204576</v>
      </c>
      <c r="F36" s="295"/>
      <c r="G36" s="295"/>
      <c r="H36" s="295"/>
      <c r="I36" s="295"/>
      <c r="J36" s="283"/>
    </row>
  </sheetData>
  <sheetProtection/>
  <mergeCells count="3">
    <mergeCell ref="A2:J2"/>
    <mergeCell ref="A4:C4"/>
    <mergeCell ref="D4:J4"/>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IV65527"/>
  <sheetViews>
    <sheetView zoomScaleSheetLayoutView="100" workbookViewId="0" topLeftCell="A1">
      <selection activeCell="H17" sqref="H17"/>
    </sheetView>
  </sheetViews>
  <sheetFormatPr defaultColWidth="9.00390625" defaultRowHeight="24" customHeight="1"/>
  <cols>
    <col min="1" max="1" width="7.125" style="232" customWidth="1"/>
    <col min="2" max="2" width="14.00390625" style="109" customWidth="1"/>
    <col min="3" max="3" width="12.25390625" style="109" customWidth="1"/>
    <col min="4" max="4" width="40.50390625" style="227" customWidth="1"/>
    <col min="5" max="5" width="32.25390625" style="109" customWidth="1"/>
    <col min="6" max="6" width="11.75390625" style="233" customWidth="1"/>
    <col min="7" max="235" width="9.00390625" style="232" customWidth="1"/>
  </cols>
  <sheetData>
    <row r="1" spans="1:256" ht="9" customHeight="1">
      <c r="A1" s="217" t="s">
        <v>623</v>
      </c>
      <c r="B1" s="75"/>
      <c r="C1" s="75"/>
      <c r="D1" s="75"/>
      <c r="E1" s="75"/>
      <c r="F1" s="75"/>
      <c r="G1" s="75"/>
      <c r="H1" s="152"/>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6" s="227" customFormat="1" ht="25.5" customHeight="1">
      <c r="A2" s="234" t="s">
        <v>624</v>
      </c>
      <c r="B2" s="234"/>
      <c r="C2" s="234"/>
      <c r="D2" s="234"/>
      <c r="E2" s="234"/>
      <c r="F2" s="253"/>
    </row>
    <row r="3" spans="1:6" s="227" customFormat="1" ht="12" customHeight="1">
      <c r="A3" s="235"/>
      <c r="B3" s="235"/>
      <c r="C3" s="236"/>
      <c r="D3" s="236"/>
      <c r="E3" s="254"/>
      <c r="F3" s="255" t="s">
        <v>2</v>
      </c>
    </row>
    <row r="4" spans="1:6" s="145" customFormat="1" ht="24" customHeight="1">
      <c r="A4" s="237" t="s">
        <v>625</v>
      </c>
      <c r="B4" s="238"/>
      <c r="C4" s="239" t="s">
        <v>626</v>
      </c>
      <c r="D4" s="240" t="s">
        <v>627</v>
      </c>
      <c r="E4" s="256" t="s">
        <v>628</v>
      </c>
      <c r="F4" s="257" t="s">
        <v>629</v>
      </c>
    </row>
    <row r="5" spans="1:6" s="228" customFormat="1" ht="24" customHeight="1">
      <c r="A5" s="241" t="s">
        <v>630</v>
      </c>
      <c r="B5" s="242" t="s">
        <v>617</v>
      </c>
      <c r="C5" s="243"/>
      <c r="D5" s="240"/>
      <c r="E5" s="258"/>
      <c r="F5" s="259">
        <f>F6+F18+F21+F26+F31</f>
        <v>17963.54</v>
      </c>
    </row>
    <row r="6" spans="1:6" s="229" customFormat="1" ht="24" customHeight="1">
      <c r="A6" s="244">
        <v>201</v>
      </c>
      <c r="B6" s="123" t="s">
        <v>631</v>
      </c>
      <c r="C6" s="245"/>
      <c r="D6" s="246"/>
      <c r="E6" s="245"/>
      <c r="F6" s="260">
        <v>250.14</v>
      </c>
    </row>
    <row r="7" spans="1:6" s="108" customFormat="1" ht="24" customHeight="1">
      <c r="A7" s="129" t="s">
        <v>632</v>
      </c>
      <c r="B7" s="127" t="s">
        <v>633</v>
      </c>
      <c r="C7" s="127"/>
      <c r="D7" s="128"/>
      <c r="E7" s="166"/>
      <c r="F7" s="138">
        <f>SUM(F8:F9)</f>
        <v>22</v>
      </c>
    </row>
    <row r="8" spans="1:6" s="111" customFormat="1" ht="24" customHeight="1">
      <c r="A8" s="131" t="s">
        <v>634</v>
      </c>
      <c r="B8" s="130" t="s">
        <v>635</v>
      </c>
      <c r="C8" s="130" t="s">
        <v>636</v>
      </c>
      <c r="D8" s="132" t="s">
        <v>637</v>
      </c>
      <c r="E8" s="133" t="s">
        <v>638</v>
      </c>
      <c r="F8" s="144">
        <v>5</v>
      </c>
    </row>
    <row r="9" spans="1:6" s="111" customFormat="1" ht="24" customHeight="1">
      <c r="A9" s="131" t="s">
        <v>634</v>
      </c>
      <c r="B9" s="130" t="s">
        <v>635</v>
      </c>
      <c r="C9" s="130" t="s">
        <v>639</v>
      </c>
      <c r="D9" s="132" t="s">
        <v>640</v>
      </c>
      <c r="E9" s="133" t="s">
        <v>641</v>
      </c>
      <c r="F9" s="144">
        <v>17</v>
      </c>
    </row>
    <row r="10" spans="1:6" s="111" customFormat="1" ht="24" customHeight="1">
      <c r="A10" s="129">
        <v>20129</v>
      </c>
      <c r="B10" s="127" t="s">
        <v>642</v>
      </c>
      <c r="C10" s="130"/>
      <c r="D10" s="132"/>
      <c r="E10" s="130"/>
      <c r="F10" s="138">
        <f>SUM(F11:F13)</f>
        <v>122.13999999999999</v>
      </c>
    </row>
    <row r="11" spans="1:6" s="111" customFormat="1" ht="24" customHeight="1">
      <c r="A11" s="131" t="s">
        <v>643</v>
      </c>
      <c r="B11" s="132" t="s">
        <v>644</v>
      </c>
      <c r="C11" s="130" t="s">
        <v>645</v>
      </c>
      <c r="D11" s="132" t="s">
        <v>646</v>
      </c>
      <c r="E11" s="130" t="s">
        <v>647</v>
      </c>
      <c r="F11" s="144">
        <v>86.5</v>
      </c>
    </row>
    <row r="12" spans="1:6" s="111" customFormat="1" ht="24" customHeight="1">
      <c r="A12" s="131" t="s">
        <v>643</v>
      </c>
      <c r="B12" s="132" t="s">
        <v>644</v>
      </c>
      <c r="C12" s="130" t="s">
        <v>648</v>
      </c>
      <c r="D12" s="132" t="s">
        <v>649</v>
      </c>
      <c r="E12" s="130" t="s">
        <v>650</v>
      </c>
      <c r="F12" s="144">
        <v>19.6</v>
      </c>
    </row>
    <row r="13" spans="1:6" s="111" customFormat="1" ht="24" customHeight="1">
      <c r="A13" s="131" t="s">
        <v>651</v>
      </c>
      <c r="B13" s="132" t="s">
        <v>652</v>
      </c>
      <c r="C13" s="130" t="s">
        <v>653</v>
      </c>
      <c r="D13" s="132" t="s">
        <v>654</v>
      </c>
      <c r="E13" s="130" t="s">
        <v>655</v>
      </c>
      <c r="F13" s="144">
        <v>16.04</v>
      </c>
    </row>
    <row r="14" spans="1:6" s="111" customFormat="1" ht="24" customHeight="1">
      <c r="A14" s="129" t="s">
        <v>656</v>
      </c>
      <c r="B14" s="127" t="s">
        <v>657</v>
      </c>
      <c r="C14" s="130"/>
      <c r="D14" s="132"/>
      <c r="E14" s="130"/>
      <c r="F14" s="138">
        <v>99</v>
      </c>
    </row>
    <row r="15" spans="1:6" s="111" customFormat="1" ht="24" customHeight="1">
      <c r="A15" s="131" t="s">
        <v>658</v>
      </c>
      <c r="B15" s="130" t="s">
        <v>659</v>
      </c>
      <c r="C15" s="130" t="s">
        <v>660</v>
      </c>
      <c r="D15" s="132" t="s">
        <v>661</v>
      </c>
      <c r="E15" s="130" t="s">
        <v>662</v>
      </c>
      <c r="F15" s="144">
        <v>99</v>
      </c>
    </row>
    <row r="16" spans="1:6" s="111" customFormat="1" ht="24" customHeight="1">
      <c r="A16" s="129">
        <v>20136</v>
      </c>
      <c r="B16" s="127" t="s">
        <v>663</v>
      </c>
      <c r="C16" s="130"/>
      <c r="D16" s="132"/>
      <c r="E16" s="130"/>
      <c r="F16" s="138">
        <v>7</v>
      </c>
    </row>
    <row r="17" spans="1:6" s="111" customFormat="1" ht="24" customHeight="1">
      <c r="A17" s="131" t="s">
        <v>664</v>
      </c>
      <c r="B17" s="130" t="s">
        <v>644</v>
      </c>
      <c r="C17" s="130" t="s">
        <v>665</v>
      </c>
      <c r="D17" s="132" t="s">
        <v>666</v>
      </c>
      <c r="E17" s="130" t="s">
        <v>667</v>
      </c>
      <c r="F17" s="144">
        <v>7</v>
      </c>
    </row>
    <row r="18" spans="1:6" s="230" customFormat="1" ht="24" customHeight="1">
      <c r="A18" s="122">
        <v>204</v>
      </c>
      <c r="B18" s="123" t="s">
        <v>668</v>
      </c>
      <c r="C18" s="247"/>
      <c r="D18" s="123"/>
      <c r="E18" s="247"/>
      <c r="F18" s="139">
        <v>109</v>
      </c>
    </row>
    <row r="19" spans="1:6" s="111" customFormat="1" ht="24" customHeight="1">
      <c r="A19" s="129" t="s">
        <v>669</v>
      </c>
      <c r="B19" s="127" t="s">
        <v>670</v>
      </c>
      <c r="C19" s="130"/>
      <c r="D19" s="132"/>
      <c r="E19" s="130"/>
      <c r="F19" s="138">
        <v>109</v>
      </c>
    </row>
    <row r="20" spans="1:253" s="111" customFormat="1" ht="24" customHeight="1">
      <c r="A20" s="131" t="s">
        <v>671</v>
      </c>
      <c r="B20" s="130" t="s">
        <v>644</v>
      </c>
      <c r="C20" s="130" t="s">
        <v>672</v>
      </c>
      <c r="D20" s="132" t="s">
        <v>673</v>
      </c>
      <c r="E20" s="130" t="s">
        <v>674</v>
      </c>
      <c r="F20" s="144">
        <v>109</v>
      </c>
      <c r="IB20" s="96"/>
      <c r="IC20" s="96"/>
      <c r="ID20" s="96"/>
      <c r="IE20" s="96"/>
      <c r="IF20" s="96"/>
      <c r="IG20" s="96"/>
      <c r="IH20" s="96"/>
      <c r="II20" s="96"/>
      <c r="IJ20" s="96"/>
      <c r="IK20" s="96"/>
      <c r="IL20" s="96"/>
      <c r="IM20" s="96"/>
      <c r="IN20" s="96"/>
      <c r="IO20" s="96"/>
      <c r="IP20" s="96"/>
      <c r="IQ20" s="96"/>
      <c r="IR20" s="96"/>
      <c r="IS20" s="96"/>
    </row>
    <row r="21" spans="1:6" s="231" customFormat="1" ht="24" customHeight="1">
      <c r="A21" s="122" t="s">
        <v>675</v>
      </c>
      <c r="B21" s="123" t="s">
        <v>676</v>
      </c>
      <c r="C21" s="247"/>
      <c r="D21" s="123"/>
      <c r="E21" s="247"/>
      <c r="F21" s="139">
        <v>1246</v>
      </c>
    </row>
    <row r="22" spans="1:6" s="108" customFormat="1" ht="24" customHeight="1">
      <c r="A22" s="129">
        <v>20807</v>
      </c>
      <c r="B22" s="127" t="s">
        <v>677</v>
      </c>
      <c r="C22" s="248"/>
      <c r="D22" s="128"/>
      <c r="E22" s="127"/>
      <c r="F22" s="138">
        <v>100</v>
      </c>
    </row>
    <row r="23" spans="1:6" s="109" customFormat="1" ht="24" customHeight="1">
      <c r="A23" s="131" t="s">
        <v>678</v>
      </c>
      <c r="B23" s="130" t="s">
        <v>679</v>
      </c>
      <c r="C23" s="133" t="s">
        <v>680</v>
      </c>
      <c r="D23" s="132" t="s">
        <v>681</v>
      </c>
      <c r="E23" s="130" t="s">
        <v>682</v>
      </c>
      <c r="F23" s="144">
        <v>100</v>
      </c>
    </row>
    <row r="24" spans="1:6" s="108" customFormat="1" ht="24" customHeight="1">
      <c r="A24" s="129">
        <v>20811</v>
      </c>
      <c r="B24" s="127" t="s">
        <v>683</v>
      </c>
      <c r="C24" s="127"/>
      <c r="D24" s="128"/>
      <c r="E24" s="127"/>
      <c r="F24" s="138">
        <v>1146</v>
      </c>
    </row>
    <row r="25" spans="1:6" s="111" customFormat="1" ht="24" customHeight="1">
      <c r="A25" s="131" t="s">
        <v>684</v>
      </c>
      <c r="B25" s="130" t="s">
        <v>685</v>
      </c>
      <c r="C25" s="249" t="s">
        <v>686</v>
      </c>
      <c r="D25" s="132" t="s">
        <v>687</v>
      </c>
      <c r="E25" s="130" t="s">
        <v>688</v>
      </c>
      <c r="F25" s="144">
        <v>1146</v>
      </c>
    </row>
    <row r="26" spans="1:6" s="231" customFormat="1" ht="24" customHeight="1">
      <c r="A26" s="122">
        <v>211</v>
      </c>
      <c r="B26" s="123" t="s">
        <v>689</v>
      </c>
      <c r="C26" s="247"/>
      <c r="D26" s="123"/>
      <c r="E26" s="247"/>
      <c r="F26" s="139">
        <v>3223.2</v>
      </c>
    </row>
    <row r="27" spans="1:6" s="108" customFormat="1" ht="24" customHeight="1">
      <c r="A27" s="129">
        <v>21105</v>
      </c>
      <c r="B27" s="127" t="s">
        <v>690</v>
      </c>
      <c r="C27" s="127"/>
      <c r="D27" s="128"/>
      <c r="E27" s="127"/>
      <c r="F27" s="138">
        <v>309.3</v>
      </c>
    </row>
    <row r="28" spans="1:6" s="111" customFormat="1" ht="24" customHeight="1">
      <c r="A28" s="131">
        <v>2110502</v>
      </c>
      <c r="B28" s="130" t="s">
        <v>691</v>
      </c>
      <c r="C28" s="135" t="s">
        <v>692</v>
      </c>
      <c r="D28" s="132" t="s">
        <v>693</v>
      </c>
      <c r="E28" s="130" t="s">
        <v>694</v>
      </c>
      <c r="F28" s="144">
        <v>309.3</v>
      </c>
    </row>
    <row r="29" spans="1:6" s="108" customFormat="1" ht="24" customHeight="1">
      <c r="A29" s="129">
        <v>21106</v>
      </c>
      <c r="B29" s="127" t="s">
        <v>695</v>
      </c>
      <c r="C29" s="127"/>
      <c r="D29" s="128"/>
      <c r="E29" s="127"/>
      <c r="F29" s="138">
        <v>2913.9</v>
      </c>
    </row>
    <row r="30" spans="1:6" s="111" customFormat="1" ht="24" customHeight="1">
      <c r="A30" s="131">
        <v>2110602</v>
      </c>
      <c r="B30" s="250" t="s">
        <v>696</v>
      </c>
      <c r="C30" s="135" t="s">
        <v>697</v>
      </c>
      <c r="D30" s="132" t="s">
        <v>698</v>
      </c>
      <c r="E30" s="130" t="s">
        <v>699</v>
      </c>
      <c r="F30" s="144">
        <v>2913.9</v>
      </c>
    </row>
    <row r="31" spans="1:6" s="231" customFormat="1" ht="24" customHeight="1">
      <c r="A31" s="122">
        <v>213</v>
      </c>
      <c r="B31" s="123" t="s">
        <v>700</v>
      </c>
      <c r="C31" s="247"/>
      <c r="D31" s="123"/>
      <c r="E31" s="247"/>
      <c r="F31" s="139">
        <v>13135.2</v>
      </c>
    </row>
    <row r="32" spans="1:6" s="111" customFormat="1" ht="24" customHeight="1">
      <c r="A32" s="129">
        <v>21301</v>
      </c>
      <c r="B32" s="127" t="s">
        <v>701</v>
      </c>
      <c r="C32" s="130"/>
      <c r="D32" s="132"/>
      <c r="E32" s="130"/>
      <c r="F32" s="138">
        <v>1818.7</v>
      </c>
    </row>
    <row r="33" spans="1:6" s="149" customFormat="1" ht="24" customHeight="1">
      <c r="A33" s="66" t="s">
        <v>702</v>
      </c>
      <c r="B33" s="133" t="s">
        <v>703</v>
      </c>
      <c r="C33" s="167" t="s">
        <v>704</v>
      </c>
      <c r="D33" s="172" t="s">
        <v>705</v>
      </c>
      <c r="E33" s="133" t="s">
        <v>706</v>
      </c>
      <c r="F33" s="176">
        <v>418.70000000000005</v>
      </c>
    </row>
    <row r="34" spans="1:6" s="111" customFormat="1" ht="24" customHeight="1">
      <c r="A34" s="131">
        <v>2130122</v>
      </c>
      <c r="B34" s="130" t="s">
        <v>707</v>
      </c>
      <c r="C34" s="135" t="s">
        <v>708</v>
      </c>
      <c r="D34" s="110" t="s">
        <v>709</v>
      </c>
      <c r="E34" s="111" t="s">
        <v>710</v>
      </c>
      <c r="F34" s="144">
        <v>1400</v>
      </c>
    </row>
    <row r="35" spans="1:6" s="111" customFormat="1" ht="24" customHeight="1">
      <c r="A35" s="129">
        <v>21302</v>
      </c>
      <c r="B35" s="127" t="s">
        <v>711</v>
      </c>
      <c r="C35" s="249"/>
      <c r="D35" s="132"/>
      <c r="E35" s="130"/>
      <c r="F35" s="138">
        <f>SUM(F36:F42)</f>
        <v>4505.5</v>
      </c>
    </row>
    <row r="36" spans="1:6" s="111" customFormat="1" ht="24" customHeight="1">
      <c r="A36" s="131" t="s">
        <v>712</v>
      </c>
      <c r="B36" s="132" t="s">
        <v>713</v>
      </c>
      <c r="C36" s="249" t="s">
        <v>714</v>
      </c>
      <c r="D36" s="172" t="s">
        <v>715</v>
      </c>
      <c r="E36" s="133" t="s">
        <v>716</v>
      </c>
      <c r="F36" s="144">
        <v>760</v>
      </c>
    </row>
    <row r="37" spans="1:6" s="111" customFormat="1" ht="24" customHeight="1">
      <c r="A37" s="131" t="s">
        <v>712</v>
      </c>
      <c r="B37" s="132" t="s">
        <v>713</v>
      </c>
      <c r="C37" s="249" t="s">
        <v>717</v>
      </c>
      <c r="D37" s="172" t="s">
        <v>718</v>
      </c>
      <c r="E37" s="133" t="s">
        <v>719</v>
      </c>
      <c r="F37" s="144">
        <v>2046.9</v>
      </c>
    </row>
    <row r="38" spans="1:6" s="111" customFormat="1" ht="24" customHeight="1">
      <c r="A38" s="131" t="s">
        <v>720</v>
      </c>
      <c r="B38" s="132" t="s">
        <v>721</v>
      </c>
      <c r="C38" s="249" t="s">
        <v>714</v>
      </c>
      <c r="D38" s="172" t="s">
        <v>715</v>
      </c>
      <c r="E38" s="133" t="s">
        <v>716</v>
      </c>
      <c r="F38" s="176">
        <v>681.6</v>
      </c>
    </row>
    <row r="39" spans="1:6" s="111" customFormat="1" ht="24" customHeight="1">
      <c r="A39" s="131">
        <v>2130209</v>
      </c>
      <c r="B39" s="132" t="s">
        <v>722</v>
      </c>
      <c r="C39" s="249" t="s">
        <v>714</v>
      </c>
      <c r="D39" s="172" t="s">
        <v>715</v>
      </c>
      <c r="E39" s="133" t="s">
        <v>716</v>
      </c>
      <c r="F39" s="176">
        <v>666.1</v>
      </c>
    </row>
    <row r="40" spans="1:6" s="111" customFormat="1" ht="24" customHeight="1">
      <c r="A40" s="131">
        <v>2130209</v>
      </c>
      <c r="B40" s="132" t="s">
        <v>722</v>
      </c>
      <c r="C40" s="249" t="s">
        <v>717</v>
      </c>
      <c r="D40" s="172" t="s">
        <v>718</v>
      </c>
      <c r="E40" s="133" t="s">
        <v>719</v>
      </c>
      <c r="F40" s="176">
        <v>276.9</v>
      </c>
    </row>
    <row r="41" spans="1:6" s="111" customFormat="1" ht="24" customHeight="1">
      <c r="A41" s="131" t="s">
        <v>723</v>
      </c>
      <c r="B41" s="132" t="s">
        <v>724</v>
      </c>
      <c r="C41" s="249" t="s">
        <v>714</v>
      </c>
      <c r="D41" s="172" t="s">
        <v>715</v>
      </c>
      <c r="E41" s="133" t="s">
        <v>716</v>
      </c>
      <c r="F41" s="144">
        <v>29</v>
      </c>
    </row>
    <row r="42" spans="1:6" s="111" customFormat="1" ht="24" customHeight="1">
      <c r="A42" s="131" t="s">
        <v>723</v>
      </c>
      <c r="B42" s="132" t="s">
        <v>724</v>
      </c>
      <c r="C42" s="249" t="s">
        <v>717</v>
      </c>
      <c r="D42" s="172" t="s">
        <v>718</v>
      </c>
      <c r="E42" s="133" t="s">
        <v>719</v>
      </c>
      <c r="F42" s="144">
        <v>45</v>
      </c>
    </row>
    <row r="43" spans="1:6" s="111" customFormat="1" ht="24" customHeight="1">
      <c r="A43" s="129">
        <v>21303</v>
      </c>
      <c r="B43" s="127" t="s">
        <v>725</v>
      </c>
      <c r="C43" s="130"/>
      <c r="D43" s="132"/>
      <c r="E43" s="130"/>
      <c r="F43" s="138">
        <v>4500</v>
      </c>
    </row>
    <row r="44" spans="1:6" s="111" customFormat="1" ht="24" customHeight="1">
      <c r="A44" s="66" t="s">
        <v>726</v>
      </c>
      <c r="B44" s="172" t="s">
        <v>727</v>
      </c>
      <c r="C44" s="133" t="s">
        <v>728</v>
      </c>
      <c r="D44" s="172" t="s">
        <v>729</v>
      </c>
      <c r="E44" s="133" t="s">
        <v>730</v>
      </c>
      <c r="F44" s="176">
        <v>4500</v>
      </c>
    </row>
    <row r="45" spans="1:6" s="108" customFormat="1" ht="24" customHeight="1">
      <c r="A45" s="129" t="s">
        <v>731</v>
      </c>
      <c r="B45" s="127" t="s">
        <v>732</v>
      </c>
      <c r="C45" s="251"/>
      <c r="D45" s="252"/>
      <c r="E45" s="251"/>
      <c r="F45" s="261">
        <v>2311</v>
      </c>
    </row>
    <row r="46" spans="1:6" s="111" customFormat="1" ht="24" customHeight="1">
      <c r="A46" s="131" t="s">
        <v>733</v>
      </c>
      <c r="B46" s="130" t="s">
        <v>734</v>
      </c>
      <c r="C46" s="133" t="s">
        <v>735</v>
      </c>
      <c r="D46" s="172" t="s">
        <v>736</v>
      </c>
      <c r="E46" s="133" t="s">
        <v>737</v>
      </c>
      <c r="F46" s="176">
        <v>2311</v>
      </c>
    </row>
    <row r="65006" spans="1:235" ht="24" customHeight="1">
      <c r="A65006"/>
      <c r="B65006"/>
      <c r="C65006"/>
      <c r="D65006"/>
      <c r="E65006"/>
      <c r="F65006"/>
      <c r="G65006"/>
      <c r="H65006"/>
      <c r="I65006"/>
      <c r="J65006"/>
      <c r="K65006"/>
      <c r="L65006"/>
      <c r="M65006"/>
      <c r="N65006"/>
      <c r="O65006"/>
      <c r="P65006"/>
      <c r="Q65006"/>
      <c r="R65006"/>
      <c r="S65006"/>
      <c r="T65006"/>
      <c r="U65006"/>
      <c r="V65006"/>
      <c r="W65006"/>
      <c r="X65006"/>
      <c r="Y65006"/>
      <c r="Z65006"/>
      <c r="AA65006"/>
      <c r="AB65006"/>
      <c r="AC65006"/>
      <c r="AD65006"/>
      <c r="AE65006"/>
      <c r="AF65006"/>
      <c r="AG65006"/>
      <c r="AH65006"/>
      <c r="AI65006"/>
      <c r="AJ65006"/>
      <c r="AK65006"/>
      <c r="AL65006"/>
      <c r="AM65006"/>
      <c r="AN65006"/>
      <c r="AO65006"/>
      <c r="AP65006"/>
      <c r="AQ65006"/>
      <c r="AR65006"/>
      <c r="AS65006"/>
      <c r="AT65006"/>
      <c r="AU65006"/>
      <c r="AV65006"/>
      <c r="AW65006"/>
      <c r="AX65006"/>
      <c r="AY65006"/>
      <c r="AZ65006"/>
      <c r="BA65006"/>
      <c r="BB65006"/>
      <c r="BC65006"/>
      <c r="BD65006"/>
      <c r="BE65006"/>
      <c r="BF65006"/>
      <c r="BG65006"/>
      <c r="BH65006"/>
      <c r="BI65006"/>
      <c r="BJ65006"/>
      <c r="BK65006"/>
      <c r="BL65006"/>
      <c r="BM65006"/>
      <c r="BN65006"/>
      <c r="BO65006"/>
      <c r="BP65006"/>
      <c r="BQ65006"/>
      <c r="BR65006"/>
      <c r="BS65006"/>
      <c r="BT65006"/>
      <c r="BU65006"/>
      <c r="BV65006"/>
      <c r="BW65006"/>
      <c r="BX65006"/>
      <c r="BY65006"/>
      <c r="BZ65006"/>
      <c r="CA65006"/>
      <c r="CB65006"/>
      <c r="CC65006"/>
      <c r="CD65006"/>
      <c r="CE65006"/>
      <c r="CF65006"/>
      <c r="CG65006"/>
      <c r="CH65006"/>
      <c r="CI65006"/>
      <c r="CJ65006"/>
      <c r="CK65006"/>
      <c r="CL65006"/>
      <c r="CM65006"/>
      <c r="CN65006"/>
      <c r="CO65006"/>
      <c r="CP65006"/>
      <c r="CQ65006"/>
      <c r="CR65006"/>
      <c r="CS65006"/>
      <c r="CT65006"/>
      <c r="CU65006"/>
      <c r="CV65006"/>
      <c r="CW65006"/>
      <c r="CX65006"/>
      <c r="CY65006"/>
      <c r="CZ65006"/>
      <c r="DA65006"/>
      <c r="DB65006"/>
      <c r="DC65006"/>
      <c r="DD65006"/>
      <c r="DE65006"/>
      <c r="DF65006"/>
      <c r="DG65006"/>
      <c r="DH65006"/>
      <c r="DI65006"/>
      <c r="DJ65006"/>
      <c r="DK65006"/>
      <c r="DL65006"/>
      <c r="DM65006"/>
      <c r="DN65006"/>
      <c r="DO65006"/>
      <c r="DP65006"/>
      <c r="DQ65006"/>
      <c r="DR65006"/>
      <c r="DS65006"/>
      <c r="DT65006"/>
      <c r="DU65006"/>
      <c r="DV65006"/>
      <c r="DW65006"/>
      <c r="DX65006"/>
      <c r="DY65006"/>
      <c r="DZ65006"/>
      <c r="EA65006"/>
      <c r="EB65006"/>
      <c r="EC65006"/>
      <c r="ED65006"/>
      <c r="EE65006"/>
      <c r="EF65006"/>
      <c r="EG65006"/>
      <c r="EH65006"/>
      <c r="EI65006"/>
      <c r="EJ65006"/>
      <c r="EK65006"/>
      <c r="EL65006"/>
      <c r="EM65006"/>
      <c r="EN65006"/>
      <c r="EO65006"/>
      <c r="EP65006"/>
      <c r="EQ65006"/>
      <c r="ER65006"/>
      <c r="ES65006"/>
      <c r="ET65006"/>
      <c r="EU65006"/>
      <c r="EV65006"/>
      <c r="EW65006"/>
      <c r="EX65006"/>
      <c r="EY65006"/>
      <c r="EZ65006"/>
      <c r="FA65006"/>
      <c r="FB65006"/>
      <c r="FC65006"/>
      <c r="FD65006"/>
      <c r="FE65006"/>
      <c r="FF65006"/>
      <c r="FG65006"/>
      <c r="FH65006"/>
      <c r="FI65006"/>
      <c r="FJ65006"/>
      <c r="FK65006"/>
      <c r="FL65006"/>
      <c r="FM65006"/>
      <c r="FN65006"/>
      <c r="FO65006"/>
      <c r="FP65006"/>
      <c r="FQ65006"/>
      <c r="FR65006"/>
      <c r="FS65006"/>
      <c r="FT65006"/>
      <c r="FU65006"/>
      <c r="FV65006"/>
      <c r="FW65006"/>
      <c r="FX65006"/>
      <c r="FY65006"/>
      <c r="FZ65006"/>
      <c r="GA65006"/>
      <c r="GB65006"/>
      <c r="GC65006"/>
      <c r="GD65006"/>
      <c r="GE65006"/>
      <c r="GF65006"/>
      <c r="GG65006"/>
      <c r="GH65006"/>
      <c r="GI65006"/>
      <c r="GJ65006"/>
      <c r="GK65006"/>
      <c r="GL65006"/>
      <c r="GM65006"/>
      <c r="GN65006"/>
      <c r="GO65006"/>
      <c r="GP65006"/>
      <c r="GQ65006"/>
      <c r="GR65006"/>
      <c r="GS65006"/>
      <c r="GT65006"/>
      <c r="GU65006"/>
      <c r="GV65006"/>
      <c r="GW65006"/>
      <c r="GX65006"/>
      <c r="GY65006"/>
      <c r="GZ65006"/>
      <c r="HA65006"/>
      <c r="HB65006"/>
      <c r="HC65006"/>
      <c r="HD65006"/>
      <c r="HE65006"/>
      <c r="HF65006"/>
      <c r="HG65006"/>
      <c r="HH65006"/>
      <c r="HI65006"/>
      <c r="HJ65006"/>
      <c r="HK65006"/>
      <c r="HL65006"/>
      <c r="HM65006"/>
      <c r="HN65006"/>
      <c r="HO65006"/>
      <c r="HP65006"/>
      <c r="HQ65006"/>
      <c r="HR65006"/>
      <c r="HS65006"/>
      <c r="HT65006"/>
      <c r="HU65006"/>
      <c r="HV65006"/>
      <c r="HW65006"/>
      <c r="HX65006"/>
      <c r="HY65006"/>
      <c r="HZ65006"/>
      <c r="IA65006"/>
    </row>
    <row r="65007" spans="1:235" ht="24" customHeight="1">
      <c r="A65007"/>
      <c r="B65007"/>
      <c r="C65007"/>
      <c r="D65007"/>
      <c r="E65007"/>
      <c r="F65007"/>
      <c r="G65007"/>
      <c r="H65007"/>
      <c r="I65007"/>
      <c r="J65007"/>
      <c r="K65007"/>
      <c r="L65007"/>
      <c r="M65007"/>
      <c r="N65007"/>
      <c r="O65007"/>
      <c r="P65007"/>
      <c r="Q65007"/>
      <c r="R65007"/>
      <c r="S65007"/>
      <c r="T65007"/>
      <c r="U65007"/>
      <c r="V65007"/>
      <c r="W65007"/>
      <c r="X65007"/>
      <c r="Y65007"/>
      <c r="Z65007"/>
      <c r="AA65007"/>
      <c r="AB65007"/>
      <c r="AC65007"/>
      <c r="AD65007"/>
      <c r="AE65007"/>
      <c r="AF65007"/>
      <c r="AG65007"/>
      <c r="AH65007"/>
      <c r="AI65007"/>
      <c r="AJ65007"/>
      <c r="AK65007"/>
      <c r="AL65007"/>
      <c r="AM65007"/>
      <c r="AN65007"/>
      <c r="AO65007"/>
      <c r="AP65007"/>
      <c r="AQ65007"/>
      <c r="AR65007"/>
      <c r="AS65007"/>
      <c r="AT65007"/>
      <c r="AU65007"/>
      <c r="AV65007"/>
      <c r="AW65007"/>
      <c r="AX65007"/>
      <c r="AY65007"/>
      <c r="AZ65007"/>
      <c r="BA65007"/>
      <c r="BB65007"/>
      <c r="BC65007"/>
      <c r="BD65007"/>
      <c r="BE65007"/>
      <c r="BF65007"/>
      <c r="BG65007"/>
      <c r="BH65007"/>
      <c r="BI65007"/>
      <c r="BJ65007"/>
      <c r="BK65007"/>
      <c r="BL65007"/>
      <c r="BM65007"/>
      <c r="BN65007"/>
      <c r="BO65007"/>
      <c r="BP65007"/>
      <c r="BQ65007"/>
      <c r="BR65007"/>
      <c r="BS65007"/>
      <c r="BT65007"/>
      <c r="BU65007"/>
      <c r="BV65007"/>
      <c r="BW65007"/>
      <c r="BX65007"/>
      <c r="BY65007"/>
      <c r="BZ65007"/>
      <c r="CA65007"/>
      <c r="CB65007"/>
      <c r="CC65007"/>
      <c r="CD65007"/>
      <c r="CE65007"/>
      <c r="CF65007"/>
      <c r="CG65007"/>
      <c r="CH65007"/>
      <c r="CI65007"/>
      <c r="CJ65007"/>
      <c r="CK65007"/>
      <c r="CL65007"/>
      <c r="CM65007"/>
      <c r="CN65007"/>
      <c r="CO65007"/>
      <c r="CP65007"/>
      <c r="CQ65007"/>
      <c r="CR65007"/>
      <c r="CS65007"/>
      <c r="CT65007"/>
      <c r="CU65007"/>
      <c r="CV65007"/>
      <c r="CW65007"/>
      <c r="CX65007"/>
      <c r="CY65007"/>
      <c r="CZ65007"/>
      <c r="DA65007"/>
      <c r="DB65007"/>
      <c r="DC65007"/>
      <c r="DD65007"/>
      <c r="DE65007"/>
      <c r="DF65007"/>
      <c r="DG65007"/>
      <c r="DH65007"/>
      <c r="DI65007"/>
      <c r="DJ65007"/>
      <c r="DK65007"/>
      <c r="DL65007"/>
      <c r="DM65007"/>
      <c r="DN65007"/>
      <c r="DO65007"/>
      <c r="DP65007"/>
      <c r="DQ65007"/>
      <c r="DR65007"/>
      <c r="DS65007"/>
      <c r="DT65007"/>
      <c r="DU65007"/>
      <c r="DV65007"/>
      <c r="DW65007"/>
      <c r="DX65007"/>
      <c r="DY65007"/>
      <c r="DZ65007"/>
      <c r="EA65007"/>
      <c r="EB65007"/>
      <c r="EC65007"/>
      <c r="ED65007"/>
      <c r="EE65007"/>
      <c r="EF65007"/>
      <c r="EG65007"/>
      <c r="EH65007"/>
      <c r="EI65007"/>
      <c r="EJ65007"/>
      <c r="EK65007"/>
      <c r="EL65007"/>
      <c r="EM65007"/>
      <c r="EN65007"/>
      <c r="EO65007"/>
      <c r="EP65007"/>
      <c r="EQ65007"/>
      <c r="ER65007"/>
      <c r="ES65007"/>
      <c r="ET65007"/>
      <c r="EU65007"/>
      <c r="EV65007"/>
      <c r="EW65007"/>
      <c r="EX65007"/>
      <c r="EY65007"/>
      <c r="EZ65007"/>
      <c r="FA65007"/>
      <c r="FB65007"/>
      <c r="FC65007"/>
      <c r="FD65007"/>
      <c r="FE65007"/>
      <c r="FF65007"/>
      <c r="FG65007"/>
      <c r="FH65007"/>
      <c r="FI65007"/>
      <c r="FJ65007"/>
      <c r="FK65007"/>
      <c r="FL65007"/>
      <c r="FM65007"/>
      <c r="FN65007"/>
      <c r="FO65007"/>
      <c r="FP65007"/>
      <c r="FQ65007"/>
      <c r="FR65007"/>
      <c r="FS65007"/>
      <c r="FT65007"/>
      <c r="FU65007"/>
      <c r="FV65007"/>
      <c r="FW65007"/>
      <c r="FX65007"/>
      <c r="FY65007"/>
      <c r="FZ65007"/>
      <c r="GA65007"/>
      <c r="GB65007"/>
      <c r="GC65007"/>
      <c r="GD65007"/>
      <c r="GE65007"/>
      <c r="GF65007"/>
      <c r="GG65007"/>
      <c r="GH65007"/>
      <c r="GI65007"/>
      <c r="GJ65007"/>
      <c r="GK65007"/>
      <c r="GL65007"/>
      <c r="GM65007"/>
      <c r="GN65007"/>
      <c r="GO65007"/>
      <c r="GP65007"/>
      <c r="GQ65007"/>
      <c r="GR65007"/>
      <c r="GS65007"/>
      <c r="GT65007"/>
      <c r="GU65007"/>
      <c r="GV65007"/>
      <c r="GW65007"/>
      <c r="GX65007"/>
      <c r="GY65007"/>
      <c r="GZ65007"/>
      <c r="HA65007"/>
      <c r="HB65007"/>
      <c r="HC65007"/>
      <c r="HD65007"/>
      <c r="HE65007"/>
      <c r="HF65007"/>
      <c r="HG65007"/>
      <c r="HH65007"/>
      <c r="HI65007"/>
      <c r="HJ65007"/>
      <c r="HK65007"/>
      <c r="HL65007"/>
      <c r="HM65007"/>
      <c r="HN65007"/>
      <c r="HO65007"/>
      <c r="HP65007"/>
      <c r="HQ65007"/>
      <c r="HR65007"/>
      <c r="HS65007"/>
      <c r="HT65007"/>
      <c r="HU65007"/>
      <c r="HV65007"/>
      <c r="HW65007"/>
      <c r="HX65007"/>
      <c r="HY65007"/>
      <c r="HZ65007"/>
      <c r="IA65007"/>
    </row>
    <row r="65008" spans="1:235" ht="24" customHeight="1">
      <c r="A65008"/>
      <c r="B65008"/>
      <c r="C65008"/>
      <c r="D65008"/>
      <c r="E65008"/>
      <c r="F65008"/>
      <c r="G65008"/>
      <c r="H65008"/>
      <c r="I65008"/>
      <c r="J65008"/>
      <c r="K65008"/>
      <c r="L65008"/>
      <c r="M65008"/>
      <c r="N65008"/>
      <c r="O65008"/>
      <c r="P65008"/>
      <c r="Q65008"/>
      <c r="R65008"/>
      <c r="S65008"/>
      <c r="T65008"/>
      <c r="U65008"/>
      <c r="V65008"/>
      <c r="W65008"/>
      <c r="X65008"/>
      <c r="Y65008"/>
      <c r="Z65008"/>
      <c r="AA65008"/>
      <c r="AB65008"/>
      <c r="AC65008"/>
      <c r="AD65008"/>
      <c r="AE65008"/>
      <c r="AF65008"/>
      <c r="AG65008"/>
      <c r="AH65008"/>
      <c r="AI65008"/>
      <c r="AJ65008"/>
      <c r="AK65008"/>
      <c r="AL65008"/>
      <c r="AM65008"/>
      <c r="AN65008"/>
      <c r="AO65008"/>
      <c r="AP65008"/>
      <c r="AQ65008"/>
      <c r="AR65008"/>
      <c r="AS65008"/>
      <c r="AT65008"/>
      <c r="AU65008"/>
      <c r="AV65008"/>
      <c r="AW65008"/>
      <c r="AX65008"/>
      <c r="AY65008"/>
      <c r="AZ65008"/>
      <c r="BA65008"/>
      <c r="BB65008"/>
      <c r="BC65008"/>
      <c r="BD65008"/>
      <c r="BE65008"/>
      <c r="BF65008"/>
      <c r="BG65008"/>
      <c r="BH65008"/>
      <c r="BI65008"/>
      <c r="BJ65008"/>
      <c r="BK65008"/>
      <c r="BL65008"/>
      <c r="BM65008"/>
      <c r="BN65008"/>
      <c r="BO65008"/>
      <c r="BP65008"/>
      <c r="BQ65008"/>
      <c r="BR65008"/>
      <c r="BS65008"/>
      <c r="BT65008"/>
      <c r="BU65008"/>
      <c r="BV65008"/>
      <c r="BW65008"/>
      <c r="BX65008"/>
      <c r="BY65008"/>
      <c r="BZ65008"/>
      <c r="CA65008"/>
      <c r="CB65008"/>
      <c r="CC65008"/>
      <c r="CD65008"/>
      <c r="CE65008"/>
      <c r="CF65008"/>
      <c r="CG65008"/>
      <c r="CH65008"/>
      <c r="CI65008"/>
      <c r="CJ65008"/>
      <c r="CK65008"/>
      <c r="CL65008"/>
      <c r="CM65008"/>
      <c r="CN65008"/>
      <c r="CO65008"/>
      <c r="CP65008"/>
      <c r="CQ65008"/>
      <c r="CR65008"/>
      <c r="CS65008"/>
      <c r="CT65008"/>
      <c r="CU65008"/>
      <c r="CV65008"/>
      <c r="CW65008"/>
      <c r="CX65008"/>
      <c r="CY65008"/>
      <c r="CZ65008"/>
      <c r="DA65008"/>
      <c r="DB65008"/>
      <c r="DC65008"/>
      <c r="DD65008"/>
      <c r="DE65008"/>
      <c r="DF65008"/>
      <c r="DG65008"/>
      <c r="DH65008"/>
      <c r="DI65008"/>
      <c r="DJ65008"/>
      <c r="DK65008"/>
      <c r="DL65008"/>
      <c r="DM65008"/>
      <c r="DN65008"/>
      <c r="DO65008"/>
      <c r="DP65008"/>
      <c r="DQ65008"/>
      <c r="DR65008"/>
      <c r="DS65008"/>
      <c r="DT65008"/>
      <c r="DU65008"/>
      <c r="DV65008"/>
      <c r="DW65008"/>
      <c r="DX65008"/>
      <c r="DY65008"/>
      <c r="DZ65008"/>
      <c r="EA65008"/>
      <c r="EB65008"/>
      <c r="EC65008"/>
      <c r="ED65008"/>
      <c r="EE65008"/>
      <c r="EF65008"/>
      <c r="EG65008"/>
      <c r="EH65008"/>
      <c r="EI65008"/>
      <c r="EJ65008"/>
      <c r="EK65008"/>
      <c r="EL65008"/>
      <c r="EM65008"/>
      <c r="EN65008"/>
      <c r="EO65008"/>
      <c r="EP65008"/>
      <c r="EQ65008"/>
      <c r="ER65008"/>
      <c r="ES65008"/>
      <c r="ET65008"/>
      <c r="EU65008"/>
      <c r="EV65008"/>
      <c r="EW65008"/>
      <c r="EX65008"/>
      <c r="EY65008"/>
      <c r="EZ65008"/>
      <c r="FA65008"/>
      <c r="FB65008"/>
      <c r="FC65008"/>
      <c r="FD65008"/>
      <c r="FE65008"/>
      <c r="FF65008"/>
      <c r="FG65008"/>
      <c r="FH65008"/>
      <c r="FI65008"/>
      <c r="FJ65008"/>
      <c r="FK65008"/>
      <c r="FL65008"/>
      <c r="FM65008"/>
      <c r="FN65008"/>
      <c r="FO65008"/>
      <c r="FP65008"/>
      <c r="FQ65008"/>
      <c r="FR65008"/>
      <c r="FS65008"/>
      <c r="FT65008"/>
      <c r="FU65008"/>
      <c r="FV65008"/>
      <c r="FW65008"/>
      <c r="FX65008"/>
      <c r="FY65008"/>
      <c r="FZ65008"/>
      <c r="GA65008"/>
      <c r="GB65008"/>
      <c r="GC65008"/>
      <c r="GD65008"/>
      <c r="GE65008"/>
      <c r="GF65008"/>
      <c r="GG65008"/>
      <c r="GH65008"/>
      <c r="GI65008"/>
      <c r="GJ65008"/>
      <c r="GK65008"/>
      <c r="GL65008"/>
      <c r="GM65008"/>
      <c r="GN65008"/>
      <c r="GO65008"/>
      <c r="GP65008"/>
      <c r="GQ65008"/>
      <c r="GR65008"/>
      <c r="GS65008"/>
      <c r="GT65008"/>
      <c r="GU65008"/>
      <c r="GV65008"/>
      <c r="GW65008"/>
      <c r="GX65008"/>
      <c r="GY65008"/>
      <c r="GZ65008"/>
      <c r="HA65008"/>
      <c r="HB65008"/>
      <c r="HC65008"/>
      <c r="HD65008"/>
      <c r="HE65008"/>
      <c r="HF65008"/>
      <c r="HG65008"/>
      <c r="HH65008"/>
      <c r="HI65008"/>
      <c r="HJ65008"/>
      <c r="HK65008"/>
      <c r="HL65008"/>
      <c r="HM65008"/>
      <c r="HN65008"/>
      <c r="HO65008"/>
      <c r="HP65008"/>
      <c r="HQ65008"/>
      <c r="HR65008"/>
      <c r="HS65008"/>
      <c r="HT65008"/>
      <c r="HU65008"/>
      <c r="HV65008"/>
      <c r="HW65008"/>
      <c r="HX65008"/>
      <c r="HY65008"/>
      <c r="HZ65008"/>
      <c r="IA65008"/>
    </row>
    <row r="65009" spans="1:235" ht="24" customHeight="1">
      <c r="A65009"/>
      <c r="B65009"/>
      <c r="C65009"/>
      <c r="D65009"/>
      <c r="E65009"/>
      <c r="F65009"/>
      <c r="G65009"/>
      <c r="H65009"/>
      <c r="I65009"/>
      <c r="J65009"/>
      <c r="K65009"/>
      <c r="L65009"/>
      <c r="M65009"/>
      <c r="N65009"/>
      <c r="O65009"/>
      <c r="P65009"/>
      <c r="Q65009"/>
      <c r="R65009"/>
      <c r="S65009"/>
      <c r="T65009"/>
      <c r="U65009"/>
      <c r="V65009"/>
      <c r="W65009"/>
      <c r="X65009"/>
      <c r="Y65009"/>
      <c r="Z65009"/>
      <c r="AA65009"/>
      <c r="AB65009"/>
      <c r="AC65009"/>
      <c r="AD65009"/>
      <c r="AE65009"/>
      <c r="AF65009"/>
      <c r="AG65009"/>
      <c r="AH65009"/>
      <c r="AI65009"/>
      <c r="AJ65009"/>
      <c r="AK65009"/>
      <c r="AL65009"/>
      <c r="AM65009"/>
      <c r="AN65009"/>
      <c r="AO65009"/>
      <c r="AP65009"/>
      <c r="AQ65009"/>
      <c r="AR65009"/>
      <c r="AS65009"/>
      <c r="AT65009"/>
      <c r="AU65009"/>
      <c r="AV65009"/>
      <c r="AW65009"/>
      <c r="AX65009"/>
      <c r="AY65009"/>
      <c r="AZ65009"/>
      <c r="BA65009"/>
      <c r="BB65009"/>
      <c r="BC65009"/>
      <c r="BD65009"/>
      <c r="BE65009"/>
      <c r="BF65009"/>
      <c r="BG65009"/>
      <c r="BH65009"/>
      <c r="BI65009"/>
      <c r="BJ65009"/>
      <c r="BK65009"/>
      <c r="BL65009"/>
      <c r="BM65009"/>
      <c r="BN65009"/>
      <c r="BO65009"/>
      <c r="BP65009"/>
      <c r="BQ65009"/>
      <c r="BR65009"/>
      <c r="BS65009"/>
      <c r="BT65009"/>
      <c r="BU65009"/>
      <c r="BV65009"/>
      <c r="BW65009"/>
      <c r="BX65009"/>
      <c r="BY65009"/>
      <c r="BZ65009"/>
      <c r="CA65009"/>
      <c r="CB65009"/>
      <c r="CC65009"/>
      <c r="CD65009"/>
      <c r="CE65009"/>
      <c r="CF65009"/>
      <c r="CG65009"/>
      <c r="CH65009"/>
      <c r="CI65009"/>
      <c r="CJ65009"/>
      <c r="CK65009"/>
      <c r="CL65009"/>
      <c r="CM65009"/>
      <c r="CN65009"/>
      <c r="CO65009"/>
      <c r="CP65009"/>
      <c r="CQ65009"/>
      <c r="CR65009"/>
      <c r="CS65009"/>
      <c r="CT65009"/>
      <c r="CU65009"/>
      <c r="CV65009"/>
      <c r="CW65009"/>
      <c r="CX65009"/>
      <c r="CY65009"/>
      <c r="CZ65009"/>
      <c r="DA65009"/>
      <c r="DB65009"/>
      <c r="DC65009"/>
      <c r="DD65009"/>
      <c r="DE65009"/>
      <c r="DF65009"/>
      <c r="DG65009"/>
      <c r="DH65009"/>
      <c r="DI65009"/>
      <c r="DJ65009"/>
      <c r="DK65009"/>
      <c r="DL65009"/>
      <c r="DM65009"/>
      <c r="DN65009"/>
      <c r="DO65009"/>
      <c r="DP65009"/>
      <c r="DQ65009"/>
      <c r="DR65009"/>
      <c r="DS65009"/>
      <c r="DT65009"/>
      <c r="DU65009"/>
      <c r="DV65009"/>
      <c r="DW65009"/>
      <c r="DX65009"/>
      <c r="DY65009"/>
      <c r="DZ65009"/>
      <c r="EA65009"/>
      <c r="EB65009"/>
      <c r="EC65009"/>
      <c r="ED65009"/>
      <c r="EE65009"/>
      <c r="EF65009"/>
      <c r="EG65009"/>
      <c r="EH65009"/>
      <c r="EI65009"/>
      <c r="EJ65009"/>
      <c r="EK65009"/>
      <c r="EL65009"/>
      <c r="EM65009"/>
      <c r="EN65009"/>
      <c r="EO65009"/>
      <c r="EP65009"/>
      <c r="EQ65009"/>
      <c r="ER65009"/>
      <c r="ES65009"/>
      <c r="ET65009"/>
      <c r="EU65009"/>
      <c r="EV65009"/>
      <c r="EW65009"/>
      <c r="EX65009"/>
      <c r="EY65009"/>
      <c r="EZ65009"/>
      <c r="FA65009"/>
      <c r="FB65009"/>
      <c r="FC65009"/>
      <c r="FD65009"/>
      <c r="FE65009"/>
      <c r="FF65009"/>
      <c r="FG65009"/>
      <c r="FH65009"/>
      <c r="FI65009"/>
      <c r="FJ65009"/>
      <c r="FK65009"/>
      <c r="FL65009"/>
      <c r="FM65009"/>
      <c r="FN65009"/>
      <c r="FO65009"/>
      <c r="FP65009"/>
      <c r="FQ65009"/>
      <c r="FR65009"/>
      <c r="FS65009"/>
      <c r="FT65009"/>
      <c r="FU65009"/>
      <c r="FV65009"/>
      <c r="FW65009"/>
      <c r="FX65009"/>
      <c r="FY65009"/>
      <c r="FZ65009"/>
      <c r="GA65009"/>
      <c r="GB65009"/>
      <c r="GC65009"/>
      <c r="GD65009"/>
      <c r="GE65009"/>
      <c r="GF65009"/>
      <c r="GG65009"/>
      <c r="GH65009"/>
      <c r="GI65009"/>
      <c r="GJ65009"/>
      <c r="GK65009"/>
      <c r="GL65009"/>
      <c r="GM65009"/>
      <c r="GN65009"/>
      <c r="GO65009"/>
      <c r="GP65009"/>
      <c r="GQ65009"/>
      <c r="GR65009"/>
      <c r="GS65009"/>
      <c r="GT65009"/>
      <c r="GU65009"/>
      <c r="GV65009"/>
      <c r="GW65009"/>
      <c r="GX65009"/>
      <c r="GY65009"/>
      <c r="GZ65009"/>
      <c r="HA65009"/>
      <c r="HB65009"/>
      <c r="HC65009"/>
      <c r="HD65009"/>
      <c r="HE65009"/>
      <c r="HF65009"/>
      <c r="HG65009"/>
      <c r="HH65009"/>
      <c r="HI65009"/>
      <c r="HJ65009"/>
      <c r="HK65009"/>
      <c r="HL65009"/>
      <c r="HM65009"/>
      <c r="HN65009"/>
      <c r="HO65009"/>
      <c r="HP65009"/>
      <c r="HQ65009"/>
      <c r="HR65009"/>
      <c r="HS65009"/>
      <c r="HT65009"/>
      <c r="HU65009"/>
      <c r="HV65009"/>
      <c r="HW65009"/>
      <c r="HX65009"/>
      <c r="HY65009"/>
      <c r="HZ65009"/>
      <c r="IA65009"/>
    </row>
    <row r="65010" spans="1:235" ht="24" customHeight="1">
      <c r="A65010"/>
      <c r="B65010"/>
      <c r="C65010"/>
      <c r="D65010"/>
      <c r="E65010"/>
      <c r="F65010"/>
      <c r="G65010"/>
      <c r="H65010"/>
      <c r="I65010"/>
      <c r="J65010"/>
      <c r="K65010"/>
      <c r="L65010"/>
      <c r="M65010"/>
      <c r="N65010"/>
      <c r="O65010"/>
      <c r="P65010"/>
      <c r="Q65010"/>
      <c r="R65010"/>
      <c r="S65010"/>
      <c r="T65010"/>
      <c r="U65010"/>
      <c r="V65010"/>
      <c r="W65010"/>
      <c r="X65010"/>
      <c r="Y65010"/>
      <c r="Z65010"/>
      <c r="AA65010"/>
      <c r="AB65010"/>
      <c r="AC65010"/>
      <c r="AD65010"/>
      <c r="AE65010"/>
      <c r="AF65010"/>
      <c r="AG65010"/>
      <c r="AH65010"/>
      <c r="AI65010"/>
      <c r="AJ65010"/>
      <c r="AK65010"/>
      <c r="AL65010"/>
      <c r="AM65010"/>
      <c r="AN65010"/>
      <c r="AO65010"/>
      <c r="AP65010"/>
      <c r="AQ65010"/>
      <c r="AR65010"/>
      <c r="AS65010"/>
      <c r="AT65010"/>
      <c r="AU65010"/>
      <c r="AV65010"/>
      <c r="AW65010"/>
      <c r="AX65010"/>
      <c r="AY65010"/>
      <c r="AZ65010"/>
      <c r="BA65010"/>
      <c r="BB65010"/>
      <c r="BC65010"/>
      <c r="BD65010"/>
      <c r="BE65010"/>
      <c r="BF65010"/>
      <c r="BG65010"/>
      <c r="BH65010"/>
      <c r="BI65010"/>
      <c r="BJ65010"/>
      <c r="BK65010"/>
      <c r="BL65010"/>
      <c r="BM65010"/>
      <c r="BN65010"/>
      <c r="BO65010"/>
      <c r="BP65010"/>
      <c r="BQ65010"/>
      <c r="BR65010"/>
      <c r="BS65010"/>
      <c r="BT65010"/>
      <c r="BU65010"/>
      <c r="BV65010"/>
      <c r="BW65010"/>
      <c r="BX65010"/>
      <c r="BY65010"/>
      <c r="BZ65010"/>
      <c r="CA65010"/>
      <c r="CB65010"/>
      <c r="CC65010"/>
      <c r="CD65010"/>
      <c r="CE65010"/>
      <c r="CF65010"/>
      <c r="CG65010"/>
      <c r="CH65010"/>
      <c r="CI65010"/>
      <c r="CJ65010"/>
      <c r="CK65010"/>
      <c r="CL65010"/>
      <c r="CM65010"/>
      <c r="CN65010"/>
      <c r="CO65010"/>
      <c r="CP65010"/>
      <c r="CQ65010"/>
      <c r="CR65010"/>
      <c r="CS65010"/>
      <c r="CT65010"/>
      <c r="CU65010"/>
      <c r="CV65010"/>
      <c r="CW65010"/>
      <c r="CX65010"/>
      <c r="CY65010"/>
      <c r="CZ65010"/>
      <c r="DA65010"/>
      <c r="DB65010"/>
      <c r="DC65010"/>
      <c r="DD65010"/>
      <c r="DE65010"/>
      <c r="DF65010"/>
      <c r="DG65010"/>
      <c r="DH65010"/>
      <c r="DI65010"/>
      <c r="DJ65010"/>
      <c r="DK65010"/>
      <c r="DL65010"/>
      <c r="DM65010"/>
      <c r="DN65010"/>
      <c r="DO65010"/>
      <c r="DP65010"/>
      <c r="DQ65010"/>
      <c r="DR65010"/>
      <c r="DS65010"/>
      <c r="DT65010"/>
      <c r="DU65010"/>
      <c r="DV65010"/>
      <c r="DW65010"/>
      <c r="DX65010"/>
      <c r="DY65010"/>
      <c r="DZ65010"/>
      <c r="EA65010"/>
      <c r="EB65010"/>
      <c r="EC65010"/>
      <c r="ED65010"/>
      <c r="EE65010"/>
      <c r="EF65010"/>
      <c r="EG65010"/>
      <c r="EH65010"/>
      <c r="EI65010"/>
      <c r="EJ65010"/>
      <c r="EK65010"/>
      <c r="EL65010"/>
      <c r="EM65010"/>
      <c r="EN65010"/>
      <c r="EO65010"/>
      <c r="EP65010"/>
      <c r="EQ65010"/>
      <c r="ER65010"/>
      <c r="ES65010"/>
      <c r="ET65010"/>
      <c r="EU65010"/>
      <c r="EV65010"/>
      <c r="EW65010"/>
      <c r="EX65010"/>
      <c r="EY65010"/>
      <c r="EZ65010"/>
      <c r="FA65010"/>
      <c r="FB65010"/>
      <c r="FC65010"/>
      <c r="FD65010"/>
      <c r="FE65010"/>
      <c r="FF65010"/>
      <c r="FG65010"/>
      <c r="FH65010"/>
      <c r="FI65010"/>
      <c r="FJ65010"/>
      <c r="FK65010"/>
      <c r="FL65010"/>
      <c r="FM65010"/>
      <c r="FN65010"/>
      <c r="FO65010"/>
      <c r="FP65010"/>
      <c r="FQ65010"/>
      <c r="FR65010"/>
      <c r="FS65010"/>
      <c r="FT65010"/>
      <c r="FU65010"/>
      <c r="FV65010"/>
      <c r="FW65010"/>
      <c r="FX65010"/>
      <c r="FY65010"/>
      <c r="FZ65010"/>
      <c r="GA65010"/>
      <c r="GB65010"/>
      <c r="GC65010"/>
      <c r="GD65010"/>
      <c r="GE65010"/>
      <c r="GF65010"/>
      <c r="GG65010"/>
      <c r="GH65010"/>
      <c r="GI65010"/>
      <c r="GJ65010"/>
      <c r="GK65010"/>
      <c r="GL65010"/>
      <c r="GM65010"/>
      <c r="GN65010"/>
      <c r="GO65010"/>
      <c r="GP65010"/>
      <c r="GQ65010"/>
      <c r="GR65010"/>
      <c r="GS65010"/>
      <c r="GT65010"/>
      <c r="GU65010"/>
      <c r="GV65010"/>
      <c r="GW65010"/>
      <c r="GX65010"/>
      <c r="GY65010"/>
      <c r="GZ65010"/>
      <c r="HA65010"/>
      <c r="HB65010"/>
      <c r="HC65010"/>
      <c r="HD65010"/>
      <c r="HE65010"/>
      <c r="HF65010"/>
      <c r="HG65010"/>
      <c r="HH65010"/>
      <c r="HI65010"/>
      <c r="HJ65010"/>
      <c r="HK65010"/>
      <c r="HL65010"/>
      <c r="HM65010"/>
      <c r="HN65010"/>
      <c r="HO65010"/>
      <c r="HP65010"/>
      <c r="HQ65010"/>
      <c r="HR65010"/>
      <c r="HS65010"/>
      <c r="HT65010"/>
      <c r="HU65010"/>
      <c r="HV65010"/>
      <c r="HW65010"/>
      <c r="HX65010"/>
      <c r="HY65010"/>
      <c r="HZ65010"/>
      <c r="IA65010"/>
    </row>
    <row r="65011" spans="1:235" ht="24" customHeight="1">
      <c r="A65011"/>
      <c r="B65011"/>
      <c r="C65011"/>
      <c r="D65011"/>
      <c r="E65011"/>
      <c r="F65011"/>
      <c r="G65011"/>
      <c r="H65011"/>
      <c r="I65011"/>
      <c r="J65011"/>
      <c r="K65011"/>
      <c r="L65011"/>
      <c r="M65011"/>
      <c r="N65011"/>
      <c r="O65011"/>
      <c r="P65011"/>
      <c r="Q65011"/>
      <c r="R65011"/>
      <c r="S65011"/>
      <c r="T65011"/>
      <c r="U65011"/>
      <c r="V65011"/>
      <c r="W65011"/>
      <c r="X65011"/>
      <c r="Y65011"/>
      <c r="Z65011"/>
      <c r="AA65011"/>
      <c r="AB65011"/>
      <c r="AC65011"/>
      <c r="AD65011"/>
      <c r="AE65011"/>
      <c r="AF65011"/>
      <c r="AG65011"/>
      <c r="AH65011"/>
      <c r="AI65011"/>
      <c r="AJ65011"/>
      <c r="AK65011"/>
      <c r="AL65011"/>
      <c r="AM65011"/>
      <c r="AN65011"/>
      <c r="AO65011"/>
      <c r="AP65011"/>
      <c r="AQ65011"/>
      <c r="AR65011"/>
      <c r="AS65011"/>
      <c r="AT65011"/>
      <c r="AU65011"/>
      <c r="AV65011"/>
      <c r="AW65011"/>
      <c r="AX65011"/>
      <c r="AY65011"/>
      <c r="AZ65011"/>
      <c r="BA65011"/>
      <c r="BB65011"/>
      <c r="BC65011"/>
      <c r="BD65011"/>
      <c r="BE65011"/>
      <c r="BF65011"/>
      <c r="BG65011"/>
      <c r="BH65011"/>
      <c r="BI65011"/>
      <c r="BJ65011"/>
      <c r="BK65011"/>
      <c r="BL65011"/>
      <c r="BM65011"/>
      <c r="BN65011"/>
      <c r="BO65011"/>
      <c r="BP65011"/>
      <c r="BQ65011"/>
      <c r="BR65011"/>
      <c r="BS65011"/>
      <c r="BT65011"/>
      <c r="BU65011"/>
      <c r="BV65011"/>
      <c r="BW65011"/>
      <c r="BX65011"/>
      <c r="BY65011"/>
      <c r="BZ65011"/>
      <c r="CA65011"/>
      <c r="CB65011"/>
      <c r="CC65011"/>
      <c r="CD65011"/>
      <c r="CE65011"/>
      <c r="CF65011"/>
      <c r="CG65011"/>
      <c r="CH65011"/>
      <c r="CI65011"/>
      <c r="CJ65011"/>
      <c r="CK65011"/>
      <c r="CL65011"/>
      <c r="CM65011"/>
      <c r="CN65011"/>
      <c r="CO65011"/>
      <c r="CP65011"/>
      <c r="CQ65011"/>
      <c r="CR65011"/>
      <c r="CS65011"/>
      <c r="CT65011"/>
      <c r="CU65011"/>
      <c r="CV65011"/>
      <c r="CW65011"/>
      <c r="CX65011"/>
      <c r="CY65011"/>
      <c r="CZ65011"/>
      <c r="DA65011"/>
      <c r="DB65011"/>
      <c r="DC65011"/>
      <c r="DD65011"/>
      <c r="DE65011"/>
      <c r="DF65011"/>
      <c r="DG65011"/>
      <c r="DH65011"/>
      <c r="DI65011"/>
      <c r="DJ65011"/>
      <c r="DK65011"/>
      <c r="DL65011"/>
      <c r="DM65011"/>
      <c r="DN65011"/>
      <c r="DO65011"/>
      <c r="DP65011"/>
      <c r="DQ65011"/>
      <c r="DR65011"/>
      <c r="DS65011"/>
      <c r="DT65011"/>
      <c r="DU65011"/>
      <c r="DV65011"/>
      <c r="DW65011"/>
      <c r="DX65011"/>
      <c r="DY65011"/>
      <c r="DZ65011"/>
      <c r="EA65011"/>
      <c r="EB65011"/>
      <c r="EC65011"/>
      <c r="ED65011"/>
      <c r="EE65011"/>
      <c r="EF65011"/>
      <c r="EG65011"/>
      <c r="EH65011"/>
      <c r="EI65011"/>
      <c r="EJ65011"/>
      <c r="EK65011"/>
      <c r="EL65011"/>
      <c r="EM65011"/>
      <c r="EN65011"/>
      <c r="EO65011"/>
      <c r="EP65011"/>
      <c r="EQ65011"/>
      <c r="ER65011"/>
      <c r="ES65011"/>
      <c r="ET65011"/>
      <c r="EU65011"/>
      <c r="EV65011"/>
      <c r="EW65011"/>
      <c r="EX65011"/>
      <c r="EY65011"/>
      <c r="EZ65011"/>
      <c r="FA65011"/>
      <c r="FB65011"/>
      <c r="FC65011"/>
      <c r="FD65011"/>
      <c r="FE65011"/>
      <c r="FF65011"/>
      <c r="FG65011"/>
      <c r="FH65011"/>
      <c r="FI65011"/>
      <c r="FJ65011"/>
      <c r="FK65011"/>
      <c r="FL65011"/>
      <c r="FM65011"/>
      <c r="FN65011"/>
      <c r="FO65011"/>
      <c r="FP65011"/>
      <c r="FQ65011"/>
      <c r="FR65011"/>
      <c r="FS65011"/>
      <c r="FT65011"/>
      <c r="FU65011"/>
      <c r="FV65011"/>
      <c r="FW65011"/>
      <c r="FX65011"/>
      <c r="FY65011"/>
      <c r="FZ65011"/>
      <c r="GA65011"/>
      <c r="GB65011"/>
      <c r="GC65011"/>
      <c r="GD65011"/>
      <c r="GE65011"/>
      <c r="GF65011"/>
      <c r="GG65011"/>
      <c r="GH65011"/>
      <c r="GI65011"/>
      <c r="GJ65011"/>
      <c r="GK65011"/>
      <c r="GL65011"/>
      <c r="GM65011"/>
      <c r="GN65011"/>
      <c r="GO65011"/>
      <c r="GP65011"/>
      <c r="GQ65011"/>
      <c r="GR65011"/>
      <c r="GS65011"/>
      <c r="GT65011"/>
      <c r="GU65011"/>
      <c r="GV65011"/>
      <c r="GW65011"/>
      <c r="GX65011"/>
      <c r="GY65011"/>
      <c r="GZ65011"/>
      <c r="HA65011"/>
      <c r="HB65011"/>
      <c r="HC65011"/>
      <c r="HD65011"/>
      <c r="HE65011"/>
      <c r="HF65011"/>
      <c r="HG65011"/>
      <c r="HH65011"/>
      <c r="HI65011"/>
      <c r="HJ65011"/>
      <c r="HK65011"/>
      <c r="HL65011"/>
      <c r="HM65011"/>
      <c r="HN65011"/>
      <c r="HO65011"/>
      <c r="HP65011"/>
      <c r="HQ65011"/>
      <c r="HR65011"/>
      <c r="HS65011"/>
      <c r="HT65011"/>
      <c r="HU65011"/>
      <c r="HV65011"/>
      <c r="HW65011"/>
      <c r="HX65011"/>
      <c r="HY65011"/>
      <c r="HZ65011"/>
      <c r="IA65011"/>
    </row>
    <row r="65012" spans="1:235" ht="24" customHeight="1">
      <c r="A65012"/>
      <c r="B65012"/>
      <c r="C65012"/>
      <c r="D65012"/>
      <c r="E65012"/>
      <c r="F65012"/>
      <c r="G65012"/>
      <c r="H65012"/>
      <c r="I65012"/>
      <c r="J65012"/>
      <c r="K65012"/>
      <c r="L65012"/>
      <c r="M65012"/>
      <c r="N65012"/>
      <c r="O65012"/>
      <c r="P65012"/>
      <c r="Q65012"/>
      <c r="R65012"/>
      <c r="S65012"/>
      <c r="T65012"/>
      <c r="U65012"/>
      <c r="V65012"/>
      <c r="W65012"/>
      <c r="X65012"/>
      <c r="Y65012"/>
      <c r="Z65012"/>
      <c r="AA65012"/>
      <c r="AB65012"/>
      <c r="AC65012"/>
      <c r="AD65012"/>
      <c r="AE65012"/>
      <c r="AF65012"/>
      <c r="AG65012"/>
      <c r="AH65012"/>
      <c r="AI65012"/>
      <c r="AJ65012"/>
      <c r="AK65012"/>
      <c r="AL65012"/>
      <c r="AM65012"/>
      <c r="AN65012"/>
      <c r="AO65012"/>
      <c r="AP65012"/>
      <c r="AQ65012"/>
      <c r="AR65012"/>
      <c r="AS65012"/>
      <c r="AT65012"/>
      <c r="AU65012"/>
      <c r="AV65012"/>
      <c r="AW65012"/>
      <c r="AX65012"/>
      <c r="AY65012"/>
      <c r="AZ65012"/>
      <c r="BA65012"/>
      <c r="BB65012"/>
      <c r="BC65012"/>
      <c r="BD65012"/>
      <c r="BE65012"/>
      <c r="BF65012"/>
      <c r="BG65012"/>
      <c r="BH65012"/>
      <c r="BI65012"/>
      <c r="BJ65012"/>
      <c r="BK65012"/>
      <c r="BL65012"/>
      <c r="BM65012"/>
      <c r="BN65012"/>
      <c r="BO65012"/>
      <c r="BP65012"/>
      <c r="BQ65012"/>
      <c r="BR65012"/>
      <c r="BS65012"/>
      <c r="BT65012"/>
      <c r="BU65012"/>
      <c r="BV65012"/>
      <c r="BW65012"/>
      <c r="BX65012"/>
      <c r="BY65012"/>
      <c r="BZ65012"/>
      <c r="CA65012"/>
      <c r="CB65012"/>
      <c r="CC65012"/>
      <c r="CD65012"/>
      <c r="CE65012"/>
      <c r="CF65012"/>
      <c r="CG65012"/>
      <c r="CH65012"/>
      <c r="CI65012"/>
      <c r="CJ65012"/>
      <c r="CK65012"/>
      <c r="CL65012"/>
      <c r="CM65012"/>
      <c r="CN65012"/>
      <c r="CO65012"/>
      <c r="CP65012"/>
      <c r="CQ65012"/>
      <c r="CR65012"/>
      <c r="CS65012"/>
      <c r="CT65012"/>
      <c r="CU65012"/>
      <c r="CV65012"/>
      <c r="CW65012"/>
      <c r="CX65012"/>
      <c r="CY65012"/>
      <c r="CZ65012"/>
      <c r="DA65012"/>
      <c r="DB65012"/>
      <c r="DC65012"/>
      <c r="DD65012"/>
      <c r="DE65012"/>
      <c r="DF65012"/>
      <c r="DG65012"/>
      <c r="DH65012"/>
      <c r="DI65012"/>
      <c r="DJ65012"/>
      <c r="DK65012"/>
      <c r="DL65012"/>
      <c r="DM65012"/>
      <c r="DN65012"/>
      <c r="DO65012"/>
      <c r="DP65012"/>
      <c r="DQ65012"/>
      <c r="DR65012"/>
      <c r="DS65012"/>
      <c r="DT65012"/>
      <c r="DU65012"/>
      <c r="DV65012"/>
      <c r="DW65012"/>
      <c r="DX65012"/>
      <c r="DY65012"/>
      <c r="DZ65012"/>
      <c r="EA65012"/>
      <c r="EB65012"/>
      <c r="EC65012"/>
      <c r="ED65012"/>
      <c r="EE65012"/>
      <c r="EF65012"/>
      <c r="EG65012"/>
      <c r="EH65012"/>
      <c r="EI65012"/>
      <c r="EJ65012"/>
      <c r="EK65012"/>
      <c r="EL65012"/>
      <c r="EM65012"/>
      <c r="EN65012"/>
      <c r="EO65012"/>
      <c r="EP65012"/>
      <c r="EQ65012"/>
      <c r="ER65012"/>
      <c r="ES65012"/>
      <c r="ET65012"/>
      <c r="EU65012"/>
      <c r="EV65012"/>
      <c r="EW65012"/>
      <c r="EX65012"/>
      <c r="EY65012"/>
      <c r="EZ65012"/>
      <c r="FA65012"/>
      <c r="FB65012"/>
      <c r="FC65012"/>
      <c r="FD65012"/>
      <c r="FE65012"/>
      <c r="FF65012"/>
      <c r="FG65012"/>
      <c r="FH65012"/>
      <c r="FI65012"/>
      <c r="FJ65012"/>
      <c r="FK65012"/>
      <c r="FL65012"/>
      <c r="FM65012"/>
      <c r="FN65012"/>
      <c r="FO65012"/>
      <c r="FP65012"/>
      <c r="FQ65012"/>
      <c r="FR65012"/>
      <c r="FS65012"/>
      <c r="FT65012"/>
      <c r="FU65012"/>
      <c r="FV65012"/>
      <c r="FW65012"/>
      <c r="FX65012"/>
      <c r="FY65012"/>
      <c r="FZ65012"/>
      <c r="GA65012"/>
      <c r="GB65012"/>
      <c r="GC65012"/>
      <c r="GD65012"/>
      <c r="GE65012"/>
      <c r="GF65012"/>
      <c r="GG65012"/>
      <c r="GH65012"/>
      <c r="GI65012"/>
      <c r="GJ65012"/>
      <c r="GK65012"/>
      <c r="GL65012"/>
      <c r="GM65012"/>
      <c r="GN65012"/>
      <c r="GO65012"/>
      <c r="GP65012"/>
      <c r="GQ65012"/>
      <c r="GR65012"/>
      <c r="GS65012"/>
      <c r="GT65012"/>
      <c r="GU65012"/>
      <c r="GV65012"/>
      <c r="GW65012"/>
      <c r="GX65012"/>
      <c r="GY65012"/>
      <c r="GZ65012"/>
      <c r="HA65012"/>
      <c r="HB65012"/>
      <c r="HC65012"/>
      <c r="HD65012"/>
      <c r="HE65012"/>
      <c r="HF65012"/>
      <c r="HG65012"/>
      <c r="HH65012"/>
      <c r="HI65012"/>
      <c r="HJ65012"/>
      <c r="HK65012"/>
      <c r="HL65012"/>
      <c r="HM65012"/>
      <c r="HN65012"/>
      <c r="HO65012"/>
      <c r="HP65012"/>
      <c r="HQ65012"/>
      <c r="HR65012"/>
      <c r="HS65012"/>
      <c r="HT65012"/>
      <c r="HU65012"/>
      <c r="HV65012"/>
      <c r="HW65012"/>
      <c r="HX65012"/>
      <c r="HY65012"/>
      <c r="HZ65012"/>
      <c r="IA65012"/>
    </row>
    <row r="65013" spans="1:235" ht="24" customHeight="1">
      <c r="A65013"/>
      <c r="B65013"/>
      <c r="C65013"/>
      <c r="D65013"/>
      <c r="E65013"/>
      <c r="F65013"/>
      <c r="G65013"/>
      <c r="H65013"/>
      <c r="I65013"/>
      <c r="J65013"/>
      <c r="K65013"/>
      <c r="L65013"/>
      <c r="M65013"/>
      <c r="N65013"/>
      <c r="O65013"/>
      <c r="P65013"/>
      <c r="Q65013"/>
      <c r="R65013"/>
      <c r="S65013"/>
      <c r="T65013"/>
      <c r="U65013"/>
      <c r="V65013"/>
      <c r="W65013"/>
      <c r="X65013"/>
      <c r="Y65013"/>
      <c r="Z65013"/>
      <c r="AA65013"/>
      <c r="AB65013"/>
      <c r="AC65013"/>
      <c r="AD65013"/>
      <c r="AE65013"/>
      <c r="AF65013"/>
      <c r="AG65013"/>
      <c r="AH65013"/>
      <c r="AI65013"/>
      <c r="AJ65013"/>
      <c r="AK65013"/>
      <c r="AL65013"/>
      <c r="AM65013"/>
      <c r="AN65013"/>
      <c r="AO65013"/>
      <c r="AP65013"/>
      <c r="AQ65013"/>
      <c r="AR65013"/>
      <c r="AS65013"/>
      <c r="AT65013"/>
      <c r="AU65013"/>
      <c r="AV65013"/>
      <c r="AW65013"/>
      <c r="AX65013"/>
      <c r="AY65013"/>
      <c r="AZ65013"/>
      <c r="BA65013"/>
      <c r="BB65013"/>
      <c r="BC65013"/>
      <c r="BD65013"/>
      <c r="BE65013"/>
      <c r="BF65013"/>
      <c r="BG65013"/>
      <c r="BH65013"/>
      <c r="BI65013"/>
      <c r="BJ65013"/>
      <c r="BK65013"/>
      <c r="BL65013"/>
      <c r="BM65013"/>
      <c r="BN65013"/>
      <c r="BO65013"/>
      <c r="BP65013"/>
      <c r="BQ65013"/>
      <c r="BR65013"/>
      <c r="BS65013"/>
      <c r="BT65013"/>
      <c r="BU65013"/>
      <c r="BV65013"/>
      <c r="BW65013"/>
      <c r="BX65013"/>
      <c r="BY65013"/>
      <c r="BZ65013"/>
      <c r="CA65013"/>
      <c r="CB65013"/>
      <c r="CC65013"/>
      <c r="CD65013"/>
      <c r="CE65013"/>
      <c r="CF65013"/>
      <c r="CG65013"/>
      <c r="CH65013"/>
      <c r="CI65013"/>
      <c r="CJ65013"/>
      <c r="CK65013"/>
      <c r="CL65013"/>
      <c r="CM65013"/>
      <c r="CN65013"/>
      <c r="CO65013"/>
      <c r="CP65013"/>
      <c r="CQ65013"/>
      <c r="CR65013"/>
      <c r="CS65013"/>
      <c r="CT65013"/>
      <c r="CU65013"/>
      <c r="CV65013"/>
      <c r="CW65013"/>
      <c r="CX65013"/>
      <c r="CY65013"/>
      <c r="CZ65013"/>
      <c r="DA65013"/>
      <c r="DB65013"/>
      <c r="DC65013"/>
      <c r="DD65013"/>
      <c r="DE65013"/>
      <c r="DF65013"/>
      <c r="DG65013"/>
      <c r="DH65013"/>
      <c r="DI65013"/>
      <c r="DJ65013"/>
      <c r="DK65013"/>
      <c r="DL65013"/>
      <c r="DM65013"/>
      <c r="DN65013"/>
      <c r="DO65013"/>
      <c r="DP65013"/>
      <c r="DQ65013"/>
      <c r="DR65013"/>
      <c r="DS65013"/>
      <c r="DT65013"/>
      <c r="DU65013"/>
      <c r="DV65013"/>
      <c r="DW65013"/>
      <c r="DX65013"/>
      <c r="DY65013"/>
      <c r="DZ65013"/>
      <c r="EA65013"/>
      <c r="EB65013"/>
      <c r="EC65013"/>
      <c r="ED65013"/>
      <c r="EE65013"/>
      <c r="EF65013"/>
      <c r="EG65013"/>
      <c r="EH65013"/>
      <c r="EI65013"/>
      <c r="EJ65013"/>
      <c r="EK65013"/>
      <c r="EL65013"/>
      <c r="EM65013"/>
      <c r="EN65013"/>
      <c r="EO65013"/>
      <c r="EP65013"/>
      <c r="EQ65013"/>
      <c r="ER65013"/>
      <c r="ES65013"/>
      <c r="ET65013"/>
      <c r="EU65013"/>
      <c r="EV65013"/>
      <c r="EW65013"/>
      <c r="EX65013"/>
      <c r="EY65013"/>
      <c r="EZ65013"/>
      <c r="FA65013"/>
      <c r="FB65013"/>
      <c r="FC65013"/>
      <c r="FD65013"/>
      <c r="FE65013"/>
      <c r="FF65013"/>
      <c r="FG65013"/>
      <c r="FH65013"/>
      <c r="FI65013"/>
      <c r="FJ65013"/>
      <c r="FK65013"/>
      <c r="FL65013"/>
      <c r="FM65013"/>
      <c r="FN65013"/>
      <c r="FO65013"/>
      <c r="FP65013"/>
      <c r="FQ65013"/>
      <c r="FR65013"/>
      <c r="FS65013"/>
      <c r="FT65013"/>
      <c r="FU65013"/>
      <c r="FV65013"/>
      <c r="FW65013"/>
      <c r="FX65013"/>
      <c r="FY65013"/>
      <c r="FZ65013"/>
      <c r="GA65013"/>
      <c r="GB65013"/>
      <c r="GC65013"/>
      <c r="GD65013"/>
      <c r="GE65013"/>
      <c r="GF65013"/>
      <c r="GG65013"/>
      <c r="GH65013"/>
      <c r="GI65013"/>
      <c r="GJ65013"/>
      <c r="GK65013"/>
      <c r="GL65013"/>
      <c r="GM65013"/>
      <c r="GN65013"/>
      <c r="GO65013"/>
      <c r="GP65013"/>
      <c r="GQ65013"/>
      <c r="GR65013"/>
      <c r="GS65013"/>
      <c r="GT65013"/>
      <c r="GU65013"/>
      <c r="GV65013"/>
      <c r="GW65013"/>
      <c r="GX65013"/>
      <c r="GY65013"/>
      <c r="GZ65013"/>
      <c r="HA65013"/>
      <c r="HB65013"/>
      <c r="HC65013"/>
      <c r="HD65013"/>
      <c r="HE65013"/>
      <c r="HF65013"/>
      <c r="HG65013"/>
      <c r="HH65013"/>
      <c r="HI65013"/>
      <c r="HJ65013"/>
      <c r="HK65013"/>
      <c r="HL65013"/>
      <c r="HM65013"/>
      <c r="HN65013"/>
      <c r="HO65013"/>
      <c r="HP65013"/>
      <c r="HQ65013"/>
      <c r="HR65013"/>
      <c r="HS65013"/>
      <c r="HT65013"/>
      <c r="HU65013"/>
      <c r="HV65013"/>
      <c r="HW65013"/>
      <c r="HX65013"/>
      <c r="HY65013"/>
      <c r="HZ65013"/>
      <c r="IA65013"/>
    </row>
    <row r="65014" spans="1:235" ht="24" customHeight="1">
      <c r="A65014"/>
      <c r="B65014"/>
      <c r="C65014"/>
      <c r="D65014"/>
      <c r="E65014"/>
      <c r="F65014"/>
      <c r="G65014"/>
      <c r="H65014"/>
      <c r="I65014"/>
      <c r="J65014"/>
      <c r="K65014"/>
      <c r="L65014"/>
      <c r="M65014"/>
      <c r="N65014"/>
      <c r="O65014"/>
      <c r="P65014"/>
      <c r="Q65014"/>
      <c r="R65014"/>
      <c r="S65014"/>
      <c r="T65014"/>
      <c r="U65014"/>
      <c r="V65014"/>
      <c r="W65014"/>
      <c r="X65014"/>
      <c r="Y65014"/>
      <c r="Z65014"/>
      <c r="AA65014"/>
      <c r="AB65014"/>
      <c r="AC65014"/>
      <c r="AD65014"/>
      <c r="AE65014"/>
      <c r="AF65014"/>
      <c r="AG65014"/>
      <c r="AH65014"/>
      <c r="AI65014"/>
      <c r="AJ65014"/>
      <c r="AK65014"/>
      <c r="AL65014"/>
      <c r="AM65014"/>
      <c r="AN65014"/>
      <c r="AO65014"/>
      <c r="AP65014"/>
      <c r="AQ65014"/>
      <c r="AR65014"/>
      <c r="AS65014"/>
      <c r="AT65014"/>
      <c r="AU65014"/>
      <c r="AV65014"/>
      <c r="AW65014"/>
      <c r="AX65014"/>
      <c r="AY65014"/>
      <c r="AZ65014"/>
      <c r="BA65014"/>
      <c r="BB65014"/>
      <c r="BC65014"/>
      <c r="BD65014"/>
      <c r="BE65014"/>
      <c r="BF65014"/>
      <c r="BG65014"/>
      <c r="BH65014"/>
      <c r="BI65014"/>
      <c r="BJ65014"/>
      <c r="BK65014"/>
      <c r="BL65014"/>
      <c r="BM65014"/>
      <c r="BN65014"/>
      <c r="BO65014"/>
      <c r="BP65014"/>
      <c r="BQ65014"/>
      <c r="BR65014"/>
      <c r="BS65014"/>
      <c r="BT65014"/>
      <c r="BU65014"/>
      <c r="BV65014"/>
      <c r="BW65014"/>
      <c r="BX65014"/>
      <c r="BY65014"/>
      <c r="BZ65014"/>
      <c r="CA65014"/>
      <c r="CB65014"/>
      <c r="CC65014"/>
      <c r="CD65014"/>
      <c r="CE65014"/>
      <c r="CF65014"/>
      <c r="CG65014"/>
      <c r="CH65014"/>
      <c r="CI65014"/>
      <c r="CJ65014"/>
      <c r="CK65014"/>
      <c r="CL65014"/>
      <c r="CM65014"/>
      <c r="CN65014"/>
      <c r="CO65014"/>
      <c r="CP65014"/>
      <c r="CQ65014"/>
      <c r="CR65014"/>
      <c r="CS65014"/>
      <c r="CT65014"/>
      <c r="CU65014"/>
      <c r="CV65014"/>
      <c r="CW65014"/>
      <c r="CX65014"/>
      <c r="CY65014"/>
      <c r="CZ65014"/>
      <c r="DA65014"/>
      <c r="DB65014"/>
      <c r="DC65014"/>
      <c r="DD65014"/>
      <c r="DE65014"/>
      <c r="DF65014"/>
      <c r="DG65014"/>
      <c r="DH65014"/>
      <c r="DI65014"/>
      <c r="DJ65014"/>
      <c r="DK65014"/>
      <c r="DL65014"/>
      <c r="DM65014"/>
      <c r="DN65014"/>
      <c r="DO65014"/>
      <c r="DP65014"/>
      <c r="DQ65014"/>
      <c r="DR65014"/>
      <c r="DS65014"/>
      <c r="DT65014"/>
      <c r="DU65014"/>
      <c r="DV65014"/>
      <c r="DW65014"/>
      <c r="DX65014"/>
      <c r="DY65014"/>
      <c r="DZ65014"/>
      <c r="EA65014"/>
      <c r="EB65014"/>
      <c r="EC65014"/>
      <c r="ED65014"/>
      <c r="EE65014"/>
      <c r="EF65014"/>
      <c r="EG65014"/>
      <c r="EH65014"/>
      <c r="EI65014"/>
      <c r="EJ65014"/>
      <c r="EK65014"/>
      <c r="EL65014"/>
      <c r="EM65014"/>
      <c r="EN65014"/>
      <c r="EO65014"/>
      <c r="EP65014"/>
      <c r="EQ65014"/>
      <c r="ER65014"/>
      <c r="ES65014"/>
      <c r="ET65014"/>
      <c r="EU65014"/>
      <c r="EV65014"/>
      <c r="EW65014"/>
      <c r="EX65014"/>
      <c r="EY65014"/>
      <c r="EZ65014"/>
      <c r="FA65014"/>
      <c r="FB65014"/>
      <c r="FC65014"/>
      <c r="FD65014"/>
      <c r="FE65014"/>
      <c r="FF65014"/>
      <c r="FG65014"/>
      <c r="FH65014"/>
      <c r="FI65014"/>
      <c r="FJ65014"/>
      <c r="FK65014"/>
      <c r="FL65014"/>
      <c r="FM65014"/>
      <c r="FN65014"/>
      <c r="FO65014"/>
      <c r="FP65014"/>
      <c r="FQ65014"/>
      <c r="FR65014"/>
      <c r="FS65014"/>
      <c r="FT65014"/>
      <c r="FU65014"/>
      <c r="FV65014"/>
      <c r="FW65014"/>
      <c r="FX65014"/>
      <c r="FY65014"/>
      <c r="FZ65014"/>
      <c r="GA65014"/>
      <c r="GB65014"/>
      <c r="GC65014"/>
      <c r="GD65014"/>
      <c r="GE65014"/>
      <c r="GF65014"/>
      <c r="GG65014"/>
      <c r="GH65014"/>
      <c r="GI65014"/>
      <c r="GJ65014"/>
      <c r="GK65014"/>
      <c r="GL65014"/>
      <c r="GM65014"/>
      <c r="GN65014"/>
      <c r="GO65014"/>
      <c r="GP65014"/>
      <c r="GQ65014"/>
      <c r="GR65014"/>
      <c r="GS65014"/>
      <c r="GT65014"/>
      <c r="GU65014"/>
      <c r="GV65014"/>
      <c r="GW65014"/>
      <c r="GX65014"/>
      <c r="GY65014"/>
      <c r="GZ65014"/>
      <c r="HA65014"/>
      <c r="HB65014"/>
      <c r="HC65014"/>
      <c r="HD65014"/>
      <c r="HE65014"/>
      <c r="HF65014"/>
      <c r="HG65014"/>
      <c r="HH65014"/>
      <c r="HI65014"/>
      <c r="HJ65014"/>
      <c r="HK65014"/>
      <c r="HL65014"/>
      <c r="HM65014"/>
      <c r="HN65014"/>
      <c r="HO65014"/>
      <c r="HP65014"/>
      <c r="HQ65014"/>
      <c r="HR65014"/>
      <c r="HS65014"/>
      <c r="HT65014"/>
      <c r="HU65014"/>
      <c r="HV65014"/>
      <c r="HW65014"/>
      <c r="HX65014"/>
      <c r="HY65014"/>
      <c r="HZ65014"/>
      <c r="IA65014"/>
    </row>
    <row r="65015" spans="1:235" ht="24" customHeight="1">
      <c r="A65015"/>
      <c r="B65015"/>
      <c r="C65015"/>
      <c r="D65015"/>
      <c r="E65015"/>
      <c r="F65015"/>
      <c r="G65015"/>
      <c r="H65015"/>
      <c r="I65015"/>
      <c r="J65015"/>
      <c r="K65015"/>
      <c r="L65015"/>
      <c r="M65015"/>
      <c r="N65015"/>
      <c r="O65015"/>
      <c r="P65015"/>
      <c r="Q65015"/>
      <c r="R65015"/>
      <c r="S65015"/>
      <c r="T65015"/>
      <c r="U65015"/>
      <c r="V65015"/>
      <c r="W65015"/>
      <c r="X65015"/>
      <c r="Y65015"/>
      <c r="Z65015"/>
      <c r="AA65015"/>
      <c r="AB65015"/>
      <c r="AC65015"/>
      <c r="AD65015"/>
      <c r="AE65015"/>
      <c r="AF65015"/>
      <c r="AG65015"/>
      <c r="AH65015"/>
      <c r="AI65015"/>
      <c r="AJ65015"/>
      <c r="AK65015"/>
      <c r="AL65015"/>
      <c r="AM65015"/>
      <c r="AN65015"/>
      <c r="AO65015"/>
      <c r="AP65015"/>
      <c r="AQ65015"/>
      <c r="AR65015"/>
      <c r="AS65015"/>
      <c r="AT65015"/>
      <c r="AU65015"/>
      <c r="AV65015"/>
      <c r="AW65015"/>
      <c r="AX65015"/>
      <c r="AY65015"/>
      <c r="AZ65015"/>
      <c r="BA65015"/>
      <c r="BB65015"/>
      <c r="BC65015"/>
      <c r="BD65015"/>
      <c r="BE65015"/>
      <c r="BF65015"/>
      <c r="BG65015"/>
      <c r="BH65015"/>
      <c r="BI65015"/>
      <c r="BJ65015"/>
      <c r="BK65015"/>
      <c r="BL65015"/>
      <c r="BM65015"/>
      <c r="BN65015"/>
      <c r="BO65015"/>
      <c r="BP65015"/>
      <c r="BQ65015"/>
      <c r="BR65015"/>
      <c r="BS65015"/>
      <c r="BT65015"/>
      <c r="BU65015"/>
      <c r="BV65015"/>
      <c r="BW65015"/>
      <c r="BX65015"/>
      <c r="BY65015"/>
      <c r="BZ65015"/>
      <c r="CA65015"/>
      <c r="CB65015"/>
      <c r="CC65015"/>
      <c r="CD65015"/>
      <c r="CE65015"/>
      <c r="CF65015"/>
      <c r="CG65015"/>
      <c r="CH65015"/>
      <c r="CI65015"/>
      <c r="CJ65015"/>
      <c r="CK65015"/>
      <c r="CL65015"/>
      <c r="CM65015"/>
      <c r="CN65015"/>
      <c r="CO65015"/>
      <c r="CP65015"/>
      <c r="CQ65015"/>
      <c r="CR65015"/>
      <c r="CS65015"/>
      <c r="CT65015"/>
      <c r="CU65015"/>
      <c r="CV65015"/>
      <c r="CW65015"/>
      <c r="CX65015"/>
      <c r="CY65015"/>
      <c r="CZ65015"/>
      <c r="DA65015"/>
      <c r="DB65015"/>
      <c r="DC65015"/>
      <c r="DD65015"/>
      <c r="DE65015"/>
      <c r="DF65015"/>
      <c r="DG65015"/>
      <c r="DH65015"/>
      <c r="DI65015"/>
      <c r="DJ65015"/>
      <c r="DK65015"/>
      <c r="DL65015"/>
      <c r="DM65015"/>
      <c r="DN65015"/>
      <c r="DO65015"/>
      <c r="DP65015"/>
      <c r="DQ65015"/>
      <c r="DR65015"/>
      <c r="DS65015"/>
      <c r="DT65015"/>
      <c r="DU65015"/>
      <c r="DV65015"/>
      <c r="DW65015"/>
      <c r="DX65015"/>
      <c r="DY65015"/>
      <c r="DZ65015"/>
      <c r="EA65015"/>
      <c r="EB65015"/>
      <c r="EC65015"/>
      <c r="ED65015"/>
      <c r="EE65015"/>
      <c r="EF65015"/>
      <c r="EG65015"/>
      <c r="EH65015"/>
      <c r="EI65015"/>
      <c r="EJ65015"/>
      <c r="EK65015"/>
      <c r="EL65015"/>
      <c r="EM65015"/>
      <c r="EN65015"/>
      <c r="EO65015"/>
      <c r="EP65015"/>
      <c r="EQ65015"/>
      <c r="ER65015"/>
      <c r="ES65015"/>
      <c r="ET65015"/>
      <c r="EU65015"/>
      <c r="EV65015"/>
      <c r="EW65015"/>
      <c r="EX65015"/>
      <c r="EY65015"/>
      <c r="EZ65015"/>
      <c r="FA65015"/>
      <c r="FB65015"/>
      <c r="FC65015"/>
      <c r="FD65015"/>
      <c r="FE65015"/>
      <c r="FF65015"/>
      <c r="FG65015"/>
      <c r="FH65015"/>
      <c r="FI65015"/>
      <c r="FJ65015"/>
      <c r="FK65015"/>
      <c r="FL65015"/>
      <c r="FM65015"/>
      <c r="FN65015"/>
      <c r="FO65015"/>
      <c r="FP65015"/>
      <c r="FQ65015"/>
      <c r="FR65015"/>
      <c r="FS65015"/>
      <c r="FT65015"/>
      <c r="FU65015"/>
      <c r="FV65015"/>
      <c r="FW65015"/>
      <c r="FX65015"/>
      <c r="FY65015"/>
      <c r="FZ65015"/>
      <c r="GA65015"/>
      <c r="GB65015"/>
      <c r="GC65015"/>
      <c r="GD65015"/>
      <c r="GE65015"/>
      <c r="GF65015"/>
      <c r="GG65015"/>
      <c r="GH65015"/>
      <c r="GI65015"/>
      <c r="GJ65015"/>
      <c r="GK65015"/>
      <c r="GL65015"/>
      <c r="GM65015"/>
      <c r="GN65015"/>
      <c r="GO65015"/>
      <c r="GP65015"/>
      <c r="GQ65015"/>
      <c r="GR65015"/>
      <c r="GS65015"/>
      <c r="GT65015"/>
      <c r="GU65015"/>
      <c r="GV65015"/>
      <c r="GW65015"/>
      <c r="GX65015"/>
      <c r="GY65015"/>
      <c r="GZ65015"/>
      <c r="HA65015"/>
      <c r="HB65015"/>
      <c r="HC65015"/>
      <c r="HD65015"/>
      <c r="HE65015"/>
      <c r="HF65015"/>
      <c r="HG65015"/>
      <c r="HH65015"/>
      <c r="HI65015"/>
      <c r="HJ65015"/>
      <c r="HK65015"/>
      <c r="HL65015"/>
      <c r="HM65015"/>
      <c r="HN65015"/>
      <c r="HO65015"/>
      <c r="HP65015"/>
      <c r="HQ65015"/>
      <c r="HR65015"/>
      <c r="HS65015"/>
      <c r="HT65015"/>
      <c r="HU65015"/>
      <c r="HV65015"/>
      <c r="HW65015"/>
      <c r="HX65015"/>
      <c r="HY65015"/>
      <c r="HZ65015"/>
      <c r="IA65015"/>
    </row>
    <row r="65016" spans="1:235" ht="24" customHeight="1">
      <c r="A65016"/>
      <c r="B65016"/>
      <c r="C65016"/>
      <c r="D65016"/>
      <c r="E65016"/>
      <c r="F65016"/>
      <c r="G65016"/>
      <c r="H65016"/>
      <c r="I65016"/>
      <c r="J65016"/>
      <c r="K65016"/>
      <c r="L65016"/>
      <c r="M65016"/>
      <c r="N65016"/>
      <c r="O65016"/>
      <c r="P65016"/>
      <c r="Q65016"/>
      <c r="R65016"/>
      <c r="S65016"/>
      <c r="T65016"/>
      <c r="U65016"/>
      <c r="V65016"/>
      <c r="W65016"/>
      <c r="X65016"/>
      <c r="Y65016"/>
      <c r="Z65016"/>
      <c r="AA65016"/>
      <c r="AB65016"/>
      <c r="AC65016"/>
      <c r="AD65016"/>
      <c r="AE65016"/>
      <c r="AF65016"/>
      <c r="AG65016"/>
      <c r="AH65016"/>
      <c r="AI65016"/>
      <c r="AJ65016"/>
      <c r="AK65016"/>
      <c r="AL65016"/>
      <c r="AM65016"/>
      <c r="AN65016"/>
      <c r="AO65016"/>
      <c r="AP65016"/>
      <c r="AQ65016"/>
      <c r="AR65016"/>
      <c r="AS65016"/>
      <c r="AT65016"/>
      <c r="AU65016"/>
      <c r="AV65016"/>
      <c r="AW65016"/>
      <c r="AX65016"/>
      <c r="AY65016"/>
      <c r="AZ65016"/>
      <c r="BA65016"/>
      <c r="BB65016"/>
      <c r="BC65016"/>
      <c r="BD65016"/>
      <c r="BE65016"/>
      <c r="BF65016"/>
      <c r="BG65016"/>
      <c r="BH65016"/>
      <c r="BI65016"/>
      <c r="BJ65016"/>
      <c r="BK65016"/>
      <c r="BL65016"/>
      <c r="BM65016"/>
      <c r="BN65016"/>
      <c r="BO65016"/>
      <c r="BP65016"/>
      <c r="BQ65016"/>
      <c r="BR65016"/>
      <c r="BS65016"/>
      <c r="BT65016"/>
      <c r="BU65016"/>
      <c r="BV65016"/>
      <c r="BW65016"/>
      <c r="BX65016"/>
      <c r="BY65016"/>
      <c r="BZ65016"/>
      <c r="CA65016"/>
      <c r="CB65016"/>
      <c r="CC65016"/>
      <c r="CD65016"/>
      <c r="CE65016"/>
      <c r="CF65016"/>
      <c r="CG65016"/>
      <c r="CH65016"/>
      <c r="CI65016"/>
      <c r="CJ65016"/>
      <c r="CK65016"/>
      <c r="CL65016"/>
      <c r="CM65016"/>
      <c r="CN65016"/>
      <c r="CO65016"/>
      <c r="CP65016"/>
      <c r="CQ65016"/>
      <c r="CR65016"/>
      <c r="CS65016"/>
      <c r="CT65016"/>
      <c r="CU65016"/>
      <c r="CV65016"/>
      <c r="CW65016"/>
      <c r="CX65016"/>
      <c r="CY65016"/>
      <c r="CZ65016"/>
      <c r="DA65016"/>
      <c r="DB65016"/>
      <c r="DC65016"/>
      <c r="DD65016"/>
      <c r="DE65016"/>
      <c r="DF65016"/>
      <c r="DG65016"/>
      <c r="DH65016"/>
      <c r="DI65016"/>
      <c r="DJ65016"/>
      <c r="DK65016"/>
      <c r="DL65016"/>
      <c r="DM65016"/>
      <c r="DN65016"/>
      <c r="DO65016"/>
      <c r="DP65016"/>
      <c r="DQ65016"/>
      <c r="DR65016"/>
      <c r="DS65016"/>
      <c r="DT65016"/>
      <c r="DU65016"/>
      <c r="DV65016"/>
      <c r="DW65016"/>
      <c r="DX65016"/>
      <c r="DY65016"/>
      <c r="DZ65016"/>
      <c r="EA65016"/>
      <c r="EB65016"/>
      <c r="EC65016"/>
      <c r="ED65016"/>
      <c r="EE65016"/>
      <c r="EF65016"/>
      <c r="EG65016"/>
      <c r="EH65016"/>
      <c r="EI65016"/>
      <c r="EJ65016"/>
      <c r="EK65016"/>
      <c r="EL65016"/>
      <c r="EM65016"/>
      <c r="EN65016"/>
      <c r="EO65016"/>
      <c r="EP65016"/>
      <c r="EQ65016"/>
      <c r="ER65016"/>
      <c r="ES65016"/>
      <c r="ET65016"/>
      <c r="EU65016"/>
      <c r="EV65016"/>
      <c r="EW65016"/>
      <c r="EX65016"/>
      <c r="EY65016"/>
      <c r="EZ65016"/>
      <c r="FA65016"/>
      <c r="FB65016"/>
      <c r="FC65016"/>
      <c r="FD65016"/>
      <c r="FE65016"/>
      <c r="FF65016"/>
      <c r="FG65016"/>
      <c r="FH65016"/>
      <c r="FI65016"/>
      <c r="FJ65016"/>
      <c r="FK65016"/>
      <c r="FL65016"/>
      <c r="FM65016"/>
      <c r="FN65016"/>
      <c r="FO65016"/>
      <c r="FP65016"/>
      <c r="FQ65016"/>
      <c r="FR65016"/>
      <c r="FS65016"/>
      <c r="FT65016"/>
      <c r="FU65016"/>
      <c r="FV65016"/>
      <c r="FW65016"/>
      <c r="FX65016"/>
      <c r="FY65016"/>
      <c r="FZ65016"/>
      <c r="GA65016"/>
      <c r="GB65016"/>
      <c r="GC65016"/>
      <c r="GD65016"/>
      <c r="GE65016"/>
      <c r="GF65016"/>
      <c r="GG65016"/>
      <c r="GH65016"/>
      <c r="GI65016"/>
      <c r="GJ65016"/>
      <c r="GK65016"/>
      <c r="GL65016"/>
      <c r="GM65016"/>
      <c r="GN65016"/>
      <c r="GO65016"/>
      <c r="GP65016"/>
      <c r="GQ65016"/>
      <c r="GR65016"/>
      <c r="GS65016"/>
      <c r="GT65016"/>
      <c r="GU65016"/>
      <c r="GV65016"/>
      <c r="GW65016"/>
      <c r="GX65016"/>
      <c r="GY65016"/>
      <c r="GZ65016"/>
      <c r="HA65016"/>
      <c r="HB65016"/>
      <c r="HC65016"/>
      <c r="HD65016"/>
      <c r="HE65016"/>
      <c r="HF65016"/>
      <c r="HG65016"/>
      <c r="HH65016"/>
      <c r="HI65016"/>
      <c r="HJ65016"/>
      <c r="HK65016"/>
      <c r="HL65016"/>
      <c r="HM65016"/>
      <c r="HN65016"/>
      <c r="HO65016"/>
      <c r="HP65016"/>
      <c r="HQ65016"/>
      <c r="HR65016"/>
      <c r="HS65016"/>
      <c r="HT65016"/>
      <c r="HU65016"/>
      <c r="HV65016"/>
      <c r="HW65016"/>
      <c r="HX65016"/>
      <c r="HY65016"/>
      <c r="HZ65016"/>
      <c r="IA65016"/>
    </row>
    <row r="65017" spans="1:235" ht="24" customHeight="1">
      <c r="A65017"/>
      <c r="B65017"/>
      <c r="C65017"/>
      <c r="D65017"/>
      <c r="E65017"/>
      <c r="F65017"/>
      <c r="G65017"/>
      <c r="H65017"/>
      <c r="I65017"/>
      <c r="J65017"/>
      <c r="K65017"/>
      <c r="L65017"/>
      <c r="M65017"/>
      <c r="N65017"/>
      <c r="O65017"/>
      <c r="P65017"/>
      <c r="Q65017"/>
      <c r="R65017"/>
      <c r="S65017"/>
      <c r="T65017"/>
      <c r="U65017"/>
      <c r="V65017"/>
      <c r="W65017"/>
      <c r="X65017"/>
      <c r="Y65017"/>
      <c r="Z65017"/>
      <c r="AA65017"/>
      <c r="AB65017"/>
      <c r="AC65017"/>
      <c r="AD65017"/>
      <c r="AE65017"/>
      <c r="AF65017"/>
      <c r="AG65017"/>
      <c r="AH65017"/>
      <c r="AI65017"/>
      <c r="AJ65017"/>
      <c r="AK65017"/>
      <c r="AL65017"/>
      <c r="AM65017"/>
      <c r="AN65017"/>
      <c r="AO65017"/>
      <c r="AP65017"/>
      <c r="AQ65017"/>
      <c r="AR65017"/>
      <c r="AS65017"/>
      <c r="AT65017"/>
      <c r="AU65017"/>
      <c r="AV65017"/>
      <c r="AW65017"/>
      <c r="AX65017"/>
      <c r="AY65017"/>
      <c r="AZ65017"/>
      <c r="BA65017"/>
      <c r="BB65017"/>
      <c r="BC65017"/>
      <c r="BD65017"/>
      <c r="BE65017"/>
      <c r="BF65017"/>
      <c r="BG65017"/>
      <c r="BH65017"/>
      <c r="BI65017"/>
      <c r="BJ65017"/>
      <c r="BK65017"/>
      <c r="BL65017"/>
      <c r="BM65017"/>
      <c r="BN65017"/>
      <c r="BO65017"/>
      <c r="BP65017"/>
      <c r="BQ65017"/>
      <c r="BR65017"/>
      <c r="BS65017"/>
      <c r="BT65017"/>
      <c r="BU65017"/>
      <c r="BV65017"/>
      <c r="BW65017"/>
      <c r="BX65017"/>
      <c r="BY65017"/>
      <c r="BZ65017"/>
      <c r="CA65017"/>
      <c r="CB65017"/>
      <c r="CC65017"/>
      <c r="CD65017"/>
      <c r="CE65017"/>
      <c r="CF65017"/>
      <c r="CG65017"/>
      <c r="CH65017"/>
      <c r="CI65017"/>
      <c r="CJ65017"/>
      <c r="CK65017"/>
      <c r="CL65017"/>
      <c r="CM65017"/>
      <c r="CN65017"/>
      <c r="CO65017"/>
      <c r="CP65017"/>
      <c r="CQ65017"/>
      <c r="CR65017"/>
      <c r="CS65017"/>
      <c r="CT65017"/>
      <c r="CU65017"/>
      <c r="CV65017"/>
      <c r="CW65017"/>
      <c r="CX65017"/>
      <c r="CY65017"/>
      <c r="CZ65017"/>
      <c r="DA65017"/>
      <c r="DB65017"/>
      <c r="DC65017"/>
      <c r="DD65017"/>
      <c r="DE65017"/>
      <c r="DF65017"/>
      <c r="DG65017"/>
      <c r="DH65017"/>
      <c r="DI65017"/>
      <c r="DJ65017"/>
      <c r="DK65017"/>
      <c r="DL65017"/>
      <c r="DM65017"/>
      <c r="DN65017"/>
      <c r="DO65017"/>
      <c r="DP65017"/>
      <c r="DQ65017"/>
      <c r="DR65017"/>
      <c r="DS65017"/>
      <c r="DT65017"/>
      <c r="DU65017"/>
      <c r="DV65017"/>
      <c r="DW65017"/>
      <c r="DX65017"/>
      <c r="DY65017"/>
      <c r="DZ65017"/>
      <c r="EA65017"/>
      <c r="EB65017"/>
      <c r="EC65017"/>
      <c r="ED65017"/>
      <c r="EE65017"/>
      <c r="EF65017"/>
      <c r="EG65017"/>
      <c r="EH65017"/>
      <c r="EI65017"/>
      <c r="EJ65017"/>
      <c r="EK65017"/>
      <c r="EL65017"/>
      <c r="EM65017"/>
      <c r="EN65017"/>
      <c r="EO65017"/>
      <c r="EP65017"/>
      <c r="EQ65017"/>
      <c r="ER65017"/>
      <c r="ES65017"/>
      <c r="ET65017"/>
      <c r="EU65017"/>
      <c r="EV65017"/>
      <c r="EW65017"/>
      <c r="EX65017"/>
      <c r="EY65017"/>
      <c r="EZ65017"/>
      <c r="FA65017"/>
      <c r="FB65017"/>
      <c r="FC65017"/>
      <c r="FD65017"/>
      <c r="FE65017"/>
      <c r="FF65017"/>
      <c r="FG65017"/>
      <c r="FH65017"/>
      <c r="FI65017"/>
      <c r="FJ65017"/>
      <c r="FK65017"/>
      <c r="FL65017"/>
      <c r="FM65017"/>
      <c r="FN65017"/>
      <c r="FO65017"/>
      <c r="FP65017"/>
      <c r="FQ65017"/>
      <c r="FR65017"/>
      <c r="FS65017"/>
      <c r="FT65017"/>
      <c r="FU65017"/>
      <c r="FV65017"/>
      <c r="FW65017"/>
      <c r="FX65017"/>
      <c r="FY65017"/>
      <c r="FZ65017"/>
      <c r="GA65017"/>
      <c r="GB65017"/>
      <c r="GC65017"/>
      <c r="GD65017"/>
      <c r="GE65017"/>
      <c r="GF65017"/>
      <c r="GG65017"/>
      <c r="GH65017"/>
      <c r="GI65017"/>
      <c r="GJ65017"/>
      <c r="GK65017"/>
      <c r="GL65017"/>
      <c r="GM65017"/>
      <c r="GN65017"/>
      <c r="GO65017"/>
      <c r="GP65017"/>
      <c r="GQ65017"/>
      <c r="GR65017"/>
      <c r="GS65017"/>
      <c r="GT65017"/>
      <c r="GU65017"/>
      <c r="GV65017"/>
      <c r="GW65017"/>
      <c r="GX65017"/>
      <c r="GY65017"/>
      <c r="GZ65017"/>
      <c r="HA65017"/>
      <c r="HB65017"/>
      <c r="HC65017"/>
      <c r="HD65017"/>
      <c r="HE65017"/>
      <c r="HF65017"/>
      <c r="HG65017"/>
      <c r="HH65017"/>
      <c r="HI65017"/>
      <c r="HJ65017"/>
      <c r="HK65017"/>
      <c r="HL65017"/>
      <c r="HM65017"/>
      <c r="HN65017"/>
      <c r="HO65017"/>
      <c r="HP65017"/>
      <c r="HQ65017"/>
      <c r="HR65017"/>
      <c r="HS65017"/>
      <c r="HT65017"/>
      <c r="HU65017"/>
      <c r="HV65017"/>
      <c r="HW65017"/>
      <c r="HX65017"/>
      <c r="HY65017"/>
      <c r="HZ65017"/>
      <c r="IA65017"/>
    </row>
    <row r="65018" spans="1:235" ht="24" customHeight="1">
      <c r="A65018"/>
      <c r="B65018"/>
      <c r="C65018"/>
      <c r="D65018"/>
      <c r="E65018"/>
      <c r="F65018"/>
      <c r="G65018"/>
      <c r="H65018"/>
      <c r="I65018"/>
      <c r="J65018"/>
      <c r="K65018"/>
      <c r="L65018"/>
      <c r="M65018"/>
      <c r="N65018"/>
      <c r="O65018"/>
      <c r="P65018"/>
      <c r="Q65018"/>
      <c r="R65018"/>
      <c r="S65018"/>
      <c r="T65018"/>
      <c r="U65018"/>
      <c r="V65018"/>
      <c r="W65018"/>
      <c r="X65018"/>
      <c r="Y65018"/>
      <c r="Z65018"/>
      <c r="AA65018"/>
      <c r="AB65018"/>
      <c r="AC65018"/>
      <c r="AD65018"/>
      <c r="AE65018"/>
      <c r="AF65018"/>
      <c r="AG65018"/>
      <c r="AH65018"/>
      <c r="AI65018"/>
      <c r="AJ65018"/>
      <c r="AK65018"/>
      <c r="AL65018"/>
      <c r="AM65018"/>
      <c r="AN65018"/>
      <c r="AO65018"/>
      <c r="AP65018"/>
      <c r="AQ65018"/>
      <c r="AR65018"/>
      <c r="AS65018"/>
      <c r="AT65018"/>
      <c r="AU65018"/>
      <c r="AV65018"/>
      <c r="AW65018"/>
      <c r="AX65018"/>
      <c r="AY65018"/>
      <c r="AZ65018"/>
      <c r="BA65018"/>
      <c r="BB65018"/>
      <c r="BC65018"/>
      <c r="BD65018"/>
      <c r="BE65018"/>
      <c r="BF65018"/>
      <c r="BG65018"/>
      <c r="BH65018"/>
      <c r="BI65018"/>
      <c r="BJ65018"/>
      <c r="BK65018"/>
      <c r="BL65018"/>
      <c r="BM65018"/>
      <c r="BN65018"/>
      <c r="BO65018"/>
      <c r="BP65018"/>
      <c r="BQ65018"/>
      <c r="BR65018"/>
      <c r="BS65018"/>
      <c r="BT65018"/>
      <c r="BU65018"/>
      <c r="BV65018"/>
      <c r="BW65018"/>
      <c r="BX65018"/>
      <c r="BY65018"/>
      <c r="BZ65018"/>
      <c r="CA65018"/>
      <c r="CB65018"/>
      <c r="CC65018"/>
      <c r="CD65018"/>
      <c r="CE65018"/>
      <c r="CF65018"/>
      <c r="CG65018"/>
      <c r="CH65018"/>
      <c r="CI65018"/>
      <c r="CJ65018"/>
      <c r="CK65018"/>
      <c r="CL65018"/>
      <c r="CM65018"/>
      <c r="CN65018"/>
      <c r="CO65018"/>
      <c r="CP65018"/>
      <c r="CQ65018"/>
      <c r="CR65018"/>
      <c r="CS65018"/>
      <c r="CT65018"/>
      <c r="CU65018"/>
      <c r="CV65018"/>
      <c r="CW65018"/>
      <c r="CX65018"/>
      <c r="CY65018"/>
      <c r="CZ65018"/>
      <c r="DA65018"/>
      <c r="DB65018"/>
      <c r="DC65018"/>
      <c r="DD65018"/>
      <c r="DE65018"/>
      <c r="DF65018"/>
      <c r="DG65018"/>
      <c r="DH65018"/>
      <c r="DI65018"/>
      <c r="DJ65018"/>
      <c r="DK65018"/>
      <c r="DL65018"/>
      <c r="DM65018"/>
      <c r="DN65018"/>
      <c r="DO65018"/>
      <c r="DP65018"/>
      <c r="DQ65018"/>
      <c r="DR65018"/>
      <c r="DS65018"/>
      <c r="DT65018"/>
      <c r="DU65018"/>
      <c r="DV65018"/>
      <c r="DW65018"/>
      <c r="DX65018"/>
      <c r="DY65018"/>
      <c r="DZ65018"/>
      <c r="EA65018"/>
      <c r="EB65018"/>
      <c r="EC65018"/>
      <c r="ED65018"/>
      <c r="EE65018"/>
      <c r="EF65018"/>
      <c r="EG65018"/>
      <c r="EH65018"/>
      <c r="EI65018"/>
      <c r="EJ65018"/>
      <c r="EK65018"/>
      <c r="EL65018"/>
      <c r="EM65018"/>
      <c r="EN65018"/>
      <c r="EO65018"/>
      <c r="EP65018"/>
      <c r="EQ65018"/>
      <c r="ER65018"/>
      <c r="ES65018"/>
      <c r="ET65018"/>
      <c r="EU65018"/>
      <c r="EV65018"/>
      <c r="EW65018"/>
      <c r="EX65018"/>
      <c r="EY65018"/>
      <c r="EZ65018"/>
      <c r="FA65018"/>
      <c r="FB65018"/>
      <c r="FC65018"/>
      <c r="FD65018"/>
      <c r="FE65018"/>
      <c r="FF65018"/>
      <c r="FG65018"/>
      <c r="FH65018"/>
      <c r="FI65018"/>
      <c r="FJ65018"/>
      <c r="FK65018"/>
      <c r="FL65018"/>
      <c r="FM65018"/>
      <c r="FN65018"/>
      <c r="FO65018"/>
      <c r="FP65018"/>
      <c r="FQ65018"/>
      <c r="FR65018"/>
      <c r="FS65018"/>
      <c r="FT65018"/>
      <c r="FU65018"/>
      <c r="FV65018"/>
      <c r="FW65018"/>
      <c r="FX65018"/>
      <c r="FY65018"/>
      <c r="FZ65018"/>
      <c r="GA65018"/>
      <c r="GB65018"/>
      <c r="GC65018"/>
      <c r="GD65018"/>
      <c r="GE65018"/>
      <c r="GF65018"/>
      <c r="GG65018"/>
      <c r="GH65018"/>
      <c r="GI65018"/>
      <c r="GJ65018"/>
      <c r="GK65018"/>
      <c r="GL65018"/>
      <c r="GM65018"/>
      <c r="GN65018"/>
      <c r="GO65018"/>
      <c r="GP65018"/>
      <c r="GQ65018"/>
      <c r="GR65018"/>
      <c r="GS65018"/>
      <c r="GT65018"/>
      <c r="GU65018"/>
      <c r="GV65018"/>
      <c r="GW65018"/>
      <c r="GX65018"/>
      <c r="GY65018"/>
      <c r="GZ65018"/>
      <c r="HA65018"/>
      <c r="HB65018"/>
      <c r="HC65018"/>
      <c r="HD65018"/>
      <c r="HE65018"/>
      <c r="HF65018"/>
      <c r="HG65018"/>
      <c r="HH65018"/>
      <c r="HI65018"/>
      <c r="HJ65018"/>
      <c r="HK65018"/>
      <c r="HL65018"/>
      <c r="HM65018"/>
      <c r="HN65018"/>
      <c r="HO65018"/>
      <c r="HP65018"/>
      <c r="HQ65018"/>
      <c r="HR65018"/>
      <c r="HS65018"/>
      <c r="HT65018"/>
      <c r="HU65018"/>
      <c r="HV65018"/>
      <c r="HW65018"/>
      <c r="HX65018"/>
      <c r="HY65018"/>
      <c r="HZ65018"/>
      <c r="IA65018"/>
    </row>
    <row r="65019" spans="1:235" ht="24" customHeight="1">
      <c r="A65019"/>
      <c r="B65019"/>
      <c r="C65019"/>
      <c r="D65019"/>
      <c r="E65019"/>
      <c r="F65019"/>
      <c r="G65019"/>
      <c r="H65019"/>
      <c r="I65019"/>
      <c r="J65019"/>
      <c r="K65019"/>
      <c r="L65019"/>
      <c r="M65019"/>
      <c r="N65019"/>
      <c r="O65019"/>
      <c r="P65019"/>
      <c r="Q65019"/>
      <c r="R65019"/>
      <c r="S65019"/>
      <c r="T65019"/>
      <c r="U65019"/>
      <c r="V65019"/>
      <c r="W65019"/>
      <c r="X65019"/>
      <c r="Y65019"/>
      <c r="Z65019"/>
      <c r="AA65019"/>
      <c r="AB65019"/>
      <c r="AC65019"/>
      <c r="AD65019"/>
      <c r="AE65019"/>
      <c r="AF65019"/>
      <c r="AG65019"/>
      <c r="AH65019"/>
      <c r="AI65019"/>
      <c r="AJ65019"/>
      <c r="AK65019"/>
      <c r="AL65019"/>
      <c r="AM65019"/>
      <c r="AN65019"/>
      <c r="AO65019"/>
      <c r="AP65019"/>
      <c r="AQ65019"/>
      <c r="AR65019"/>
      <c r="AS65019"/>
      <c r="AT65019"/>
      <c r="AU65019"/>
      <c r="AV65019"/>
      <c r="AW65019"/>
      <c r="AX65019"/>
      <c r="AY65019"/>
      <c r="AZ65019"/>
      <c r="BA65019"/>
      <c r="BB65019"/>
      <c r="BC65019"/>
      <c r="BD65019"/>
      <c r="BE65019"/>
      <c r="BF65019"/>
      <c r="BG65019"/>
      <c r="BH65019"/>
      <c r="BI65019"/>
      <c r="BJ65019"/>
      <c r="BK65019"/>
      <c r="BL65019"/>
      <c r="BM65019"/>
      <c r="BN65019"/>
      <c r="BO65019"/>
      <c r="BP65019"/>
      <c r="BQ65019"/>
      <c r="BR65019"/>
      <c r="BS65019"/>
      <c r="BT65019"/>
      <c r="BU65019"/>
      <c r="BV65019"/>
      <c r="BW65019"/>
      <c r="BX65019"/>
      <c r="BY65019"/>
      <c r="BZ65019"/>
      <c r="CA65019"/>
      <c r="CB65019"/>
      <c r="CC65019"/>
      <c r="CD65019"/>
      <c r="CE65019"/>
      <c r="CF65019"/>
      <c r="CG65019"/>
      <c r="CH65019"/>
      <c r="CI65019"/>
      <c r="CJ65019"/>
      <c r="CK65019"/>
      <c r="CL65019"/>
      <c r="CM65019"/>
      <c r="CN65019"/>
      <c r="CO65019"/>
      <c r="CP65019"/>
      <c r="CQ65019"/>
      <c r="CR65019"/>
      <c r="CS65019"/>
      <c r="CT65019"/>
      <c r="CU65019"/>
      <c r="CV65019"/>
      <c r="CW65019"/>
      <c r="CX65019"/>
      <c r="CY65019"/>
      <c r="CZ65019"/>
      <c r="DA65019"/>
      <c r="DB65019"/>
      <c r="DC65019"/>
      <c r="DD65019"/>
      <c r="DE65019"/>
      <c r="DF65019"/>
      <c r="DG65019"/>
      <c r="DH65019"/>
      <c r="DI65019"/>
      <c r="DJ65019"/>
      <c r="DK65019"/>
      <c r="DL65019"/>
      <c r="DM65019"/>
      <c r="DN65019"/>
      <c r="DO65019"/>
      <c r="DP65019"/>
      <c r="DQ65019"/>
      <c r="DR65019"/>
      <c r="DS65019"/>
      <c r="DT65019"/>
      <c r="DU65019"/>
      <c r="DV65019"/>
      <c r="DW65019"/>
      <c r="DX65019"/>
      <c r="DY65019"/>
      <c r="DZ65019"/>
      <c r="EA65019"/>
      <c r="EB65019"/>
      <c r="EC65019"/>
      <c r="ED65019"/>
      <c r="EE65019"/>
      <c r="EF65019"/>
      <c r="EG65019"/>
      <c r="EH65019"/>
      <c r="EI65019"/>
      <c r="EJ65019"/>
      <c r="EK65019"/>
      <c r="EL65019"/>
      <c r="EM65019"/>
      <c r="EN65019"/>
      <c r="EO65019"/>
      <c r="EP65019"/>
      <c r="EQ65019"/>
      <c r="ER65019"/>
      <c r="ES65019"/>
      <c r="ET65019"/>
      <c r="EU65019"/>
      <c r="EV65019"/>
      <c r="EW65019"/>
      <c r="EX65019"/>
      <c r="EY65019"/>
      <c r="EZ65019"/>
      <c r="FA65019"/>
      <c r="FB65019"/>
      <c r="FC65019"/>
      <c r="FD65019"/>
      <c r="FE65019"/>
      <c r="FF65019"/>
      <c r="FG65019"/>
      <c r="FH65019"/>
      <c r="FI65019"/>
      <c r="FJ65019"/>
      <c r="FK65019"/>
      <c r="FL65019"/>
      <c r="FM65019"/>
      <c r="FN65019"/>
      <c r="FO65019"/>
      <c r="FP65019"/>
      <c r="FQ65019"/>
      <c r="FR65019"/>
      <c r="FS65019"/>
      <c r="FT65019"/>
      <c r="FU65019"/>
      <c r="FV65019"/>
      <c r="FW65019"/>
      <c r="FX65019"/>
      <c r="FY65019"/>
      <c r="FZ65019"/>
      <c r="GA65019"/>
      <c r="GB65019"/>
      <c r="GC65019"/>
      <c r="GD65019"/>
      <c r="GE65019"/>
      <c r="GF65019"/>
      <c r="GG65019"/>
      <c r="GH65019"/>
      <c r="GI65019"/>
      <c r="GJ65019"/>
      <c r="GK65019"/>
      <c r="GL65019"/>
      <c r="GM65019"/>
      <c r="GN65019"/>
      <c r="GO65019"/>
      <c r="GP65019"/>
      <c r="GQ65019"/>
      <c r="GR65019"/>
      <c r="GS65019"/>
      <c r="GT65019"/>
      <c r="GU65019"/>
      <c r="GV65019"/>
      <c r="GW65019"/>
      <c r="GX65019"/>
      <c r="GY65019"/>
      <c r="GZ65019"/>
      <c r="HA65019"/>
      <c r="HB65019"/>
      <c r="HC65019"/>
      <c r="HD65019"/>
      <c r="HE65019"/>
      <c r="HF65019"/>
      <c r="HG65019"/>
      <c r="HH65019"/>
      <c r="HI65019"/>
      <c r="HJ65019"/>
      <c r="HK65019"/>
      <c r="HL65019"/>
      <c r="HM65019"/>
      <c r="HN65019"/>
      <c r="HO65019"/>
      <c r="HP65019"/>
      <c r="HQ65019"/>
      <c r="HR65019"/>
      <c r="HS65019"/>
      <c r="HT65019"/>
      <c r="HU65019"/>
      <c r="HV65019"/>
      <c r="HW65019"/>
      <c r="HX65019"/>
      <c r="HY65019"/>
      <c r="HZ65019"/>
      <c r="IA65019"/>
    </row>
    <row r="65020" spans="1:235" ht="24" customHeight="1">
      <c r="A65020"/>
      <c r="B65020"/>
      <c r="C65020"/>
      <c r="D65020"/>
      <c r="E65020"/>
      <c r="F65020"/>
      <c r="G65020"/>
      <c r="H65020"/>
      <c r="I65020"/>
      <c r="J65020"/>
      <c r="K65020"/>
      <c r="L65020"/>
      <c r="M65020"/>
      <c r="N65020"/>
      <c r="O65020"/>
      <c r="P65020"/>
      <c r="Q65020"/>
      <c r="R65020"/>
      <c r="S65020"/>
      <c r="T65020"/>
      <c r="U65020"/>
      <c r="V65020"/>
      <c r="W65020"/>
      <c r="X65020"/>
      <c r="Y65020"/>
      <c r="Z65020"/>
      <c r="AA65020"/>
      <c r="AB65020"/>
      <c r="AC65020"/>
      <c r="AD65020"/>
      <c r="AE65020"/>
      <c r="AF65020"/>
      <c r="AG65020"/>
      <c r="AH65020"/>
      <c r="AI65020"/>
      <c r="AJ65020"/>
      <c r="AK65020"/>
      <c r="AL65020"/>
      <c r="AM65020"/>
      <c r="AN65020"/>
      <c r="AO65020"/>
      <c r="AP65020"/>
      <c r="AQ65020"/>
      <c r="AR65020"/>
      <c r="AS65020"/>
      <c r="AT65020"/>
      <c r="AU65020"/>
      <c r="AV65020"/>
      <c r="AW65020"/>
      <c r="AX65020"/>
      <c r="AY65020"/>
      <c r="AZ65020"/>
      <c r="BA65020"/>
      <c r="BB65020"/>
      <c r="BC65020"/>
      <c r="BD65020"/>
      <c r="BE65020"/>
      <c r="BF65020"/>
      <c r="BG65020"/>
      <c r="BH65020"/>
      <c r="BI65020"/>
      <c r="BJ65020"/>
      <c r="BK65020"/>
      <c r="BL65020"/>
      <c r="BM65020"/>
      <c r="BN65020"/>
      <c r="BO65020"/>
      <c r="BP65020"/>
      <c r="BQ65020"/>
      <c r="BR65020"/>
      <c r="BS65020"/>
      <c r="BT65020"/>
      <c r="BU65020"/>
      <c r="BV65020"/>
      <c r="BW65020"/>
      <c r="BX65020"/>
      <c r="BY65020"/>
      <c r="BZ65020"/>
      <c r="CA65020"/>
      <c r="CB65020"/>
      <c r="CC65020"/>
      <c r="CD65020"/>
      <c r="CE65020"/>
      <c r="CF65020"/>
      <c r="CG65020"/>
      <c r="CH65020"/>
      <c r="CI65020"/>
      <c r="CJ65020"/>
      <c r="CK65020"/>
      <c r="CL65020"/>
      <c r="CM65020"/>
      <c r="CN65020"/>
      <c r="CO65020"/>
      <c r="CP65020"/>
      <c r="CQ65020"/>
      <c r="CR65020"/>
      <c r="CS65020"/>
      <c r="CT65020"/>
      <c r="CU65020"/>
      <c r="CV65020"/>
      <c r="CW65020"/>
      <c r="CX65020"/>
      <c r="CY65020"/>
      <c r="CZ65020"/>
      <c r="DA65020"/>
      <c r="DB65020"/>
      <c r="DC65020"/>
      <c r="DD65020"/>
      <c r="DE65020"/>
      <c r="DF65020"/>
      <c r="DG65020"/>
      <c r="DH65020"/>
      <c r="DI65020"/>
      <c r="DJ65020"/>
      <c r="DK65020"/>
      <c r="DL65020"/>
      <c r="DM65020"/>
      <c r="DN65020"/>
      <c r="DO65020"/>
      <c r="DP65020"/>
      <c r="DQ65020"/>
      <c r="DR65020"/>
      <c r="DS65020"/>
      <c r="DT65020"/>
      <c r="DU65020"/>
      <c r="DV65020"/>
      <c r="DW65020"/>
      <c r="DX65020"/>
      <c r="DY65020"/>
      <c r="DZ65020"/>
      <c r="EA65020"/>
      <c r="EB65020"/>
      <c r="EC65020"/>
      <c r="ED65020"/>
      <c r="EE65020"/>
      <c r="EF65020"/>
      <c r="EG65020"/>
      <c r="EH65020"/>
      <c r="EI65020"/>
      <c r="EJ65020"/>
      <c r="EK65020"/>
      <c r="EL65020"/>
      <c r="EM65020"/>
      <c r="EN65020"/>
      <c r="EO65020"/>
      <c r="EP65020"/>
      <c r="EQ65020"/>
      <c r="ER65020"/>
      <c r="ES65020"/>
      <c r="ET65020"/>
      <c r="EU65020"/>
      <c r="EV65020"/>
      <c r="EW65020"/>
      <c r="EX65020"/>
      <c r="EY65020"/>
      <c r="EZ65020"/>
      <c r="FA65020"/>
      <c r="FB65020"/>
      <c r="FC65020"/>
      <c r="FD65020"/>
      <c r="FE65020"/>
      <c r="FF65020"/>
      <c r="FG65020"/>
      <c r="FH65020"/>
      <c r="FI65020"/>
      <c r="FJ65020"/>
      <c r="FK65020"/>
      <c r="FL65020"/>
      <c r="FM65020"/>
      <c r="FN65020"/>
      <c r="FO65020"/>
      <c r="FP65020"/>
      <c r="FQ65020"/>
      <c r="FR65020"/>
      <c r="FS65020"/>
      <c r="FT65020"/>
      <c r="FU65020"/>
      <c r="FV65020"/>
      <c r="FW65020"/>
      <c r="FX65020"/>
      <c r="FY65020"/>
      <c r="FZ65020"/>
      <c r="GA65020"/>
      <c r="GB65020"/>
      <c r="GC65020"/>
      <c r="GD65020"/>
      <c r="GE65020"/>
      <c r="GF65020"/>
      <c r="GG65020"/>
      <c r="GH65020"/>
      <c r="GI65020"/>
      <c r="GJ65020"/>
      <c r="GK65020"/>
      <c r="GL65020"/>
      <c r="GM65020"/>
      <c r="GN65020"/>
      <c r="GO65020"/>
      <c r="GP65020"/>
      <c r="GQ65020"/>
      <c r="GR65020"/>
      <c r="GS65020"/>
      <c r="GT65020"/>
      <c r="GU65020"/>
      <c r="GV65020"/>
      <c r="GW65020"/>
      <c r="GX65020"/>
      <c r="GY65020"/>
      <c r="GZ65020"/>
      <c r="HA65020"/>
      <c r="HB65020"/>
      <c r="HC65020"/>
      <c r="HD65020"/>
      <c r="HE65020"/>
      <c r="HF65020"/>
      <c r="HG65020"/>
      <c r="HH65020"/>
      <c r="HI65020"/>
      <c r="HJ65020"/>
      <c r="HK65020"/>
      <c r="HL65020"/>
      <c r="HM65020"/>
      <c r="HN65020"/>
      <c r="HO65020"/>
      <c r="HP65020"/>
      <c r="HQ65020"/>
      <c r="HR65020"/>
      <c r="HS65020"/>
      <c r="HT65020"/>
      <c r="HU65020"/>
      <c r="HV65020"/>
      <c r="HW65020"/>
      <c r="HX65020"/>
      <c r="HY65020"/>
      <c r="HZ65020"/>
      <c r="IA65020"/>
    </row>
    <row r="65021" spans="1:235" ht="24" customHeight="1">
      <c r="A65021"/>
      <c r="B65021"/>
      <c r="C65021"/>
      <c r="D65021"/>
      <c r="E65021"/>
      <c r="F65021"/>
      <c r="G65021"/>
      <c r="H65021"/>
      <c r="I65021"/>
      <c r="J65021"/>
      <c r="K65021"/>
      <c r="L65021"/>
      <c r="M65021"/>
      <c r="N65021"/>
      <c r="O65021"/>
      <c r="P65021"/>
      <c r="Q65021"/>
      <c r="R65021"/>
      <c r="S65021"/>
      <c r="T65021"/>
      <c r="U65021"/>
      <c r="V65021"/>
      <c r="W65021"/>
      <c r="X65021"/>
      <c r="Y65021"/>
      <c r="Z65021"/>
      <c r="AA65021"/>
      <c r="AB65021"/>
      <c r="AC65021"/>
      <c r="AD65021"/>
      <c r="AE65021"/>
      <c r="AF65021"/>
      <c r="AG65021"/>
      <c r="AH65021"/>
      <c r="AI65021"/>
      <c r="AJ65021"/>
      <c r="AK65021"/>
      <c r="AL65021"/>
      <c r="AM65021"/>
      <c r="AN65021"/>
      <c r="AO65021"/>
      <c r="AP65021"/>
      <c r="AQ65021"/>
      <c r="AR65021"/>
      <c r="AS65021"/>
      <c r="AT65021"/>
      <c r="AU65021"/>
      <c r="AV65021"/>
      <c r="AW65021"/>
      <c r="AX65021"/>
      <c r="AY65021"/>
      <c r="AZ65021"/>
      <c r="BA65021"/>
      <c r="BB65021"/>
      <c r="BC65021"/>
      <c r="BD65021"/>
      <c r="BE65021"/>
      <c r="BF65021"/>
      <c r="BG65021"/>
      <c r="BH65021"/>
      <c r="BI65021"/>
      <c r="BJ65021"/>
      <c r="BK65021"/>
      <c r="BL65021"/>
      <c r="BM65021"/>
      <c r="BN65021"/>
      <c r="BO65021"/>
      <c r="BP65021"/>
      <c r="BQ65021"/>
      <c r="BR65021"/>
      <c r="BS65021"/>
      <c r="BT65021"/>
      <c r="BU65021"/>
      <c r="BV65021"/>
      <c r="BW65021"/>
      <c r="BX65021"/>
      <c r="BY65021"/>
      <c r="BZ65021"/>
      <c r="CA65021"/>
      <c r="CB65021"/>
      <c r="CC65021"/>
      <c r="CD65021"/>
      <c r="CE65021"/>
      <c r="CF65021"/>
      <c r="CG65021"/>
      <c r="CH65021"/>
      <c r="CI65021"/>
      <c r="CJ65021"/>
      <c r="CK65021"/>
      <c r="CL65021"/>
      <c r="CM65021"/>
      <c r="CN65021"/>
      <c r="CO65021"/>
      <c r="CP65021"/>
      <c r="CQ65021"/>
      <c r="CR65021"/>
      <c r="CS65021"/>
      <c r="CT65021"/>
      <c r="CU65021"/>
      <c r="CV65021"/>
      <c r="CW65021"/>
      <c r="CX65021"/>
      <c r="CY65021"/>
      <c r="CZ65021"/>
      <c r="DA65021"/>
      <c r="DB65021"/>
      <c r="DC65021"/>
      <c r="DD65021"/>
      <c r="DE65021"/>
      <c r="DF65021"/>
      <c r="DG65021"/>
      <c r="DH65021"/>
      <c r="DI65021"/>
      <c r="DJ65021"/>
      <c r="DK65021"/>
      <c r="DL65021"/>
      <c r="DM65021"/>
      <c r="DN65021"/>
      <c r="DO65021"/>
      <c r="DP65021"/>
      <c r="DQ65021"/>
      <c r="DR65021"/>
      <c r="DS65021"/>
      <c r="DT65021"/>
      <c r="DU65021"/>
      <c r="DV65021"/>
      <c r="DW65021"/>
      <c r="DX65021"/>
      <c r="DY65021"/>
      <c r="DZ65021"/>
      <c r="EA65021"/>
      <c r="EB65021"/>
      <c r="EC65021"/>
      <c r="ED65021"/>
      <c r="EE65021"/>
      <c r="EF65021"/>
      <c r="EG65021"/>
      <c r="EH65021"/>
      <c r="EI65021"/>
      <c r="EJ65021"/>
      <c r="EK65021"/>
      <c r="EL65021"/>
      <c r="EM65021"/>
      <c r="EN65021"/>
      <c r="EO65021"/>
      <c r="EP65021"/>
      <c r="EQ65021"/>
      <c r="ER65021"/>
      <c r="ES65021"/>
      <c r="ET65021"/>
      <c r="EU65021"/>
      <c r="EV65021"/>
      <c r="EW65021"/>
      <c r="EX65021"/>
      <c r="EY65021"/>
      <c r="EZ65021"/>
      <c r="FA65021"/>
      <c r="FB65021"/>
      <c r="FC65021"/>
      <c r="FD65021"/>
      <c r="FE65021"/>
      <c r="FF65021"/>
      <c r="FG65021"/>
      <c r="FH65021"/>
      <c r="FI65021"/>
      <c r="FJ65021"/>
      <c r="FK65021"/>
      <c r="FL65021"/>
      <c r="FM65021"/>
      <c r="FN65021"/>
      <c r="FO65021"/>
      <c r="FP65021"/>
      <c r="FQ65021"/>
      <c r="FR65021"/>
      <c r="FS65021"/>
      <c r="FT65021"/>
      <c r="FU65021"/>
      <c r="FV65021"/>
      <c r="FW65021"/>
      <c r="FX65021"/>
      <c r="FY65021"/>
      <c r="FZ65021"/>
      <c r="GA65021"/>
      <c r="GB65021"/>
      <c r="GC65021"/>
      <c r="GD65021"/>
      <c r="GE65021"/>
      <c r="GF65021"/>
      <c r="GG65021"/>
      <c r="GH65021"/>
      <c r="GI65021"/>
      <c r="GJ65021"/>
      <c r="GK65021"/>
      <c r="GL65021"/>
      <c r="GM65021"/>
      <c r="GN65021"/>
      <c r="GO65021"/>
      <c r="GP65021"/>
      <c r="GQ65021"/>
      <c r="GR65021"/>
      <c r="GS65021"/>
      <c r="GT65021"/>
      <c r="GU65021"/>
      <c r="GV65021"/>
      <c r="GW65021"/>
      <c r="GX65021"/>
      <c r="GY65021"/>
      <c r="GZ65021"/>
      <c r="HA65021"/>
      <c r="HB65021"/>
      <c r="HC65021"/>
      <c r="HD65021"/>
      <c r="HE65021"/>
      <c r="HF65021"/>
      <c r="HG65021"/>
      <c r="HH65021"/>
      <c r="HI65021"/>
      <c r="HJ65021"/>
      <c r="HK65021"/>
      <c r="HL65021"/>
      <c r="HM65021"/>
      <c r="HN65021"/>
      <c r="HO65021"/>
      <c r="HP65021"/>
      <c r="HQ65021"/>
      <c r="HR65021"/>
      <c r="HS65021"/>
      <c r="HT65021"/>
      <c r="HU65021"/>
      <c r="HV65021"/>
      <c r="HW65021"/>
      <c r="HX65021"/>
      <c r="HY65021"/>
      <c r="HZ65021"/>
      <c r="IA65021"/>
    </row>
    <row r="65022" spans="1:235" ht="24" customHeight="1">
      <c r="A65022"/>
      <c r="B65022"/>
      <c r="C65022"/>
      <c r="D65022"/>
      <c r="E65022"/>
      <c r="F65022"/>
      <c r="G65022"/>
      <c r="H65022"/>
      <c r="I65022"/>
      <c r="J65022"/>
      <c r="K65022"/>
      <c r="L65022"/>
      <c r="M65022"/>
      <c r="N65022"/>
      <c r="O65022"/>
      <c r="P65022"/>
      <c r="Q65022"/>
      <c r="R65022"/>
      <c r="S65022"/>
      <c r="T65022"/>
      <c r="U65022"/>
      <c r="V65022"/>
      <c r="W65022"/>
      <c r="X65022"/>
      <c r="Y65022"/>
      <c r="Z65022"/>
      <c r="AA65022"/>
      <c r="AB65022"/>
      <c r="AC65022"/>
      <c r="AD65022"/>
      <c r="AE65022"/>
      <c r="AF65022"/>
      <c r="AG65022"/>
      <c r="AH65022"/>
      <c r="AI65022"/>
      <c r="AJ65022"/>
      <c r="AK65022"/>
      <c r="AL65022"/>
      <c r="AM65022"/>
      <c r="AN65022"/>
      <c r="AO65022"/>
      <c r="AP65022"/>
      <c r="AQ65022"/>
      <c r="AR65022"/>
      <c r="AS65022"/>
      <c r="AT65022"/>
      <c r="AU65022"/>
      <c r="AV65022"/>
      <c r="AW65022"/>
      <c r="AX65022"/>
      <c r="AY65022"/>
      <c r="AZ65022"/>
      <c r="BA65022"/>
      <c r="BB65022"/>
      <c r="BC65022"/>
      <c r="BD65022"/>
      <c r="BE65022"/>
      <c r="BF65022"/>
      <c r="BG65022"/>
      <c r="BH65022"/>
      <c r="BI65022"/>
      <c r="BJ65022"/>
      <c r="BK65022"/>
      <c r="BL65022"/>
      <c r="BM65022"/>
      <c r="BN65022"/>
      <c r="BO65022"/>
      <c r="BP65022"/>
      <c r="BQ65022"/>
      <c r="BR65022"/>
      <c r="BS65022"/>
      <c r="BT65022"/>
      <c r="BU65022"/>
      <c r="BV65022"/>
      <c r="BW65022"/>
      <c r="BX65022"/>
      <c r="BY65022"/>
      <c r="BZ65022"/>
      <c r="CA65022"/>
      <c r="CB65022"/>
      <c r="CC65022"/>
      <c r="CD65022"/>
      <c r="CE65022"/>
      <c r="CF65022"/>
      <c r="CG65022"/>
      <c r="CH65022"/>
      <c r="CI65022"/>
      <c r="CJ65022"/>
      <c r="CK65022"/>
      <c r="CL65022"/>
      <c r="CM65022"/>
      <c r="CN65022"/>
      <c r="CO65022"/>
      <c r="CP65022"/>
      <c r="CQ65022"/>
      <c r="CR65022"/>
      <c r="CS65022"/>
      <c r="CT65022"/>
      <c r="CU65022"/>
      <c r="CV65022"/>
      <c r="CW65022"/>
      <c r="CX65022"/>
      <c r="CY65022"/>
      <c r="CZ65022"/>
      <c r="DA65022"/>
      <c r="DB65022"/>
      <c r="DC65022"/>
      <c r="DD65022"/>
      <c r="DE65022"/>
      <c r="DF65022"/>
      <c r="DG65022"/>
      <c r="DH65022"/>
      <c r="DI65022"/>
      <c r="DJ65022"/>
      <c r="DK65022"/>
      <c r="DL65022"/>
      <c r="DM65022"/>
      <c r="DN65022"/>
      <c r="DO65022"/>
      <c r="DP65022"/>
      <c r="DQ65022"/>
      <c r="DR65022"/>
      <c r="DS65022"/>
      <c r="DT65022"/>
      <c r="DU65022"/>
      <c r="DV65022"/>
      <c r="DW65022"/>
      <c r="DX65022"/>
      <c r="DY65022"/>
      <c r="DZ65022"/>
      <c r="EA65022"/>
      <c r="EB65022"/>
      <c r="EC65022"/>
      <c r="ED65022"/>
      <c r="EE65022"/>
      <c r="EF65022"/>
      <c r="EG65022"/>
      <c r="EH65022"/>
      <c r="EI65022"/>
      <c r="EJ65022"/>
      <c r="EK65022"/>
      <c r="EL65022"/>
      <c r="EM65022"/>
      <c r="EN65022"/>
      <c r="EO65022"/>
      <c r="EP65022"/>
      <c r="EQ65022"/>
      <c r="ER65022"/>
      <c r="ES65022"/>
      <c r="ET65022"/>
      <c r="EU65022"/>
      <c r="EV65022"/>
      <c r="EW65022"/>
      <c r="EX65022"/>
      <c r="EY65022"/>
      <c r="EZ65022"/>
      <c r="FA65022"/>
      <c r="FB65022"/>
      <c r="FC65022"/>
      <c r="FD65022"/>
      <c r="FE65022"/>
      <c r="FF65022"/>
      <c r="FG65022"/>
      <c r="FH65022"/>
      <c r="FI65022"/>
      <c r="FJ65022"/>
      <c r="FK65022"/>
      <c r="FL65022"/>
      <c r="FM65022"/>
      <c r="FN65022"/>
      <c r="FO65022"/>
      <c r="FP65022"/>
      <c r="FQ65022"/>
      <c r="FR65022"/>
      <c r="FS65022"/>
      <c r="FT65022"/>
      <c r="FU65022"/>
      <c r="FV65022"/>
      <c r="FW65022"/>
      <c r="FX65022"/>
      <c r="FY65022"/>
      <c r="FZ65022"/>
      <c r="GA65022"/>
      <c r="GB65022"/>
      <c r="GC65022"/>
      <c r="GD65022"/>
      <c r="GE65022"/>
      <c r="GF65022"/>
      <c r="GG65022"/>
      <c r="GH65022"/>
      <c r="GI65022"/>
      <c r="GJ65022"/>
      <c r="GK65022"/>
      <c r="GL65022"/>
      <c r="GM65022"/>
      <c r="GN65022"/>
      <c r="GO65022"/>
      <c r="GP65022"/>
      <c r="GQ65022"/>
      <c r="GR65022"/>
      <c r="GS65022"/>
      <c r="GT65022"/>
      <c r="GU65022"/>
      <c r="GV65022"/>
      <c r="GW65022"/>
      <c r="GX65022"/>
      <c r="GY65022"/>
      <c r="GZ65022"/>
      <c r="HA65022"/>
      <c r="HB65022"/>
      <c r="HC65022"/>
      <c r="HD65022"/>
      <c r="HE65022"/>
      <c r="HF65022"/>
      <c r="HG65022"/>
      <c r="HH65022"/>
      <c r="HI65022"/>
      <c r="HJ65022"/>
      <c r="HK65022"/>
      <c r="HL65022"/>
      <c r="HM65022"/>
      <c r="HN65022"/>
      <c r="HO65022"/>
      <c r="HP65022"/>
      <c r="HQ65022"/>
      <c r="HR65022"/>
      <c r="HS65022"/>
      <c r="HT65022"/>
      <c r="HU65022"/>
      <c r="HV65022"/>
      <c r="HW65022"/>
      <c r="HX65022"/>
      <c r="HY65022"/>
      <c r="HZ65022"/>
      <c r="IA65022"/>
    </row>
    <row r="65023" spans="1:235" ht="24" customHeight="1">
      <c r="A65023"/>
      <c r="B65023"/>
      <c r="C65023"/>
      <c r="D65023"/>
      <c r="E65023"/>
      <c r="F65023"/>
      <c r="G65023"/>
      <c r="H65023"/>
      <c r="I65023"/>
      <c r="J65023"/>
      <c r="K65023"/>
      <c r="L65023"/>
      <c r="M65023"/>
      <c r="N65023"/>
      <c r="O65023"/>
      <c r="P65023"/>
      <c r="Q65023"/>
      <c r="R65023"/>
      <c r="S65023"/>
      <c r="T65023"/>
      <c r="U65023"/>
      <c r="V65023"/>
      <c r="W65023"/>
      <c r="X65023"/>
      <c r="Y65023"/>
      <c r="Z65023"/>
      <c r="AA65023"/>
      <c r="AB65023"/>
      <c r="AC65023"/>
      <c r="AD65023"/>
      <c r="AE65023"/>
      <c r="AF65023"/>
      <c r="AG65023"/>
      <c r="AH65023"/>
      <c r="AI65023"/>
      <c r="AJ65023"/>
      <c r="AK65023"/>
      <c r="AL65023"/>
      <c r="AM65023"/>
      <c r="AN65023"/>
      <c r="AO65023"/>
      <c r="AP65023"/>
      <c r="AQ65023"/>
      <c r="AR65023"/>
      <c r="AS65023"/>
      <c r="AT65023"/>
      <c r="AU65023"/>
      <c r="AV65023"/>
      <c r="AW65023"/>
      <c r="AX65023"/>
      <c r="AY65023"/>
      <c r="AZ65023"/>
      <c r="BA65023"/>
      <c r="BB65023"/>
      <c r="BC65023"/>
      <c r="BD65023"/>
      <c r="BE65023"/>
      <c r="BF65023"/>
      <c r="BG65023"/>
      <c r="BH65023"/>
      <c r="BI65023"/>
      <c r="BJ65023"/>
      <c r="BK65023"/>
      <c r="BL65023"/>
      <c r="BM65023"/>
      <c r="BN65023"/>
      <c r="BO65023"/>
      <c r="BP65023"/>
      <c r="BQ65023"/>
      <c r="BR65023"/>
      <c r="BS65023"/>
      <c r="BT65023"/>
      <c r="BU65023"/>
      <c r="BV65023"/>
      <c r="BW65023"/>
      <c r="BX65023"/>
      <c r="BY65023"/>
      <c r="BZ65023"/>
      <c r="CA65023"/>
      <c r="CB65023"/>
      <c r="CC65023"/>
      <c r="CD65023"/>
      <c r="CE65023"/>
      <c r="CF65023"/>
      <c r="CG65023"/>
      <c r="CH65023"/>
      <c r="CI65023"/>
      <c r="CJ65023"/>
      <c r="CK65023"/>
      <c r="CL65023"/>
      <c r="CM65023"/>
      <c r="CN65023"/>
      <c r="CO65023"/>
      <c r="CP65023"/>
      <c r="CQ65023"/>
      <c r="CR65023"/>
      <c r="CS65023"/>
      <c r="CT65023"/>
      <c r="CU65023"/>
      <c r="CV65023"/>
      <c r="CW65023"/>
      <c r="CX65023"/>
      <c r="CY65023"/>
      <c r="CZ65023"/>
      <c r="DA65023"/>
      <c r="DB65023"/>
      <c r="DC65023"/>
      <c r="DD65023"/>
      <c r="DE65023"/>
      <c r="DF65023"/>
      <c r="DG65023"/>
      <c r="DH65023"/>
      <c r="DI65023"/>
      <c r="DJ65023"/>
      <c r="DK65023"/>
      <c r="DL65023"/>
      <c r="DM65023"/>
      <c r="DN65023"/>
      <c r="DO65023"/>
      <c r="DP65023"/>
      <c r="DQ65023"/>
      <c r="DR65023"/>
      <c r="DS65023"/>
      <c r="DT65023"/>
      <c r="DU65023"/>
      <c r="DV65023"/>
      <c r="DW65023"/>
      <c r="DX65023"/>
      <c r="DY65023"/>
      <c r="DZ65023"/>
      <c r="EA65023"/>
      <c r="EB65023"/>
      <c r="EC65023"/>
      <c r="ED65023"/>
      <c r="EE65023"/>
      <c r="EF65023"/>
      <c r="EG65023"/>
      <c r="EH65023"/>
      <c r="EI65023"/>
      <c r="EJ65023"/>
      <c r="EK65023"/>
      <c r="EL65023"/>
      <c r="EM65023"/>
      <c r="EN65023"/>
      <c r="EO65023"/>
      <c r="EP65023"/>
      <c r="EQ65023"/>
      <c r="ER65023"/>
      <c r="ES65023"/>
      <c r="ET65023"/>
      <c r="EU65023"/>
      <c r="EV65023"/>
      <c r="EW65023"/>
      <c r="EX65023"/>
      <c r="EY65023"/>
      <c r="EZ65023"/>
      <c r="FA65023"/>
      <c r="FB65023"/>
      <c r="FC65023"/>
      <c r="FD65023"/>
      <c r="FE65023"/>
      <c r="FF65023"/>
      <c r="FG65023"/>
      <c r="FH65023"/>
      <c r="FI65023"/>
      <c r="FJ65023"/>
      <c r="FK65023"/>
      <c r="FL65023"/>
      <c r="FM65023"/>
      <c r="FN65023"/>
      <c r="FO65023"/>
      <c r="FP65023"/>
      <c r="FQ65023"/>
      <c r="FR65023"/>
      <c r="FS65023"/>
      <c r="FT65023"/>
      <c r="FU65023"/>
      <c r="FV65023"/>
      <c r="FW65023"/>
      <c r="FX65023"/>
      <c r="FY65023"/>
      <c r="FZ65023"/>
      <c r="GA65023"/>
      <c r="GB65023"/>
      <c r="GC65023"/>
      <c r="GD65023"/>
      <c r="GE65023"/>
      <c r="GF65023"/>
      <c r="GG65023"/>
      <c r="GH65023"/>
      <c r="GI65023"/>
      <c r="GJ65023"/>
      <c r="GK65023"/>
      <c r="GL65023"/>
      <c r="GM65023"/>
      <c r="GN65023"/>
      <c r="GO65023"/>
      <c r="GP65023"/>
      <c r="GQ65023"/>
      <c r="GR65023"/>
      <c r="GS65023"/>
      <c r="GT65023"/>
      <c r="GU65023"/>
      <c r="GV65023"/>
      <c r="GW65023"/>
      <c r="GX65023"/>
      <c r="GY65023"/>
      <c r="GZ65023"/>
      <c r="HA65023"/>
      <c r="HB65023"/>
      <c r="HC65023"/>
      <c r="HD65023"/>
      <c r="HE65023"/>
      <c r="HF65023"/>
      <c r="HG65023"/>
      <c r="HH65023"/>
      <c r="HI65023"/>
      <c r="HJ65023"/>
      <c r="HK65023"/>
      <c r="HL65023"/>
      <c r="HM65023"/>
      <c r="HN65023"/>
      <c r="HO65023"/>
      <c r="HP65023"/>
      <c r="HQ65023"/>
      <c r="HR65023"/>
      <c r="HS65023"/>
      <c r="HT65023"/>
      <c r="HU65023"/>
      <c r="HV65023"/>
      <c r="HW65023"/>
      <c r="HX65023"/>
      <c r="HY65023"/>
      <c r="HZ65023"/>
      <c r="IA65023"/>
    </row>
    <row r="65024" spans="1:235" ht="24" customHeight="1">
      <c r="A65024"/>
      <c r="B65024"/>
      <c r="C65024"/>
      <c r="D65024"/>
      <c r="E65024"/>
      <c r="F65024"/>
      <c r="G65024"/>
      <c r="H65024"/>
      <c r="I65024"/>
      <c r="J65024"/>
      <c r="K65024"/>
      <c r="L65024"/>
      <c r="M65024"/>
      <c r="N65024"/>
      <c r="O65024"/>
      <c r="P65024"/>
      <c r="Q65024"/>
      <c r="R65024"/>
      <c r="S65024"/>
      <c r="T65024"/>
      <c r="U65024"/>
      <c r="V65024"/>
      <c r="W65024"/>
      <c r="X65024"/>
      <c r="Y65024"/>
      <c r="Z65024"/>
      <c r="AA65024"/>
      <c r="AB65024"/>
      <c r="AC65024"/>
      <c r="AD65024"/>
      <c r="AE65024"/>
      <c r="AF65024"/>
      <c r="AG65024"/>
      <c r="AH65024"/>
      <c r="AI65024"/>
      <c r="AJ65024"/>
      <c r="AK65024"/>
      <c r="AL65024"/>
      <c r="AM65024"/>
      <c r="AN65024"/>
      <c r="AO65024"/>
      <c r="AP65024"/>
      <c r="AQ65024"/>
      <c r="AR65024"/>
      <c r="AS65024"/>
      <c r="AT65024"/>
      <c r="AU65024"/>
      <c r="AV65024"/>
      <c r="AW65024"/>
      <c r="AX65024"/>
      <c r="AY65024"/>
      <c r="AZ65024"/>
      <c r="BA65024"/>
      <c r="BB65024"/>
      <c r="BC65024"/>
      <c r="BD65024"/>
      <c r="BE65024"/>
      <c r="BF65024"/>
      <c r="BG65024"/>
      <c r="BH65024"/>
      <c r="BI65024"/>
      <c r="BJ65024"/>
      <c r="BK65024"/>
      <c r="BL65024"/>
      <c r="BM65024"/>
      <c r="BN65024"/>
      <c r="BO65024"/>
      <c r="BP65024"/>
      <c r="BQ65024"/>
      <c r="BR65024"/>
      <c r="BS65024"/>
      <c r="BT65024"/>
      <c r="BU65024"/>
      <c r="BV65024"/>
      <c r="BW65024"/>
      <c r="BX65024"/>
      <c r="BY65024"/>
      <c r="BZ65024"/>
      <c r="CA65024"/>
      <c r="CB65024"/>
      <c r="CC65024"/>
      <c r="CD65024"/>
      <c r="CE65024"/>
      <c r="CF65024"/>
      <c r="CG65024"/>
      <c r="CH65024"/>
      <c r="CI65024"/>
      <c r="CJ65024"/>
      <c r="CK65024"/>
      <c r="CL65024"/>
      <c r="CM65024"/>
      <c r="CN65024"/>
      <c r="CO65024"/>
      <c r="CP65024"/>
      <c r="CQ65024"/>
      <c r="CR65024"/>
      <c r="CS65024"/>
      <c r="CT65024"/>
      <c r="CU65024"/>
      <c r="CV65024"/>
      <c r="CW65024"/>
      <c r="CX65024"/>
      <c r="CY65024"/>
      <c r="CZ65024"/>
      <c r="DA65024"/>
      <c r="DB65024"/>
      <c r="DC65024"/>
      <c r="DD65024"/>
      <c r="DE65024"/>
      <c r="DF65024"/>
      <c r="DG65024"/>
      <c r="DH65024"/>
      <c r="DI65024"/>
      <c r="DJ65024"/>
      <c r="DK65024"/>
      <c r="DL65024"/>
      <c r="DM65024"/>
      <c r="DN65024"/>
      <c r="DO65024"/>
      <c r="DP65024"/>
      <c r="DQ65024"/>
      <c r="DR65024"/>
      <c r="DS65024"/>
      <c r="DT65024"/>
      <c r="DU65024"/>
      <c r="DV65024"/>
      <c r="DW65024"/>
      <c r="DX65024"/>
      <c r="DY65024"/>
      <c r="DZ65024"/>
      <c r="EA65024"/>
      <c r="EB65024"/>
      <c r="EC65024"/>
      <c r="ED65024"/>
      <c r="EE65024"/>
      <c r="EF65024"/>
      <c r="EG65024"/>
      <c r="EH65024"/>
      <c r="EI65024"/>
      <c r="EJ65024"/>
      <c r="EK65024"/>
      <c r="EL65024"/>
      <c r="EM65024"/>
      <c r="EN65024"/>
      <c r="EO65024"/>
      <c r="EP65024"/>
      <c r="EQ65024"/>
      <c r="ER65024"/>
      <c r="ES65024"/>
      <c r="ET65024"/>
      <c r="EU65024"/>
      <c r="EV65024"/>
      <c r="EW65024"/>
      <c r="EX65024"/>
      <c r="EY65024"/>
      <c r="EZ65024"/>
      <c r="FA65024"/>
      <c r="FB65024"/>
      <c r="FC65024"/>
      <c r="FD65024"/>
      <c r="FE65024"/>
      <c r="FF65024"/>
      <c r="FG65024"/>
      <c r="FH65024"/>
      <c r="FI65024"/>
      <c r="FJ65024"/>
      <c r="FK65024"/>
      <c r="FL65024"/>
      <c r="FM65024"/>
      <c r="FN65024"/>
      <c r="FO65024"/>
      <c r="FP65024"/>
      <c r="FQ65024"/>
      <c r="FR65024"/>
      <c r="FS65024"/>
      <c r="FT65024"/>
      <c r="FU65024"/>
      <c r="FV65024"/>
      <c r="FW65024"/>
      <c r="FX65024"/>
      <c r="FY65024"/>
      <c r="FZ65024"/>
      <c r="GA65024"/>
      <c r="GB65024"/>
      <c r="GC65024"/>
      <c r="GD65024"/>
      <c r="GE65024"/>
      <c r="GF65024"/>
      <c r="GG65024"/>
      <c r="GH65024"/>
      <c r="GI65024"/>
      <c r="GJ65024"/>
      <c r="GK65024"/>
      <c r="GL65024"/>
      <c r="GM65024"/>
      <c r="GN65024"/>
      <c r="GO65024"/>
      <c r="GP65024"/>
      <c r="GQ65024"/>
      <c r="GR65024"/>
      <c r="GS65024"/>
      <c r="GT65024"/>
      <c r="GU65024"/>
      <c r="GV65024"/>
      <c r="GW65024"/>
      <c r="GX65024"/>
      <c r="GY65024"/>
      <c r="GZ65024"/>
      <c r="HA65024"/>
      <c r="HB65024"/>
      <c r="HC65024"/>
      <c r="HD65024"/>
      <c r="HE65024"/>
      <c r="HF65024"/>
      <c r="HG65024"/>
      <c r="HH65024"/>
      <c r="HI65024"/>
      <c r="HJ65024"/>
      <c r="HK65024"/>
      <c r="HL65024"/>
      <c r="HM65024"/>
      <c r="HN65024"/>
      <c r="HO65024"/>
      <c r="HP65024"/>
      <c r="HQ65024"/>
      <c r="HR65024"/>
      <c r="HS65024"/>
      <c r="HT65024"/>
      <c r="HU65024"/>
      <c r="HV65024"/>
      <c r="HW65024"/>
      <c r="HX65024"/>
      <c r="HY65024"/>
      <c r="HZ65024"/>
      <c r="IA65024"/>
    </row>
    <row r="65025" spans="1:235" ht="24" customHeight="1">
      <c r="A65025"/>
      <c r="B65025"/>
      <c r="C65025"/>
      <c r="D65025"/>
      <c r="E65025"/>
      <c r="F65025"/>
      <c r="G65025"/>
      <c r="H65025"/>
      <c r="I65025"/>
      <c r="J65025"/>
      <c r="K65025"/>
      <c r="L65025"/>
      <c r="M65025"/>
      <c r="N65025"/>
      <c r="O65025"/>
      <c r="P65025"/>
      <c r="Q65025"/>
      <c r="R65025"/>
      <c r="S65025"/>
      <c r="T65025"/>
      <c r="U65025"/>
      <c r="V65025"/>
      <c r="W65025"/>
      <c r="X65025"/>
      <c r="Y65025"/>
      <c r="Z65025"/>
      <c r="AA65025"/>
      <c r="AB65025"/>
      <c r="AC65025"/>
      <c r="AD65025"/>
      <c r="AE65025"/>
      <c r="AF65025"/>
      <c r="AG65025"/>
      <c r="AH65025"/>
      <c r="AI65025"/>
      <c r="AJ65025"/>
      <c r="AK65025"/>
      <c r="AL65025"/>
      <c r="AM65025"/>
      <c r="AN65025"/>
      <c r="AO65025"/>
      <c r="AP65025"/>
      <c r="AQ65025"/>
      <c r="AR65025"/>
      <c r="AS65025"/>
      <c r="AT65025"/>
      <c r="AU65025"/>
      <c r="AV65025"/>
      <c r="AW65025"/>
      <c r="AX65025"/>
      <c r="AY65025"/>
      <c r="AZ65025"/>
      <c r="BA65025"/>
      <c r="BB65025"/>
      <c r="BC65025"/>
      <c r="BD65025"/>
      <c r="BE65025"/>
      <c r="BF65025"/>
      <c r="BG65025"/>
      <c r="BH65025"/>
      <c r="BI65025"/>
      <c r="BJ65025"/>
      <c r="BK65025"/>
      <c r="BL65025"/>
      <c r="BM65025"/>
      <c r="BN65025"/>
      <c r="BO65025"/>
      <c r="BP65025"/>
      <c r="BQ65025"/>
      <c r="BR65025"/>
      <c r="BS65025"/>
      <c r="BT65025"/>
      <c r="BU65025"/>
      <c r="BV65025"/>
      <c r="BW65025"/>
      <c r="BX65025"/>
      <c r="BY65025"/>
      <c r="BZ65025"/>
      <c r="CA65025"/>
      <c r="CB65025"/>
      <c r="CC65025"/>
      <c r="CD65025"/>
      <c r="CE65025"/>
      <c r="CF65025"/>
      <c r="CG65025"/>
      <c r="CH65025"/>
      <c r="CI65025"/>
      <c r="CJ65025"/>
      <c r="CK65025"/>
      <c r="CL65025"/>
      <c r="CM65025"/>
      <c r="CN65025"/>
      <c r="CO65025"/>
      <c r="CP65025"/>
      <c r="CQ65025"/>
      <c r="CR65025"/>
      <c r="CS65025"/>
      <c r="CT65025"/>
      <c r="CU65025"/>
      <c r="CV65025"/>
      <c r="CW65025"/>
      <c r="CX65025"/>
      <c r="CY65025"/>
      <c r="CZ65025"/>
      <c r="DA65025"/>
      <c r="DB65025"/>
      <c r="DC65025"/>
      <c r="DD65025"/>
      <c r="DE65025"/>
      <c r="DF65025"/>
      <c r="DG65025"/>
      <c r="DH65025"/>
      <c r="DI65025"/>
      <c r="DJ65025"/>
      <c r="DK65025"/>
      <c r="DL65025"/>
      <c r="DM65025"/>
      <c r="DN65025"/>
      <c r="DO65025"/>
      <c r="DP65025"/>
      <c r="DQ65025"/>
      <c r="DR65025"/>
      <c r="DS65025"/>
      <c r="DT65025"/>
      <c r="DU65025"/>
      <c r="DV65025"/>
      <c r="DW65025"/>
      <c r="DX65025"/>
      <c r="DY65025"/>
      <c r="DZ65025"/>
      <c r="EA65025"/>
      <c r="EB65025"/>
      <c r="EC65025"/>
      <c r="ED65025"/>
      <c r="EE65025"/>
      <c r="EF65025"/>
      <c r="EG65025"/>
      <c r="EH65025"/>
      <c r="EI65025"/>
      <c r="EJ65025"/>
      <c r="EK65025"/>
      <c r="EL65025"/>
      <c r="EM65025"/>
      <c r="EN65025"/>
      <c r="EO65025"/>
      <c r="EP65025"/>
      <c r="EQ65025"/>
      <c r="ER65025"/>
      <c r="ES65025"/>
      <c r="ET65025"/>
      <c r="EU65025"/>
      <c r="EV65025"/>
      <c r="EW65025"/>
      <c r="EX65025"/>
      <c r="EY65025"/>
      <c r="EZ65025"/>
      <c r="FA65025"/>
      <c r="FB65025"/>
      <c r="FC65025"/>
      <c r="FD65025"/>
      <c r="FE65025"/>
      <c r="FF65025"/>
      <c r="FG65025"/>
      <c r="FH65025"/>
      <c r="FI65025"/>
      <c r="FJ65025"/>
      <c r="FK65025"/>
      <c r="FL65025"/>
      <c r="FM65025"/>
      <c r="FN65025"/>
      <c r="FO65025"/>
      <c r="FP65025"/>
      <c r="FQ65025"/>
      <c r="FR65025"/>
      <c r="FS65025"/>
      <c r="FT65025"/>
      <c r="FU65025"/>
      <c r="FV65025"/>
      <c r="FW65025"/>
      <c r="FX65025"/>
      <c r="FY65025"/>
      <c r="FZ65025"/>
      <c r="GA65025"/>
      <c r="GB65025"/>
      <c r="GC65025"/>
      <c r="GD65025"/>
      <c r="GE65025"/>
      <c r="GF65025"/>
      <c r="GG65025"/>
      <c r="GH65025"/>
      <c r="GI65025"/>
      <c r="GJ65025"/>
      <c r="GK65025"/>
      <c r="GL65025"/>
      <c r="GM65025"/>
      <c r="GN65025"/>
      <c r="GO65025"/>
      <c r="GP65025"/>
      <c r="GQ65025"/>
      <c r="GR65025"/>
      <c r="GS65025"/>
      <c r="GT65025"/>
      <c r="GU65025"/>
      <c r="GV65025"/>
      <c r="GW65025"/>
      <c r="GX65025"/>
      <c r="GY65025"/>
      <c r="GZ65025"/>
      <c r="HA65025"/>
      <c r="HB65025"/>
      <c r="HC65025"/>
      <c r="HD65025"/>
      <c r="HE65025"/>
      <c r="HF65025"/>
      <c r="HG65025"/>
      <c r="HH65025"/>
      <c r="HI65025"/>
      <c r="HJ65025"/>
      <c r="HK65025"/>
      <c r="HL65025"/>
      <c r="HM65025"/>
      <c r="HN65025"/>
      <c r="HO65025"/>
      <c r="HP65025"/>
      <c r="HQ65025"/>
      <c r="HR65025"/>
      <c r="HS65025"/>
      <c r="HT65025"/>
      <c r="HU65025"/>
      <c r="HV65025"/>
      <c r="HW65025"/>
      <c r="HX65025"/>
      <c r="HY65025"/>
      <c r="HZ65025"/>
      <c r="IA65025"/>
    </row>
    <row r="65026" spans="1:235" ht="24" customHeight="1">
      <c r="A65026"/>
      <c r="B65026"/>
      <c r="C65026"/>
      <c r="D65026"/>
      <c r="E65026"/>
      <c r="F65026"/>
      <c r="G65026"/>
      <c r="H65026"/>
      <c r="I65026"/>
      <c r="J65026"/>
      <c r="K65026"/>
      <c r="L65026"/>
      <c r="M65026"/>
      <c r="N65026"/>
      <c r="O65026"/>
      <c r="P65026"/>
      <c r="Q65026"/>
      <c r="R65026"/>
      <c r="S65026"/>
      <c r="T65026"/>
      <c r="U65026"/>
      <c r="V65026"/>
      <c r="W65026"/>
      <c r="X65026"/>
      <c r="Y65026"/>
      <c r="Z65026"/>
      <c r="AA65026"/>
      <c r="AB65026"/>
      <c r="AC65026"/>
      <c r="AD65026"/>
      <c r="AE65026"/>
      <c r="AF65026"/>
      <c r="AG65026"/>
      <c r="AH65026"/>
      <c r="AI65026"/>
      <c r="AJ65026"/>
      <c r="AK65026"/>
      <c r="AL65026"/>
      <c r="AM65026"/>
      <c r="AN65026"/>
      <c r="AO65026"/>
      <c r="AP65026"/>
      <c r="AQ65026"/>
      <c r="AR65026"/>
      <c r="AS65026"/>
      <c r="AT65026"/>
      <c r="AU65026"/>
      <c r="AV65026"/>
      <c r="AW65026"/>
      <c r="AX65026"/>
      <c r="AY65026"/>
      <c r="AZ65026"/>
      <c r="BA65026"/>
      <c r="BB65026"/>
      <c r="BC65026"/>
      <c r="BD65026"/>
      <c r="BE65026"/>
      <c r="BF65026"/>
      <c r="BG65026"/>
      <c r="BH65026"/>
      <c r="BI65026"/>
      <c r="BJ65026"/>
      <c r="BK65026"/>
      <c r="BL65026"/>
      <c r="BM65026"/>
      <c r="BN65026"/>
      <c r="BO65026"/>
      <c r="BP65026"/>
      <c r="BQ65026"/>
      <c r="BR65026"/>
      <c r="BS65026"/>
      <c r="BT65026"/>
      <c r="BU65026"/>
      <c r="BV65026"/>
      <c r="BW65026"/>
      <c r="BX65026"/>
      <c r="BY65026"/>
      <c r="BZ65026"/>
      <c r="CA65026"/>
      <c r="CB65026"/>
      <c r="CC65026"/>
      <c r="CD65026"/>
      <c r="CE65026"/>
      <c r="CF65026"/>
      <c r="CG65026"/>
      <c r="CH65026"/>
      <c r="CI65026"/>
      <c r="CJ65026"/>
      <c r="CK65026"/>
      <c r="CL65026"/>
      <c r="CM65026"/>
      <c r="CN65026"/>
      <c r="CO65026"/>
      <c r="CP65026"/>
      <c r="CQ65026"/>
      <c r="CR65026"/>
      <c r="CS65026"/>
      <c r="CT65026"/>
      <c r="CU65026"/>
      <c r="CV65026"/>
      <c r="CW65026"/>
      <c r="CX65026"/>
      <c r="CY65026"/>
      <c r="CZ65026"/>
      <c r="DA65026"/>
      <c r="DB65026"/>
      <c r="DC65026"/>
      <c r="DD65026"/>
      <c r="DE65026"/>
      <c r="DF65026"/>
      <c r="DG65026"/>
      <c r="DH65026"/>
      <c r="DI65026"/>
      <c r="DJ65026"/>
      <c r="DK65026"/>
      <c r="DL65026"/>
      <c r="DM65026"/>
      <c r="DN65026"/>
      <c r="DO65026"/>
      <c r="DP65026"/>
      <c r="DQ65026"/>
      <c r="DR65026"/>
      <c r="DS65026"/>
      <c r="DT65026"/>
      <c r="DU65026"/>
      <c r="DV65026"/>
      <c r="DW65026"/>
      <c r="DX65026"/>
      <c r="DY65026"/>
      <c r="DZ65026"/>
      <c r="EA65026"/>
      <c r="EB65026"/>
      <c r="EC65026"/>
      <c r="ED65026"/>
      <c r="EE65026"/>
      <c r="EF65026"/>
      <c r="EG65026"/>
      <c r="EH65026"/>
      <c r="EI65026"/>
      <c r="EJ65026"/>
      <c r="EK65026"/>
      <c r="EL65026"/>
      <c r="EM65026"/>
      <c r="EN65026"/>
      <c r="EO65026"/>
      <c r="EP65026"/>
      <c r="EQ65026"/>
      <c r="ER65026"/>
      <c r="ES65026"/>
      <c r="ET65026"/>
      <c r="EU65026"/>
      <c r="EV65026"/>
      <c r="EW65026"/>
      <c r="EX65026"/>
      <c r="EY65026"/>
      <c r="EZ65026"/>
      <c r="FA65026"/>
      <c r="FB65026"/>
      <c r="FC65026"/>
      <c r="FD65026"/>
      <c r="FE65026"/>
      <c r="FF65026"/>
      <c r="FG65026"/>
      <c r="FH65026"/>
      <c r="FI65026"/>
      <c r="FJ65026"/>
      <c r="FK65026"/>
      <c r="FL65026"/>
      <c r="FM65026"/>
      <c r="FN65026"/>
      <c r="FO65026"/>
      <c r="FP65026"/>
      <c r="FQ65026"/>
      <c r="FR65026"/>
      <c r="FS65026"/>
      <c r="FT65026"/>
      <c r="FU65026"/>
      <c r="FV65026"/>
      <c r="FW65026"/>
      <c r="FX65026"/>
      <c r="FY65026"/>
      <c r="FZ65026"/>
      <c r="GA65026"/>
      <c r="GB65026"/>
      <c r="GC65026"/>
      <c r="GD65026"/>
      <c r="GE65026"/>
      <c r="GF65026"/>
      <c r="GG65026"/>
      <c r="GH65026"/>
      <c r="GI65026"/>
      <c r="GJ65026"/>
      <c r="GK65026"/>
      <c r="GL65026"/>
      <c r="GM65026"/>
      <c r="GN65026"/>
      <c r="GO65026"/>
      <c r="GP65026"/>
      <c r="GQ65026"/>
      <c r="GR65026"/>
      <c r="GS65026"/>
      <c r="GT65026"/>
      <c r="GU65026"/>
      <c r="GV65026"/>
      <c r="GW65026"/>
      <c r="GX65026"/>
      <c r="GY65026"/>
      <c r="GZ65026"/>
      <c r="HA65026"/>
      <c r="HB65026"/>
      <c r="HC65026"/>
      <c r="HD65026"/>
      <c r="HE65026"/>
      <c r="HF65026"/>
      <c r="HG65026"/>
      <c r="HH65026"/>
      <c r="HI65026"/>
      <c r="HJ65026"/>
      <c r="HK65026"/>
      <c r="HL65026"/>
      <c r="HM65026"/>
      <c r="HN65026"/>
      <c r="HO65026"/>
      <c r="HP65026"/>
      <c r="HQ65026"/>
      <c r="HR65026"/>
      <c r="HS65026"/>
      <c r="HT65026"/>
      <c r="HU65026"/>
      <c r="HV65026"/>
      <c r="HW65026"/>
      <c r="HX65026"/>
      <c r="HY65026"/>
      <c r="HZ65026"/>
      <c r="IA65026"/>
    </row>
    <row r="65027" spans="1:235" ht="24" customHeight="1">
      <c r="A65027"/>
      <c r="B65027"/>
      <c r="C65027"/>
      <c r="D65027"/>
      <c r="E65027"/>
      <c r="F65027"/>
      <c r="G65027"/>
      <c r="H65027"/>
      <c r="I65027"/>
      <c r="J65027"/>
      <c r="K65027"/>
      <c r="L65027"/>
      <c r="M65027"/>
      <c r="N65027"/>
      <c r="O65027"/>
      <c r="P65027"/>
      <c r="Q65027"/>
      <c r="R65027"/>
      <c r="S65027"/>
      <c r="T65027"/>
      <c r="U65027"/>
      <c r="V65027"/>
      <c r="W65027"/>
      <c r="X65027"/>
      <c r="Y65027"/>
      <c r="Z65027"/>
      <c r="AA65027"/>
      <c r="AB65027"/>
      <c r="AC65027"/>
      <c r="AD65027"/>
      <c r="AE65027"/>
      <c r="AF65027"/>
      <c r="AG65027"/>
      <c r="AH65027"/>
      <c r="AI65027"/>
      <c r="AJ65027"/>
      <c r="AK65027"/>
      <c r="AL65027"/>
      <c r="AM65027"/>
      <c r="AN65027"/>
      <c r="AO65027"/>
      <c r="AP65027"/>
      <c r="AQ65027"/>
      <c r="AR65027"/>
      <c r="AS65027"/>
      <c r="AT65027"/>
      <c r="AU65027"/>
      <c r="AV65027"/>
      <c r="AW65027"/>
      <c r="AX65027"/>
      <c r="AY65027"/>
      <c r="AZ65027"/>
      <c r="BA65027"/>
      <c r="BB65027"/>
      <c r="BC65027"/>
      <c r="BD65027"/>
      <c r="BE65027"/>
      <c r="BF65027"/>
      <c r="BG65027"/>
      <c r="BH65027"/>
      <c r="BI65027"/>
      <c r="BJ65027"/>
      <c r="BK65027"/>
      <c r="BL65027"/>
      <c r="BM65027"/>
      <c r="BN65027"/>
      <c r="BO65027"/>
      <c r="BP65027"/>
      <c r="BQ65027"/>
      <c r="BR65027"/>
      <c r="BS65027"/>
      <c r="BT65027"/>
      <c r="BU65027"/>
      <c r="BV65027"/>
      <c r="BW65027"/>
      <c r="BX65027"/>
      <c r="BY65027"/>
      <c r="BZ65027"/>
      <c r="CA65027"/>
      <c r="CB65027"/>
      <c r="CC65027"/>
      <c r="CD65027"/>
      <c r="CE65027"/>
      <c r="CF65027"/>
      <c r="CG65027"/>
      <c r="CH65027"/>
      <c r="CI65027"/>
      <c r="CJ65027"/>
      <c r="CK65027"/>
      <c r="CL65027"/>
      <c r="CM65027"/>
      <c r="CN65027"/>
      <c r="CO65027"/>
      <c r="CP65027"/>
      <c r="CQ65027"/>
      <c r="CR65027"/>
      <c r="CS65027"/>
      <c r="CT65027"/>
      <c r="CU65027"/>
      <c r="CV65027"/>
      <c r="CW65027"/>
      <c r="CX65027"/>
      <c r="CY65027"/>
      <c r="CZ65027"/>
      <c r="DA65027"/>
      <c r="DB65027"/>
      <c r="DC65027"/>
      <c r="DD65027"/>
      <c r="DE65027"/>
      <c r="DF65027"/>
      <c r="DG65027"/>
      <c r="DH65027"/>
      <c r="DI65027"/>
      <c r="DJ65027"/>
      <c r="DK65027"/>
      <c r="DL65027"/>
      <c r="DM65027"/>
      <c r="DN65027"/>
      <c r="DO65027"/>
      <c r="DP65027"/>
      <c r="DQ65027"/>
      <c r="DR65027"/>
      <c r="DS65027"/>
      <c r="DT65027"/>
      <c r="DU65027"/>
      <c r="DV65027"/>
      <c r="DW65027"/>
      <c r="DX65027"/>
      <c r="DY65027"/>
      <c r="DZ65027"/>
      <c r="EA65027"/>
      <c r="EB65027"/>
      <c r="EC65027"/>
      <c r="ED65027"/>
      <c r="EE65027"/>
      <c r="EF65027"/>
      <c r="EG65027"/>
      <c r="EH65027"/>
      <c r="EI65027"/>
      <c r="EJ65027"/>
      <c r="EK65027"/>
      <c r="EL65027"/>
      <c r="EM65027"/>
      <c r="EN65027"/>
      <c r="EO65027"/>
      <c r="EP65027"/>
      <c r="EQ65027"/>
      <c r="ER65027"/>
      <c r="ES65027"/>
      <c r="ET65027"/>
      <c r="EU65027"/>
      <c r="EV65027"/>
      <c r="EW65027"/>
      <c r="EX65027"/>
      <c r="EY65027"/>
      <c r="EZ65027"/>
      <c r="FA65027"/>
      <c r="FB65027"/>
      <c r="FC65027"/>
      <c r="FD65027"/>
      <c r="FE65027"/>
      <c r="FF65027"/>
      <c r="FG65027"/>
      <c r="FH65027"/>
      <c r="FI65027"/>
      <c r="FJ65027"/>
      <c r="FK65027"/>
      <c r="FL65027"/>
      <c r="FM65027"/>
      <c r="FN65027"/>
      <c r="FO65027"/>
      <c r="FP65027"/>
      <c r="FQ65027"/>
      <c r="FR65027"/>
      <c r="FS65027"/>
      <c r="FT65027"/>
      <c r="FU65027"/>
      <c r="FV65027"/>
      <c r="FW65027"/>
      <c r="FX65027"/>
      <c r="FY65027"/>
      <c r="FZ65027"/>
      <c r="GA65027"/>
      <c r="GB65027"/>
      <c r="GC65027"/>
      <c r="GD65027"/>
      <c r="GE65027"/>
      <c r="GF65027"/>
      <c r="GG65027"/>
      <c r="GH65027"/>
      <c r="GI65027"/>
      <c r="GJ65027"/>
      <c r="GK65027"/>
      <c r="GL65027"/>
      <c r="GM65027"/>
      <c r="GN65027"/>
      <c r="GO65027"/>
      <c r="GP65027"/>
      <c r="GQ65027"/>
      <c r="GR65027"/>
      <c r="GS65027"/>
      <c r="GT65027"/>
      <c r="GU65027"/>
      <c r="GV65027"/>
      <c r="GW65027"/>
      <c r="GX65027"/>
      <c r="GY65027"/>
      <c r="GZ65027"/>
      <c r="HA65027"/>
      <c r="HB65027"/>
      <c r="HC65027"/>
      <c r="HD65027"/>
      <c r="HE65027"/>
      <c r="HF65027"/>
      <c r="HG65027"/>
      <c r="HH65027"/>
      <c r="HI65027"/>
      <c r="HJ65027"/>
      <c r="HK65027"/>
      <c r="HL65027"/>
      <c r="HM65027"/>
      <c r="HN65027"/>
      <c r="HO65027"/>
      <c r="HP65027"/>
      <c r="HQ65027"/>
      <c r="HR65027"/>
      <c r="HS65027"/>
      <c r="HT65027"/>
      <c r="HU65027"/>
      <c r="HV65027"/>
      <c r="HW65027"/>
      <c r="HX65027"/>
      <c r="HY65027"/>
      <c r="HZ65027"/>
      <c r="IA65027"/>
    </row>
    <row r="65028" spans="1:235" ht="24" customHeight="1">
      <c r="A65028"/>
      <c r="B65028"/>
      <c r="C65028"/>
      <c r="D65028"/>
      <c r="E65028"/>
      <c r="F65028"/>
      <c r="G65028"/>
      <c r="H65028"/>
      <c r="I65028"/>
      <c r="J65028"/>
      <c r="K65028"/>
      <c r="L65028"/>
      <c r="M65028"/>
      <c r="N65028"/>
      <c r="O65028"/>
      <c r="P65028"/>
      <c r="Q65028"/>
      <c r="R65028"/>
      <c r="S65028"/>
      <c r="T65028"/>
      <c r="U65028"/>
      <c r="V65028"/>
      <c r="W65028"/>
      <c r="X65028"/>
      <c r="Y65028"/>
      <c r="Z65028"/>
      <c r="AA65028"/>
      <c r="AB65028"/>
      <c r="AC65028"/>
      <c r="AD65028"/>
      <c r="AE65028"/>
      <c r="AF65028"/>
      <c r="AG65028"/>
      <c r="AH65028"/>
      <c r="AI65028"/>
      <c r="AJ65028"/>
      <c r="AK65028"/>
      <c r="AL65028"/>
      <c r="AM65028"/>
      <c r="AN65028"/>
      <c r="AO65028"/>
      <c r="AP65028"/>
      <c r="AQ65028"/>
      <c r="AR65028"/>
      <c r="AS65028"/>
      <c r="AT65028"/>
      <c r="AU65028"/>
      <c r="AV65028"/>
      <c r="AW65028"/>
      <c r="AX65028"/>
      <c r="AY65028"/>
      <c r="AZ65028"/>
      <c r="BA65028"/>
      <c r="BB65028"/>
      <c r="BC65028"/>
      <c r="BD65028"/>
      <c r="BE65028"/>
      <c r="BF65028"/>
      <c r="BG65028"/>
      <c r="BH65028"/>
      <c r="BI65028"/>
      <c r="BJ65028"/>
      <c r="BK65028"/>
      <c r="BL65028"/>
      <c r="BM65028"/>
      <c r="BN65028"/>
      <c r="BO65028"/>
      <c r="BP65028"/>
      <c r="BQ65028"/>
      <c r="BR65028"/>
      <c r="BS65028"/>
      <c r="BT65028"/>
      <c r="BU65028"/>
      <c r="BV65028"/>
      <c r="BW65028"/>
      <c r="BX65028"/>
      <c r="BY65028"/>
      <c r="BZ65028"/>
      <c r="CA65028"/>
      <c r="CB65028"/>
      <c r="CC65028"/>
      <c r="CD65028"/>
      <c r="CE65028"/>
      <c r="CF65028"/>
      <c r="CG65028"/>
      <c r="CH65028"/>
      <c r="CI65028"/>
      <c r="CJ65028"/>
      <c r="CK65028"/>
      <c r="CL65028"/>
      <c r="CM65028"/>
      <c r="CN65028"/>
      <c r="CO65028"/>
      <c r="CP65028"/>
      <c r="CQ65028"/>
      <c r="CR65028"/>
      <c r="CS65028"/>
      <c r="CT65028"/>
      <c r="CU65028"/>
      <c r="CV65028"/>
      <c r="CW65028"/>
      <c r="CX65028"/>
      <c r="CY65028"/>
      <c r="CZ65028"/>
      <c r="DA65028"/>
      <c r="DB65028"/>
      <c r="DC65028"/>
      <c r="DD65028"/>
      <c r="DE65028"/>
      <c r="DF65028"/>
      <c r="DG65028"/>
      <c r="DH65028"/>
      <c r="DI65028"/>
      <c r="DJ65028"/>
      <c r="DK65028"/>
      <c r="DL65028"/>
      <c r="DM65028"/>
      <c r="DN65028"/>
      <c r="DO65028"/>
      <c r="DP65028"/>
      <c r="DQ65028"/>
      <c r="DR65028"/>
      <c r="DS65028"/>
      <c r="DT65028"/>
      <c r="DU65028"/>
      <c r="DV65028"/>
      <c r="DW65028"/>
      <c r="DX65028"/>
      <c r="DY65028"/>
      <c r="DZ65028"/>
      <c r="EA65028"/>
      <c r="EB65028"/>
      <c r="EC65028"/>
      <c r="ED65028"/>
      <c r="EE65028"/>
      <c r="EF65028"/>
      <c r="EG65028"/>
      <c r="EH65028"/>
      <c r="EI65028"/>
      <c r="EJ65028"/>
      <c r="EK65028"/>
      <c r="EL65028"/>
      <c r="EM65028"/>
      <c r="EN65028"/>
      <c r="EO65028"/>
      <c r="EP65028"/>
      <c r="EQ65028"/>
      <c r="ER65028"/>
      <c r="ES65028"/>
      <c r="ET65028"/>
      <c r="EU65028"/>
      <c r="EV65028"/>
      <c r="EW65028"/>
      <c r="EX65028"/>
      <c r="EY65028"/>
      <c r="EZ65028"/>
      <c r="FA65028"/>
      <c r="FB65028"/>
      <c r="FC65028"/>
      <c r="FD65028"/>
      <c r="FE65028"/>
      <c r="FF65028"/>
      <c r="FG65028"/>
      <c r="FH65028"/>
      <c r="FI65028"/>
      <c r="FJ65028"/>
      <c r="FK65028"/>
      <c r="FL65028"/>
      <c r="FM65028"/>
      <c r="FN65028"/>
      <c r="FO65028"/>
      <c r="FP65028"/>
      <c r="FQ65028"/>
      <c r="FR65028"/>
      <c r="FS65028"/>
      <c r="FT65028"/>
      <c r="FU65028"/>
      <c r="FV65028"/>
      <c r="FW65028"/>
      <c r="FX65028"/>
      <c r="FY65028"/>
      <c r="FZ65028"/>
      <c r="GA65028"/>
      <c r="GB65028"/>
      <c r="GC65028"/>
      <c r="GD65028"/>
      <c r="GE65028"/>
      <c r="GF65028"/>
      <c r="GG65028"/>
      <c r="GH65028"/>
      <c r="GI65028"/>
      <c r="GJ65028"/>
      <c r="GK65028"/>
      <c r="GL65028"/>
      <c r="GM65028"/>
      <c r="GN65028"/>
      <c r="GO65028"/>
      <c r="GP65028"/>
      <c r="GQ65028"/>
      <c r="GR65028"/>
      <c r="GS65028"/>
      <c r="GT65028"/>
      <c r="GU65028"/>
      <c r="GV65028"/>
      <c r="GW65028"/>
      <c r="GX65028"/>
      <c r="GY65028"/>
      <c r="GZ65028"/>
      <c r="HA65028"/>
      <c r="HB65028"/>
      <c r="HC65028"/>
      <c r="HD65028"/>
      <c r="HE65028"/>
      <c r="HF65028"/>
      <c r="HG65028"/>
      <c r="HH65028"/>
      <c r="HI65028"/>
      <c r="HJ65028"/>
      <c r="HK65028"/>
      <c r="HL65028"/>
      <c r="HM65028"/>
      <c r="HN65028"/>
      <c r="HO65028"/>
      <c r="HP65028"/>
      <c r="HQ65028"/>
      <c r="HR65028"/>
      <c r="HS65028"/>
      <c r="HT65028"/>
      <c r="HU65028"/>
      <c r="HV65028"/>
      <c r="HW65028"/>
      <c r="HX65028"/>
      <c r="HY65028"/>
      <c r="HZ65028"/>
      <c r="IA65028"/>
    </row>
    <row r="65029" spans="1:235" ht="24" customHeight="1">
      <c r="A65029"/>
      <c r="B65029"/>
      <c r="C65029"/>
      <c r="D65029"/>
      <c r="E65029"/>
      <c r="F65029"/>
      <c r="G65029"/>
      <c r="H65029"/>
      <c r="I65029"/>
      <c r="J65029"/>
      <c r="K65029"/>
      <c r="L65029"/>
      <c r="M65029"/>
      <c r="N65029"/>
      <c r="O65029"/>
      <c r="P65029"/>
      <c r="Q65029"/>
      <c r="R65029"/>
      <c r="S65029"/>
      <c r="T65029"/>
      <c r="U65029"/>
      <c r="V65029"/>
      <c r="W65029"/>
      <c r="X65029"/>
      <c r="Y65029"/>
      <c r="Z65029"/>
      <c r="AA65029"/>
      <c r="AB65029"/>
      <c r="AC65029"/>
      <c r="AD65029"/>
      <c r="AE65029"/>
      <c r="AF65029"/>
      <c r="AG65029"/>
      <c r="AH65029"/>
      <c r="AI65029"/>
      <c r="AJ65029"/>
      <c r="AK65029"/>
      <c r="AL65029"/>
      <c r="AM65029"/>
      <c r="AN65029"/>
      <c r="AO65029"/>
      <c r="AP65029"/>
      <c r="AQ65029"/>
      <c r="AR65029"/>
      <c r="AS65029"/>
      <c r="AT65029"/>
      <c r="AU65029"/>
      <c r="AV65029"/>
      <c r="AW65029"/>
      <c r="AX65029"/>
      <c r="AY65029"/>
      <c r="AZ65029"/>
      <c r="BA65029"/>
      <c r="BB65029"/>
      <c r="BC65029"/>
      <c r="BD65029"/>
      <c r="BE65029"/>
      <c r="BF65029"/>
      <c r="BG65029"/>
      <c r="BH65029"/>
      <c r="BI65029"/>
      <c r="BJ65029"/>
      <c r="BK65029"/>
      <c r="BL65029"/>
      <c r="BM65029"/>
      <c r="BN65029"/>
      <c r="BO65029"/>
      <c r="BP65029"/>
      <c r="BQ65029"/>
      <c r="BR65029"/>
      <c r="BS65029"/>
      <c r="BT65029"/>
      <c r="BU65029"/>
      <c r="BV65029"/>
      <c r="BW65029"/>
      <c r="BX65029"/>
      <c r="BY65029"/>
      <c r="BZ65029"/>
      <c r="CA65029"/>
      <c r="CB65029"/>
      <c r="CC65029"/>
      <c r="CD65029"/>
      <c r="CE65029"/>
      <c r="CF65029"/>
      <c r="CG65029"/>
      <c r="CH65029"/>
      <c r="CI65029"/>
      <c r="CJ65029"/>
      <c r="CK65029"/>
      <c r="CL65029"/>
      <c r="CM65029"/>
      <c r="CN65029"/>
      <c r="CO65029"/>
      <c r="CP65029"/>
      <c r="CQ65029"/>
      <c r="CR65029"/>
      <c r="CS65029"/>
      <c r="CT65029"/>
      <c r="CU65029"/>
      <c r="CV65029"/>
      <c r="CW65029"/>
      <c r="CX65029"/>
      <c r="CY65029"/>
      <c r="CZ65029"/>
      <c r="DA65029"/>
      <c r="DB65029"/>
      <c r="DC65029"/>
      <c r="DD65029"/>
      <c r="DE65029"/>
      <c r="DF65029"/>
      <c r="DG65029"/>
      <c r="DH65029"/>
      <c r="DI65029"/>
      <c r="DJ65029"/>
      <c r="DK65029"/>
      <c r="DL65029"/>
      <c r="DM65029"/>
      <c r="DN65029"/>
      <c r="DO65029"/>
      <c r="DP65029"/>
      <c r="DQ65029"/>
      <c r="DR65029"/>
      <c r="DS65029"/>
      <c r="DT65029"/>
      <c r="DU65029"/>
      <c r="DV65029"/>
      <c r="DW65029"/>
      <c r="DX65029"/>
      <c r="DY65029"/>
      <c r="DZ65029"/>
      <c r="EA65029"/>
      <c r="EB65029"/>
      <c r="EC65029"/>
      <c r="ED65029"/>
      <c r="EE65029"/>
      <c r="EF65029"/>
      <c r="EG65029"/>
      <c r="EH65029"/>
      <c r="EI65029"/>
      <c r="EJ65029"/>
      <c r="EK65029"/>
      <c r="EL65029"/>
      <c r="EM65029"/>
      <c r="EN65029"/>
      <c r="EO65029"/>
      <c r="EP65029"/>
      <c r="EQ65029"/>
      <c r="ER65029"/>
      <c r="ES65029"/>
      <c r="ET65029"/>
      <c r="EU65029"/>
      <c r="EV65029"/>
      <c r="EW65029"/>
      <c r="EX65029"/>
      <c r="EY65029"/>
      <c r="EZ65029"/>
      <c r="FA65029"/>
      <c r="FB65029"/>
      <c r="FC65029"/>
      <c r="FD65029"/>
      <c r="FE65029"/>
      <c r="FF65029"/>
      <c r="FG65029"/>
      <c r="FH65029"/>
      <c r="FI65029"/>
      <c r="FJ65029"/>
      <c r="FK65029"/>
      <c r="FL65029"/>
      <c r="FM65029"/>
      <c r="FN65029"/>
      <c r="FO65029"/>
      <c r="FP65029"/>
      <c r="FQ65029"/>
      <c r="FR65029"/>
      <c r="FS65029"/>
      <c r="FT65029"/>
      <c r="FU65029"/>
      <c r="FV65029"/>
      <c r="FW65029"/>
      <c r="FX65029"/>
      <c r="FY65029"/>
      <c r="FZ65029"/>
      <c r="GA65029"/>
      <c r="GB65029"/>
      <c r="GC65029"/>
      <c r="GD65029"/>
      <c r="GE65029"/>
      <c r="GF65029"/>
      <c r="GG65029"/>
      <c r="GH65029"/>
      <c r="GI65029"/>
      <c r="GJ65029"/>
      <c r="GK65029"/>
      <c r="GL65029"/>
      <c r="GM65029"/>
      <c r="GN65029"/>
      <c r="GO65029"/>
      <c r="GP65029"/>
      <c r="GQ65029"/>
      <c r="GR65029"/>
      <c r="GS65029"/>
      <c r="GT65029"/>
      <c r="GU65029"/>
      <c r="GV65029"/>
      <c r="GW65029"/>
      <c r="GX65029"/>
      <c r="GY65029"/>
      <c r="GZ65029"/>
      <c r="HA65029"/>
      <c r="HB65029"/>
      <c r="HC65029"/>
      <c r="HD65029"/>
      <c r="HE65029"/>
      <c r="HF65029"/>
      <c r="HG65029"/>
      <c r="HH65029"/>
      <c r="HI65029"/>
      <c r="HJ65029"/>
      <c r="HK65029"/>
      <c r="HL65029"/>
      <c r="HM65029"/>
      <c r="HN65029"/>
      <c r="HO65029"/>
      <c r="HP65029"/>
      <c r="HQ65029"/>
      <c r="HR65029"/>
      <c r="HS65029"/>
      <c r="HT65029"/>
      <c r="HU65029"/>
      <c r="HV65029"/>
      <c r="HW65029"/>
      <c r="HX65029"/>
      <c r="HY65029"/>
      <c r="HZ65029"/>
      <c r="IA65029"/>
    </row>
    <row r="65030" spans="1:235" ht="24" customHeight="1">
      <c r="A65030"/>
      <c r="B65030"/>
      <c r="C65030"/>
      <c r="D65030"/>
      <c r="E65030"/>
      <c r="F65030"/>
      <c r="G65030"/>
      <c r="H65030"/>
      <c r="I65030"/>
      <c r="J65030"/>
      <c r="K65030"/>
      <c r="L65030"/>
      <c r="M65030"/>
      <c r="N65030"/>
      <c r="O65030"/>
      <c r="P65030"/>
      <c r="Q65030"/>
      <c r="R65030"/>
      <c r="S65030"/>
      <c r="T65030"/>
      <c r="U65030"/>
      <c r="V65030"/>
      <c r="W65030"/>
      <c r="X65030"/>
      <c r="Y65030"/>
      <c r="Z65030"/>
      <c r="AA65030"/>
      <c r="AB65030"/>
      <c r="AC65030"/>
      <c r="AD65030"/>
      <c r="AE65030"/>
      <c r="AF65030"/>
      <c r="AG65030"/>
      <c r="AH65030"/>
      <c r="AI65030"/>
      <c r="AJ65030"/>
      <c r="AK65030"/>
      <c r="AL65030"/>
      <c r="AM65030"/>
      <c r="AN65030"/>
      <c r="AO65030"/>
      <c r="AP65030"/>
      <c r="AQ65030"/>
      <c r="AR65030"/>
      <c r="AS65030"/>
      <c r="AT65030"/>
      <c r="AU65030"/>
      <c r="AV65030"/>
      <c r="AW65030"/>
      <c r="AX65030"/>
      <c r="AY65030"/>
      <c r="AZ65030"/>
      <c r="BA65030"/>
      <c r="BB65030"/>
      <c r="BC65030"/>
      <c r="BD65030"/>
      <c r="BE65030"/>
      <c r="BF65030"/>
      <c r="BG65030"/>
      <c r="BH65030"/>
      <c r="BI65030"/>
      <c r="BJ65030"/>
      <c r="BK65030"/>
      <c r="BL65030"/>
      <c r="BM65030"/>
      <c r="BN65030"/>
      <c r="BO65030"/>
      <c r="BP65030"/>
      <c r="BQ65030"/>
      <c r="BR65030"/>
      <c r="BS65030"/>
      <c r="BT65030"/>
      <c r="BU65030"/>
      <c r="BV65030"/>
      <c r="BW65030"/>
      <c r="BX65030"/>
      <c r="BY65030"/>
      <c r="BZ65030"/>
      <c r="CA65030"/>
      <c r="CB65030"/>
      <c r="CC65030"/>
      <c r="CD65030"/>
      <c r="CE65030"/>
      <c r="CF65030"/>
      <c r="CG65030"/>
      <c r="CH65030"/>
      <c r="CI65030"/>
      <c r="CJ65030"/>
      <c r="CK65030"/>
      <c r="CL65030"/>
      <c r="CM65030"/>
      <c r="CN65030"/>
      <c r="CO65030"/>
      <c r="CP65030"/>
      <c r="CQ65030"/>
      <c r="CR65030"/>
      <c r="CS65030"/>
      <c r="CT65030"/>
      <c r="CU65030"/>
      <c r="CV65030"/>
      <c r="CW65030"/>
      <c r="CX65030"/>
      <c r="CY65030"/>
      <c r="CZ65030"/>
      <c r="DA65030"/>
      <c r="DB65030"/>
      <c r="DC65030"/>
      <c r="DD65030"/>
      <c r="DE65030"/>
      <c r="DF65030"/>
      <c r="DG65030"/>
      <c r="DH65030"/>
      <c r="DI65030"/>
      <c r="DJ65030"/>
      <c r="DK65030"/>
      <c r="DL65030"/>
      <c r="DM65030"/>
      <c r="DN65030"/>
      <c r="DO65030"/>
      <c r="DP65030"/>
      <c r="DQ65030"/>
      <c r="DR65030"/>
      <c r="DS65030"/>
      <c r="DT65030"/>
      <c r="DU65030"/>
      <c r="DV65030"/>
      <c r="DW65030"/>
      <c r="DX65030"/>
      <c r="DY65030"/>
      <c r="DZ65030"/>
      <c r="EA65030"/>
      <c r="EB65030"/>
      <c r="EC65030"/>
      <c r="ED65030"/>
      <c r="EE65030"/>
      <c r="EF65030"/>
      <c r="EG65030"/>
      <c r="EH65030"/>
      <c r="EI65030"/>
      <c r="EJ65030"/>
      <c r="EK65030"/>
      <c r="EL65030"/>
      <c r="EM65030"/>
      <c r="EN65030"/>
      <c r="EO65030"/>
      <c r="EP65030"/>
      <c r="EQ65030"/>
      <c r="ER65030"/>
      <c r="ES65030"/>
      <c r="ET65030"/>
      <c r="EU65030"/>
      <c r="EV65030"/>
      <c r="EW65030"/>
      <c r="EX65030"/>
      <c r="EY65030"/>
      <c r="EZ65030"/>
      <c r="FA65030"/>
      <c r="FB65030"/>
      <c r="FC65030"/>
      <c r="FD65030"/>
      <c r="FE65030"/>
      <c r="FF65030"/>
      <c r="FG65030"/>
      <c r="FH65030"/>
      <c r="FI65030"/>
      <c r="FJ65030"/>
      <c r="FK65030"/>
      <c r="FL65030"/>
      <c r="FM65030"/>
      <c r="FN65030"/>
      <c r="FO65030"/>
      <c r="FP65030"/>
      <c r="FQ65030"/>
      <c r="FR65030"/>
      <c r="FS65030"/>
      <c r="FT65030"/>
      <c r="FU65030"/>
      <c r="FV65030"/>
      <c r="FW65030"/>
      <c r="FX65030"/>
      <c r="FY65030"/>
      <c r="FZ65030"/>
      <c r="GA65030"/>
      <c r="GB65030"/>
      <c r="GC65030"/>
      <c r="GD65030"/>
      <c r="GE65030"/>
      <c r="GF65030"/>
      <c r="GG65030"/>
      <c r="GH65030"/>
      <c r="GI65030"/>
      <c r="GJ65030"/>
      <c r="GK65030"/>
      <c r="GL65030"/>
      <c r="GM65030"/>
      <c r="GN65030"/>
      <c r="GO65030"/>
      <c r="GP65030"/>
      <c r="GQ65030"/>
      <c r="GR65030"/>
      <c r="GS65030"/>
      <c r="GT65030"/>
      <c r="GU65030"/>
      <c r="GV65030"/>
      <c r="GW65030"/>
      <c r="GX65030"/>
      <c r="GY65030"/>
      <c r="GZ65030"/>
      <c r="HA65030"/>
      <c r="HB65030"/>
      <c r="HC65030"/>
      <c r="HD65030"/>
      <c r="HE65030"/>
      <c r="HF65030"/>
      <c r="HG65030"/>
      <c r="HH65030"/>
      <c r="HI65030"/>
      <c r="HJ65030"/>
      <c r="HK65030"/>
      <c r="HL65030"/>
      <c r="HM65030"/>
      <c r="HN65030"/>
      <c r="HO65030"/>
      <c r="HP65030"/>
      <c r="HQ65030"/>
      <c r="HR65030"/>
      <c r="HS65030"/>
      <c r="HT65030"/>
      <c r="HU65030"/>
      <c r="HV65030"/>
      <c r="HW65030"/>
      <c r="HX65030"/>
      <c r="HY65030"/>
      <c r="HZ65030"/>
      <c r="IA65030"/>
    </row>
    <row r="65031" spans="1:235" ht="24" customHeight="1">
      <c r="A65031"/>
      <c r="B65031"/>
      <c r="C65031"/>
      <c r="D65031"/>
      <c r="E65031"/>
      <c r="F65031"/>
      <c r="G65031"/>
      <c r="H65031"/>
      <c r="I65031"/>
      <c r="J65031"/>
      <c r="K65031"/>
      <c r="L65031"/>
      <c r="M65031"/>
      <c r="N65031"/>
      <c r="O65031"/>
      <c r="P65031"/>
      <c r="Q65031"/>
      <c r="R65031"/>
      <c r="S65031"/>
      <c r="T65031"/>
      <c r="U65031"/>
      <c r="V65031"/>
      <c r="W65031"/>
      <c r="X65031"/>
      <c r="Y65031"/>
      <c r="Z65031"/>
      <c r="AA65031"/>
      <c r="AB65031"/>
      <c r="AC65031"/>
      <c r="AD65031"/>
      <c r="AE65031"/>
      <c r="AF65031"/>
      <c r="AG65031"/>
      <c r="AH65031"/>
      <c r="AI65031"/>
      <c r="AJ65031"/>
      <c r="AK65031"/>
      <c r="AL65031"/>
      <c r="AM65031"/>
      <c r="AN65031"/>
      <c r="AO65031"/>
      <c r="AP65031"/>
      <c r="AQ65031"/>
      <c r="AR65031"/>
      <c r="AS65031"/>
      <c r="AT65031"/>
      <c r="AU65031"/>
      <c r="AV65031"/>
      <c r="AW65031"/>
      <c r="AX65031"/>
      <c r="AY65031"/>
      <c r="AZ65031"/>
      <c r="BA65031"/>
      <c r="BB65031"/>
      <c r="BC65031"/>
      <c r="BD65031"/>
      <c r="BE65031"/>
      <c r="BF65031"/>
      <c r="BG65031"/>
      <c r="BH65031"/>
      <c r="BI65031"/>
      <c r="BJ65031"/>
      <c r="BK65031"/>
      <c r="BL65031"/>
      <c r="BM65031"/>
      <c r="BN65031"/>
      <c r="BO65031"/>
      <c r="BP65031"/>
      <c r="BQ65031"/>
      <c r="BR65031"/>
      <c r="BS65031"/>
      <c r="BT65031"/>
      <c r="BU65031"/>
      <c r="BV65031"/>
      <c r="BW65031"/>
      <c r="BX65031"/>
      <c r="BY65031"/>
      <c r="BZ65031"/>
      <c r="CA65031"/>
      <c r="CB65031"/>
      <c r="CC65031"/>
      <c r="CD65031"/>
      <c r="CE65031"/>
      <c r="CF65031"/>
      <c r="CG65031"/>
      <c r="CH65031"/>
      <c r="CI65031"/>
      <c r="CJ65031"/>
      <c r="CK65031"/>
      <c r="CL65031"/>
      <c r="CM65031"/>
      <c r="CN65031"/>
      <c r="CO65031"/>
      <c r="CP65031"/>
      <c r="CQ65031"/>
      <c r="CR65031"/>
      <c r="CS65031"/>
      <c r="CT65031"/>
      <c r="CU65031"/>
      <c r="CV65031"/>
      <c r="CW65031"/>
      <c r="CX65031"/>
      <c r="CY65031"/>
      <c r="CZ65031"/>
      <c r="DA65031"/>
      <c r="DB65031"/>
      <c r="DC65031"/>
      <c r="DD65031"/>
      <c r="DE65031"/>
      <c r="DF65031"/>
      <c r="DG65031"/>
      <c r="DH65031"/>
      <c r="DI65031"/>
      <c r="DJ65031"/>
      <c r="DK65031"/>
      <c r="DL65031"/>
      <c r="DM65031"/>
      <c r="DN65031"/>
      <c r="DO65031"/>
      <c r="DP65031"/>
      <c r="DQ65031"/>
      <c r="DR65031"/>
      <c r="DS65031"/>
      <c r="DT65031"/>
      <c r="DU65031"/>
      <c r="DV65031"/>
      <c r="DW65031"/>
      <c r="DX65031"/>
      <c r="DY65031"/>
      <c r="DZ65031"/>
      <c r="EA65031"/>
      <c r="EB65031"/>
      <c r="EC65031"/>
      <c r="ED65031"/>
      <c r="EE65031"/>
      <c r="EF65031"/>
      <c r="EG65031"/>
      <c r="EH65031"/>
      <c r="EI65031"/>
      <c r="EJ65031"/>
      <c r="EK65031"/>
      <c r="EL65031"/>
      <c r="EM65031"/>
      <c r="EN65031"/>
      <c r="EO65031"/>
      <c r="EP65031"/>
      <c r="EQ65031"/>
      <c r="ER65031"/>
      <c r="ES65031"/>
      <c r="ET65031"/>
      <c r="EU65031"/>
      <c r="EV65031"/>
      <c r="EW65031"/>
      <c r="EX65031"/>
      <c r="EY65031"/>
      <c r="EZ65031"/>
      <c r="FA65031"/>
      <c r="FB65031"/>
      <c r="FC65031"/>
      <c r="FD65031"/>
      <c r="FE65031"/>
      <c r="FF65031"/>
      <c r="FG65031"/>
      <c r="FH65031"/>
      <c r="FI65031"/>
      <c r="FJ65031"/>
      <c r="FK65031"/>
      <c r="FL65031"/>
      <c r="FM65031"/>
      <c r="FN65031"/>
      <c r="FO65031"/>
      <c r="FP65031"/>
      <c r="FQ65031"/>
      <c r="FR65031"/>
      <c r="FS65031"/>
      <c r="FT65031"/>
      <c r="FU65031"/>
      <c r="FV65031"/>
      <c r="FW65031"/>
      <c r="FX65031"/>
      <c r="FY65031"/>
      <c r="FZ65031"/>
      <c r="GA65031"/>
      <c r="GB65031"/>
      <c r="GC65031"/>
      <c r="GD65031"/>
      <c r="GE65031"/>
      <c r="GF65031"/>
      <c r="GG65031"/>
      <c r="GH65031"/>
      <c r="GI65031"/>
      <c r="GJ65031"/>
      <c r="GK65031"/>
      <c r="GL65031"/>
      <c r="GM65031"/>
      <c r="GN65031"/>
      <c r="GO65031"/>
      <c r="GP65031"/>
      <c r="GQ65031"/>
      <c r="GR65031"/>
      <c r="GS65031"/>
      <c r="GT65031"/>
      <c r="GU65031"/>
      <c r="GV65031"/>
      <c r="GW65031"/>
      <c r="GX65031"/>
      <c r="GY65031"/>
      <c r="GZ65031"/>
      <c r="HA65031"/>
      <c r="HB65031"/>
      <c r="HC65031"/>
      <c r="HD65031"/>
      <c r="HE65031"/>
      <c r="HF65031"/>
      <c r="HG65031"/>
      <c r="HH65031"/>
      <c r="HI65031"/>
      <c r="HJ65031"/>
      <c r="HK65031"/>
      <c r="HL65031"/>
      <c r="HM65031"/>
      <c r="HN65031"/>
      <c r="HO65031"/>
      <c r="HP65031"/>
      <c r="HQ65031"/>
      <c r="HR65031"/>
      <c r="HS65031"/>
      <c r="HT65031"/>
      <c r="HU65031"/>
      <c r="HV65031"/>
      <c r="HW65031"/>
      <c r="HX65031"/>
      <c r="HY65031"/>
      <c r="HZ65031"/>
      <c r="IA65031"/>
    </row>
    <row r="65032" spans="1:235" ht="24" customHeight="1">
      <c r="A65032"/>
      <c r="B65032"/>
      <c r="C65032"/>
      <c r="D65032"/>
      <c r="E65032"/>
      <c r="F65032"/>
      <c r="G65032"/>
      <c r="H65032"/>
      <c r="I65032"/>
      <c r="J65032"/>
      <c r="K65032"/>
      <c r="L65032"/>
      <c r="M65032"/>
      <c r="N65032"/>
      <c r="O65032"/>
      <c r="P65032"/>
      <c r="Q65032"/>
      <c r="R65032"/>
      <c r="S65032"/>
      <c r="T65032"/>
      <c r="U65032"/>
      <c r="V65032"/>
      <c r="W65032"/>
      <c r="X65032"/>
      <c r="Y65032"/>
      <c r="Z65032"/>
      <c r="AA65032"/>
      <c r="AB65032"/>
      <c r="AC65032"/>
      <c r="AD65032"/>
      <c r="AE65032"/>
      <c r="AF65032"/>
      <c r="AG65032"/>
      <c r="AH65032"/>
      <c r="AI65032"/>
      <c r="AJ65032"/>
      <c r="AK65032"/>
      <c r="AL65032"/>
      <c r="AM65032"/>
      <c r="AN65032"/>
      <c r="AO65032"/>
      <c r="AP65032"/>
      <c r="AQ65032"/>
      <c r="AR65032"/>
      <c r="AS65032"/>
      <c r="AT65032"/>
      <c r="AU65032"/>
      <c r="AV65032"/>
      <c r="AW65032"/>
      <c r="AX65032"/>
      <c r="AY65032"/>
      <c r="AZ65032"/>
      <c r="BA65032"/>
      <c r="BB65032"/>
      <c r="BC65032"/>
      <c r="BD65032"/>
      <c r="BE65032"/>
      <c r="BF65032"/>
      <c r="BG65032"/>
      <c r="BH65032"/>
      <c r="BI65032"/>
      <c r="BJ65032"/>
      <c r="BK65032"/>
      <c r="BL65032"/>
      <c r="BM65032"/>
      <c r="BN65032"/>
      <c r="BO65032"/>
      <c r="BP65032"/>
      <c r="BQ65032"/>
      <c r="BR65032"/>
      <c r="BS65032"/>
      <c r="BT65032"/>
      <c r="BU65032"/>
      <c r="BV65032"/>
      <c r="BW65032"/>
      <c r="BX65032"/>
      <c r="BY65032"/>
      <c r="BZ65032"/>
      <c r="CA65032"/>
      <c r="CB65032"/>
      <c r="CC65032"/>
      <c r="CD65032"/>
      <c r="CE65032"/>
      <c r="CF65032"/>
      <c r="CG65032"/>
      <c r="CH65032"/>
      <c r="CI65032"/>
      <c r="CJ65032"/>
      <c r="CK65032"/>
      <c r="CL65032"/>
      <c r="CM65032"/>
      <c r="CN65032"/>
      <c r="CO65032"/>
      <c r="CP65032"/>
      <c r="CQ65032"/>
      <c r="CR65032"/>
      <c r="CS65032"/>
      <c r="CT65032"/>
      <c r="CU65032"/>
      <c r="CV65032"/>
      <c r="CW65032"/>
      <c r="CX65032"/>
      <c r="CY65032"/>
      <c r="CZ65032"/>
      <c r="DA65032"/>
      <c r="DB65032"/>
      <c r="DC65032"/>
      <c r="DD65032"/>
      <c r="DE65032"/>
      <c r="DF65032"/>
      <c r="DG65032"/>
      <c r="DH65032"/>
      <c r="DI65032"/>
      <c r="DJ65032"/>
      <c r="DK65032"/>
      <c r="DL65032"/>
      <c r="DM65032"/>
      <c r="DN65032"/>
      <c r="DO65032"/>
      <c r="DP65032"/>
      <c r="DQ65032"/>
      <c r="DR65032"/>
      <c r="DS65032"/>
      <c r="DT65032"/>
      <c r="DU65032"/>
      <c r="DV65032"/>
      <c r="DW65032"/>
      <c r="DX65032"/>
      <c r="DY65032"/>
      <c r="DZ65032"/>
      <c r="EA65032"/>
      <c r="EB65032"/>
      <c r="EC65032"/>
      <c r="ED65032"/>
      <c r="EE65032"/>
      <c r="EF65032"/>
      <c r="EG65032"/>
      <c r="EH65032"/>
      <c r="EI65032"/>
      <c r="EJ65032"/>
      <c r="EK65032"/>
      <c r="EL65032"/>
      <c r="EM65032"/>
      <c r="EN65032"/>
      <c r="EO65032"/>
      <c r="EP65032"/>
      <c r="EQ65032"/>
      <c r="ER65032"/>
      <c r="ES65032"/>
      <c r="ET65032"/>
      <c r="EU65032"/>
      <c r="EV65032"/>
      <c r="EW65032"/>
      <c r="EX65032"/>
      <c r="EY65032"/>
      <c r="EZ65032"/>
      <c r="FA65032"/>
      <c r="FB65032"/>
      <c r="FC65032"/>
      <c r="FD65032"/>
      <c r="FE65032"/>
      <c r="FF65032"/>
      <c r="FG65032"/>
      <c r="FH65032"/>
      <c r="FI65032"/>
      <c r="FJ65032"/>
      <c r="FK65032"/>
      <c r="FL65032"/>
      <c r="FM65032"/>
      <c r="FN65032"/>
      <c r="FO65032"/>
      <c r="FP65032"/>
      <c r="FQ65032"/>
      <c r="FR65032"/>
      <c r="FS65032"/>
      <c r="FT65032"/>
      <c r="FU65032"/>
      <c r="FV65032"/>
      <c r="FW65032"/>
      <c r="FX65032"/>
      <c r="FY65032"/>
      <c r="FZ65032"/>
      <c r="GA65032"/>
      <c r="GB65032"/>
      <c r="GC65032"/>
      <c r="GD65032"/>
      <c r="GE65032"/>
      <c r="GF65032"/>
      <c r="GG65032"/>
      <c r="GH65032"/>
      <c r="GI65032"/>
      <c r="GJ65032"/>
      <c r="GK65032"/>
      <c r="GL65032"/>
      <c r="GM65032"/>
      <c r="GN65032"/>
      <c r="GO65032"/>
      <c r="GP65032"/>
      <c r="GQ65032"/>
      <c r="GR65032"/>
      <c r="GS65032"/>
      <c r="GT65032"/>
      <c r="GU65032"/>
      <c r="GV65032"/>
      <c r="GW65032"/>
      <c r="GX65032"/>
      <c r="GY65032"/>
      <c r="GZ65032"/>
      <c r="HA65032"/>
      <c r="HB65032"/>
      <c r="HC65032"/>
      <c r="HD65032"/>
      <c r="HE65032"/>
      <c r="HF65032"/>
      <c r="HG65032"/>
      <c r="HH65032"/>
      <c r="HI65032"/>
      <c r="HJ65032"/>
      <c r="HK65032"/>
      <c r="HL65032"/>
      <c r="HM65032"/>
      <c r="HN65032"/>
      <c r="HO65032"/>
      <c r="HP65032"/>
      <c r="HQ65032"/>
      <c r="HR65032"/>
      <c r="HS65032"/>
      <c r="HT65032"/>
      <c r="HU65032"/>
      <c r="HV65032"/>
      <c r="HW65032"/>
      <c r="HX65032"/>
      <c r="HY65032"/>
      <c r="HZ65032"/>
      <c r="IA65032"/>
    </row>
    <row r="65033" spans="1:235" ht="24" customHeight="1">
      <c r="A65033"/>
      <c r="B65033"/>
      <c r="C65033"/>
      <c r="D65033"/>
      <c r="E65033"/>
      <c r="F65033"/>
      <c r="G65033"/>
      <c r="H65033"/>
      <c r="I65033"/>
      <c r="J65033"/>
      <c r="K65033"/>
      <c r="L65033"/>
      <c r="M65033"/>
      <c r="N65033"/>
      <c r="O65033"/>
      <c r="P65033"/>
      <c r="Q65033"/>
      <c r="R65033"/>
      <c r="S65033"/>
      <c r="T65033"/>
      <c r="U65033"/>
      <c r="V65033"/>
      <c r="W65033"/>
      <c r="X65033"/>
      <c r="Y65033"/>
      <c r="Z65033"/>
      <c r="AA65033"/>
      <c r="AB65033"/>
      <c r="AC65033"/>
      <c r="AD65033"/>
      <c r="AE65033"/>
      <c r="AF65033"/>
      <c r="AG65033"/>
      <c r="AH65033"/>
      <c r="AI65033"/>
      <c r="AJ65033"/>
      <c r="AK65033"/>
      <c r="AL65033"/>
      <c r="AM65033"/>
      <c r="AN65033"/>
      <c r="AO65033"/>
      <c r="AP65033"/>
      <c r="AQ65033"/>
      <c r="AR65033"/>
      <c r="AS65033"/>
      <c r="AT65033"/>
      <c r="AU65033"/>
      <c r="AV65033"/>
      <c r="AW65033"/>
      <c r="AX65033"/>
      <c r="AY65033"/>
      <c r="AZ65033"/>
      <c r="BA65033"/>
      <c r="BB65033"/>
      <c r="BC65033"/>
      <c r="BD65033"/>
      <c r="BE65033"/>
      <c r="BF65033"/>
      <c r="BG65033"/>
      <c r="BH65033"/>
      <c r="BI65033"/>
      <c r="BJ65033"/>
      <c r="BK65033"/>
      <c r="BL65033"/>
      <c r="BM65033"/>
      <c r="BN65033"/>
      <c r="BO65033"/>
      <c r="BP65033"/>
      <c r="BQ65033"/>
      <c r="BR65033"/>
      <c r="BS65033"/>
      <c r="BT65033"/>
      <c r="BU65033"/>
      <c r="BV65033"/>
      <c r="BW65033"/>
      <c r="BX65033"/>
      <c r="BY65033"/>
      <c r="BZ65033"/>
      <c r="CA65033"/>
      <c r="CB65033"/>
      <c r="CC65033"/>
      <c r="CD65033"/>
      <c r="CE65033"/>
      <c r="CF65033"/>
      <c r="CG65033"/>
      <c r="CH65033"/>
      <c r="CI65033"/>
      <c r="CJ65033"/>
      <c r="CK65033"/>
      <c r="CL65033"/>
      <c r="CM65033"/>
      <c r="CN65033"/>
      <c r="CO65033"/>
      <c r="CP65033"/>
      <c r="CQ65033"/>
      <c r="CR65033"/>
      <c r="CS65033"/>
      <c r="CT65033"/>
      <c r="CU65033"/>
      <c r="CV65033"/>
      <c r="CW65033"/>
      <c r="CX65033"/>
      <c r="CY65033"/>
      <c r="CZ65033"/>
      <c r="DA65033"/>
      <c r="DB65033"/>
      <c r="DC65033"/>
      <c r="DD65033"/>
      <c r="DE65033"/>
      <c r="DF65033"/>
      <c r="DG65033"/>
      <c r="DH65033"/>
      <c r="DI65033"/>
      <c r="DJ65033"/>
      <c r="DK65033"/>
      <c r="DL65033"/>
      <c r="DM65033"/>
      <c r="DN65033"/>
      <c r="DO65033"/>
      <c r="DP65033"/>
      <c r="DQ65033"/>
      <c r="DR65033"/>
      <c r="DS65033"/>
      <c r="DT65033"/>
      <c r="DU65033"/>
      <c r="DV65033"/>
      <c r="DW65033"/>
      <c r="DX65033"/>
      <c r="DY65033"/>
      <c r="DZ65033"/>
      <c r="EA65033"/>
      <c r="EB65033"/>
      <c r="EC65033"/>
      <c r="ED65033"/>
      <c r="EE65033"/>
      <c r="EF65033"/>
      <c r="EG65033"/>
      <c r="EH65033"/>
      <c r="EI65033"/>
      <c r="EJ65033"/>
      <c r="EK65033"/>
      <c r="EL65033"/>
      <c r="EM65033"/>
      <c r="EN65033"/>
      <c r="EO65033"/>
      <c r="EP65033"/>
      <c r="EQ65033"/>
      <c r="ER65033"/>
      <c r="ES65033"/>
      <c r="ET65033"/>
      <c r="EU65033"/>
      <c r="EV65033"/>
      <c r="EW65033"/>
      <c r="EX65033"/>
      <c r="EY65033"/>
      <c r="EZ65033"/>
      <c r="FA65033"/>
      <c r="FB65033"/>
      <c r="FC65033"/>
      <c r="FD65033"/>
      <c r="FE65033"/>
      <c r="FF65033"/>
      <c r="FG65033"/>
      <c r="FH65033"/>
      <c r="FI65033"/>
      <c r="FJ65033"/>
      <c r="FK65033"/>
      <c r="FL65033"/>
      <c r="FM65033"/>
      <c r="FN65033"/>
      <c r="FO65033"/>
      <c r="FP65033"/>
      <c r="FQ65033"/>
      <c r="FR65033"/>
      <c r="FS65033"/>
      <c r="FT65033"/>
      <c r="FU65033"/>
      <c r="FV65033"/>
      <c r="FW65033"/>
      <c r="FX65033"/>
      <c r="FY65033"/>
      <c r="FZ65033"/>
      <c r="GA65033"/>
      <c r="GB65033"/>
      <c r="GC65033"/>
      <c r="GD65033"/>
      <c r="GE65033"/>
      <c r="GF65033"/>
      <c r="GG65033"/>
      <c r="GH65033"/>
      <c r="GI65033"/>
      <c r="GJ65033"/>
      <c r="GK65033"/>
      <c r="GL65033"/>
      <c r="GM65033"/>
      <c r="GN65033"/>
      <c r="GO65033"/>
      <c r="GP65033"/>
      <c r="GQ65033"/>
      <c r="GR65033"/>
      <c r="GS65033"/>
      <c r="GT65033"/>
      <c r="GU65033"/>
      <c r="GV65033"/>
      <c r="GW65033"/>
      <c r="GX65033"/>
      <c r="GY65033"/>
      <c r="GZ65033"/>
      <c r="HA65033"/>
      <c r="HB65033"/>
      <c r="HC65033"/>
      <c r="HD65033"/>
      <c r="HE65033"/>
      <c r="HF65033"/>
      <c r="HG65033"/>
      <c r="HH65033"/>
      <c r="HI65033"/>
      <c r="HJ65033"/>
      <c r="HK65033"/>
      <c r="HL65033"/>
      <c r="HM65033"/>
      <c r="HN65033"/>
      <c r="HO65033"/>
      <c r="HP65033"/>
      <c r="HQ65033"/>
      <c r="HR65033"/>
      <c r="HS65033"/>
      <c r="HT65033"/>
      <c r="HU65033"/>
      <c r="HV65033"/>
      <c r="HW65033"/>
      <c r="HX65033"/>
      <c r="HY65033"/>
      <c r="HZ65033"/>
      <c r="IA65033"/>
    </row>
    <row r="65034" spans="1:235" ht="24" customHeight="1">
      <c r="A65034"/>
      <c r="B65034"/>
      <c r="C65034"/>
      <c r="D65034"/>
      <c r="E65034"/>
      <c r="F65034"/>
      <c r="G65034"/>
      <c r="H65034"/>
      <c r="I65034"/>
      <c r="J65034"/>
      <c r="K65034"/>
      <c r="L65034"/>
      <c r="M65034"/>
      <c r="N65034"/>
      <c r="O65034"/>
      <c r="P65034"/>
      <c r="Q65034"/>
      <c r="R65034"/>
      <c r="S65034"/>
      <c r="T65034"/>
      <c r="U65034"/>
      <c r="V65034"/>
      <c r="W65034"/>
      <c r="X65034"/>
      <c r="Y65034"/>
      <c r="Z65034"/>
      <c r="AA65034"/>
      <c r="AB65034"/>
      <c r="AC65034"/>
      <c r="AD65034"/>
      <c r="AE65034"/>
      <c r="AF65034"/>
      <c r="AG65034"/>
      <c r="AH65034"/>
      <c r="AI65034"/>
      <c r="AJ65034"/>
      <c r="AK65034"/>
      <c r="AL65034"/>
      <c r="AM65034"/>
      <c r="AN65034"/>
      <c r="AO65034"/>
      <c r="AP65034"/>
      <c r="AQ65034"/>
      <c r="AR65034"/>
      <c r="AS65034"/>
      <c r="AT65034"/>
      <c r="AU65034"/>
      <c r="AV65034"/>
      <c r="AW65034"/>
      <c r="AX65034"/>
      <c r="AY65034"/>
      <c r="AZ65034"/>
      <c r="BA65034"/>
      <c r="BB65034"/>
      <c r="BC65034"/>
      <c r="BD65034"/>
      <c r="BE65034"/>
      <c r="BF65034"/>
      <c r="BG65034"/>
      <c r="BH65034"/>
      <c r="BI65034"/>
      <c r="BJ65034"/>
      <c r="BK65034"/>
      <c r="BL65034"/>
      <c r="BM65034"/>
      <c r="BN65034"/>
      <c r="BO65034"/>
      <c r="BP65034"/>
      <c r="BQ65034"/>
      <c r="BR65034"/>
      <c r="BS65034"/>
      <c r="BT65034"/>
      <c r="BU65034"/>
      <c r="BV65034"/>
      <c r="BW65034"/>
      <c r="BX65034"/>
      <c r="BY65034"/>
      <c r="BZ65034"/>
      <c r="CA65034"/>
      <c r="CB65034"/>
      <c r="CC65034"/>
      <c r="CD65034"/>
      <c r="CE65034"/>
      <c r="CF65034"/>
      <c r="CG65034"/>
      <c r="CH65034"/>
      <c r="CI65034"/>
      <c r="CJ65034"/>
      <c r="CK65034"/>
      <c r="CL65034"/>
      <c r="CM65034"/>
      <c r="CN65034"/>
      <c r="CO65034"/>
      <c r="CP65034"/>
      <c r="CQ65034"/>
      <c r="CR65034"/>
      <c r="CS65034"/>
      <c r="CT65034"/>
      <c r="CU65034"/>
      <c r="CV65034"/>
      <c r="CW65034"/>
      <c r="CX65034"/>
      <c r="CY65034"/>
      <c r="CZ65034"/>
      <c r="DA65034"/>
      <c r="DB65034"/>
      <c r="DC65034"/>
      <c r="DD65034"/>
      <c r="DE65034"/>
      <c r="DF65034"/>
      <c r="DG65034"/>
      <c r="DH65034"/>
      <c r="DI65034"/>
      <c r="DJ65034"/>
      <c r="DK65034"/>
      <c r="DL65034"/>
      <c r="DM65034"/>
      <c r="DN65034"/>
      <c r="DO65034"/>
      <c r="DP65034"/>
      <c r="DQ65034"/>
      <c r="DR65034"/>
      <c r="DS65034"/>
      <c r="DT65034"/>
      <c r="DU65034"/>
      <c r="DV65034"/>
      <c r="DW65034"/>
      <c r="DX65034"/>
      <c r="DY65034"/>
      <c r="DZ65034"/>
      <c r="EA65034"/>
      <c r="EB65034"/>
      <c r="EC65034"/>
      <c r="ED65034"/>
      <c r="EE65034"/>
      <c r="EF65034"/>
      <c r="EG65034"/>
      <c r="EH65034"/>
      <c r="EI65034"/>
      <c r="EJ65034"/>
      <c r="EK65034"/>
      <c r="EL65034"/>
      <c r="EM65034"/>
      <c r="EN65034"/>
      <c r="EO65034"/>
      <c r="EP65034"/>
      <c r="EQ65034"/>
      <c r="ER65034"/>
      <c r="ES65034"/>
      <c r="ET65034"/>
      <c r="EU65034"/>
      <c r="EV65034"/>
      <c r="EW65034"/>
      <c r="EX65034"/>
      <c r="EY65034"/>
      <c r="EZ65034"/>
      <c r="FA65034"/>
      <c r="FB65034"/>
      <c r="FC65034"/>
      <c r="FD65034"/>
      <c r="FE65034"/>
      <c r="FF65034"/>
      <c r="FG65034"/>
      <c r="FH65034"/>
      <c r="FI65034"/>
      <c r="FJ65034"/>
      <c r="FK65034"/>
      <c r="FL65034"/>
      <c r="FM65034"/>
      <c r="FN65034"/>
      <c r="FO65034"/>
      <c r="FP65034"/>
      <c r="FQ65034"/>
      <c r="FR65034"/>
      <c r="FS65034"/>
      <c r="FT65034"/>
      <c r="FU65034"/>
      <c r="FV65034"/>
      <c r="FW65034"/>
      <c r="FX65034"/>
      <c r="FY65034"/>
      <c r="FZ65034"/>
      <c r="GA65034"/>
      <c r="GB65034"/>
      <c r="GC65034"/>
      <c r="GD65034"/>
      <c r="GE65034"/>
      <c r="GF65034"/>
      <c r="GG65034"/>
      <c r="GH65034"/>
      <c r="GI65034"/>
      <c r="GJ65034"/>
      <c r="GK65034"/>
      <c r="GL65034"/>
      <c r="GM65034"/>
      <c r="GN65034"/>
      <c r="GO65034"/>
      <c r="GP65034"/>
      <c r="GQ65034"/>
      <c r="GR65034"/>
      <c r="GS65034"/>
      <c r="GT65034"/>
      <c r="GU65034"/>
      <c r="GV65034"/>
      <c r="GW65034"/>
      <c r="GX65034"/>
      <c r="GY65034"/>
      <c r="GZ65034"/>
      <c r="HA65034"/>
      <c r="HB65034"/>
      <c r="HC65034"/>
      <c r="HD65034"/>
      <c r="HE65034"/>
      <c r="HF65034"/>
      <c r="HG65034"/>
      <c r="HH65034"/>
      <c r="HI65034"/>
      <c r="HJ65034"/>
      <c r="HK65034"/>
      <c r="HL65034"/>
      <c r="HM65034"/>
      <c r="HN65034"/>
      <c r="HO65034"/>
      <c r="HP65034"/>
      <c r="HQ65034"/>
      <c r="HR65034"/>
      <c r="HS65034"/>
      <c r="HT65034"/>
      <c r="HU65034"/>
      <c r="HV65034"/>
      <c r="HW65034"/>
      <c r="HX65034"/>
      <c r="HY65034"/>
      <c r="HZ65034"/>
      <c r="IA65034"/>
    </row>
    <row r="65035" spans="1:235" ht="24" customHeight="1">
      <c r="A65035"/>
      <c r="B65035"/>
      <c r="C65035"/>
      <c r="D65035"/>
      <c r="E65035"/>
      <c r="F65035"/>
      <c r="G65035"/>
      <c r="H65035"/>
      <c r="I65035"/>
      <c r="J65035"/>
      <c r="K65035"/>
      <c r="L65035"/>
      <c r="M65035"/>
      <c r="N65035"/>
      <c r="O65035"/>
      <c r="P65035"/>
      <c r="Q65035"/>
      <c r="R65035"/>
      <c r="S65035"/>
      <c r="T65035"/>
      <c r="U65035"/>
      <c r="V65035"/>
      <c r="W65035"/>
      <c r="X65035"/>
      <c r="Y65035"/>
      <c r="Z65035"/>
      <c r="AA65035"/>
      <c r="AB65035"/>
      <c r="AC65035"/>
      <c r="AD65035"/>
      <c r="AE65035"/>
      <c r="AF65035"/>
      <c r="AG65035"/>
      <c r="AH65035"/>
      <c r="AI65035"/>
      <c r="AJ65035"/>
      <c r="AK65035"/>
      <c r="AL65035"/>
      <c r="AM65035"/>
      <c r="AN65035"/>
      <c r="AO65035"/>
      <c r="AP65035"/>
      <c r="AQ65035"/>
      <c r="AR65035"/>
      <c r="AS65035"/>
      <c r="AT65035"/>
      <c r="AU65035"/>
      <c r="AV65035"/>
      <c r="AW65035"/>
      <c r="AX65035"/>
      <c r="AY65035"/>
      <c r="AZ65035"/>
      <c r="BA65035"/>
      <c r="BB65035"/>
      <c r="BC65035"/>
      <c r="BD65035"/>
      <c r="BE65035"/>
      <c r="BF65035"/>
      <c r="BG65035"/>
      <c r="BH65035"/>
      <c r="BI65035"/>
      <c r="BJ65035"/>
      <c r="BK65035"/>
      <c r="BL65035"/>
      <c r="BM65035"/>
      <c r="BN65035"/>
      <c r="BO65035"/>
      <c r="BP65035"/>
      <c r="BQ65035"/>
      <c r="BR65035"/>
      <c r="BS65035"/>
      <c r="BT65035"/>
      <c r="BU65035"/>
      <c r="BV65035"/>
      <c r="BW65035"/>
      <c r="BX65035"/>
      <c r="BY65035"/>
      <c r="BZ65035"/>
      <c r="CA65035"/>
      <c r="CB65035"/>
      <c r="CC65035"/>
      <c r="CD65035"/>
      <c r="CE65035"/>
      <c r="CF65035"/>
      <c r="CG65035"/>
      <c r="CH65035"/>
      <c r="CI65035"/>
      <c r="CJ65035"/>
      <c r="CK65035"/>
      <c r="CL65035"/>
      <c r="CM65035"/>
      <c r="CN65035"/>
      <c r="CO65035"/>
      <c r="CP65035"/>
      <c r="CQ65035"/>
      <c r="CR65035"/>
      <c r="CS65035"/>
      <c r="CT65035"/>
      <c r="CU65035"/>
      <c r="CV65035"/>
      <c r="CW65035"/>
      <c r="CX65035"/>
      <c r="CY65035"/>
      <c r="CZ65035"/>
      <c r="DA65035"/>
      <c r="DB65035"/>
      <c r="DC65035"/>
      <c r="DD65035"/>
      <c r="DE65035"/>
      <c r="DF65035"/>
      <c r="DG65035"/>
      <c r="DH65035"/>
      <c r="DI65035"/>
      <c r="DJ65035"/>
      <c r="DK65035"/>
      <c r="DL65035"/>
      <c r="DM65035"/>
      <c r="DN65035"/>
      <c r="DO65035"/>
      <c r="DP65035"/>
      <c r="DQ65035"/>
      <c r="DR65035"/>
      <c r="DS65035"/>
      <c r="DT65035"/>
      <c r="DU65035"/>
      <c r="DV65035"/>
      <c r="DW65035"/>
      <c r="DX65035"/>
      <c r="DY65035"/>
      <c r="DZ65035"/>
      <c r="EA65035"/>
      <c r="EB65035"/>
      <c r="EC65035"/>
      <c r="ED65035"/>
      <c r="EE65035"/>
      <c r="EF65035"/>
      <c r="EG65035"/>
      <c r="EH65035"/>
      <c r="EI65035"/>
      <c r="EJ65035"/>
      <c r="EK65035"/>
      <c r="EL65035"/>
      <c r="EM65035"/>
      <c r="EN65035"/>
      <c r="EO65035"/>
      <c r="EP65035"/>
      <c r="EQ65035"/>
      <c r="ER65035"/>
      <c r="ES65035"/>
      <c r="ET65035"/>
      <c r="EU65035"/>
      <c r="EV65035"/>
      <c r="EW65035"/>
      <c r="EX65035"/>
      <c r="EY65035"/>
      <c r="EZ65035"/>
      <c r="FA65035"/>
      <c r="FB65035"/>
      <c r="FC65035"/>
      <c r="FD65035"/>
      <c r="FE65035"/>
      <c r="FF65035"/>
      <c r="FG65035"/>
      <c r="FH65035"/>
      <c r="FI65035"/>
      <c r="FJ65035"/>
      <c r="FK65035"/>
      <c r="FL65035"/>
      <c r="FM65035"/>
      <c r="FN65035"/>
      <c r="FO65035"/>
      <c r="FP65035"/>
      <c r="FQ65035"/>
      <c r="FR65035"/>
      <c r="FS65035"/>
      <c r="FT65035"/>
      <c r="FU65035"/>
      <c r="FV65035"/>
      <c r="FW65035"/>
      <c r="FX65035"/>
      <c r="FY65035"/>
      <c r="FZ65035"/>
      <c r="GA65035"/>
      <c r="GB65035"/>
      <c r="GC65035"/>
      <c r="GD65035"/>
      <c r="GE65035"/>
      <c r="GF65035"/>
      <c r="GG65035"/>
      <c r="GH65035"/>
      <c r="GI65035"/>
      <c r="GJ65035"/>
      <c r="GK65035"/>
      <c r="GL65035"/>
      <c r="GM65035"/>
      <c r="GN65035"/>
      <c r="GO65035"/>
      <c r="GP65035"/>
      <c r="GQ65035"/>
      <c r="GR65035"/>
      <c r="GS65035"/>
      <c r="GT65035"/>
      <c r="GU65035"/>
      <c r="GV65035"/>
      <c r="GW65035"/>
      <c r="GX65035"/>
      <c r="GY65035"/>
      <c r="GZ65035"/>
      <c r="HA65035"/>
      <c r="HB65035"/>
      <c r="HC65035"/>
      <c r="HD65035"/>
      <c r="HE65035"/>
      <c r="HF65035"/>
      <c r="HG65035"/>
      <c r="HH65035"/>
      <c r="HI65035"/>
      <c r="HJ65035"/>
      <c r="HK65035"/>
      <c r="HL65035"/>
      <c r="HM65035"/>
      <c r="HN65035"/>
      <c r="HO65035"/>
      <c r="HP65035"/>
      <c r="HQ65035"/>
      <c r="HR65035"/>
      <c r="HS65035"/>
      <c r="HT65035"/>
      <c r="HU65035"/>
      <c r="HV65035"/>
      <c r="HW65035"/>
      <c r="HX65035"/>
      <c r="HY65035"/>
      <c r="HZ65035"/>
      <c r="IA65035"/>
    </row>
    <row r="65036" spans="1:235" ht="24" customHeight="1">
      <c r="A65036"/>
      <c r="B65036"/>
      <c r="C65036"/>
      <c r="D65036"/>
      <c r="E65036"/>
      <c r="F65036"/>
      <c r="G65036"/>
      <c r="H65036"/>
      <c r="I65036"/>
      <c r="J65036"/>
      <c r="K65036"/>
      <c r="L65036"/>
      <c r="M65036"/>
      <c r="N65036"/>
      <c r="O65036"/>
      <c r="P65036"/>
      <c r="Q65036"/>
      <c r="R65036"/>
      <c r="S65036"/>
      <c r="T65036"/>
      <c r="U65036"/>
      <c r="V65036"/>
      <c r="W65036"/>
      <c r="X65036"/>
      <c r="Y65036"/>
      <c r="Z65036"/>
      <c r="AA65036"/>
      <c r="AB65036"/>
      <c r="AC65036"/>
      <c r="AD65036"/>
      <c r="AE65036"/>
      <c r="AF65036"/>
      <c r="AG65036"/>
      <c r="AH65036"/>
      <c r="AI65036"/>
      <c r="AJ65036"/>
      <c r="AK65036"/>
      <c r="AL65036"/>
      <c r="AM65036"/>
      <c r="AN65036"/>
      <c r="AO65036"/>
      <c r="AP65036"/>
      <c r="AQ65036"/>
      <c r="AR65036"/>
      <c r="AS65036"/>
      <c r="AT65036"/>
      <c r="AU65036"/>
      <c r="AV65036"/>
      <c r="AW65036"/>
      <c r="AX65036"/>
      <c r="AY65036"/>
      <c r="AZ65036"/>
      <c r="BA65036"/>
      <c r="BB65036"/>
      <c r="BC65036"/>
      <c r="BD65036"/>
      <c r="BE65036"/>
      <c r="BF65036"/>
      <c r="BG65036"/>
      <c r="BH65036"/>
      <c r="BI65036"/>
      <c r="BJ65036"/>
      <c r="BK65036"/>
      <c r="BL65036"/>
      <c r="BM65036"/>
      <c r="BN65036"/>
      <c r="BO65036"/>
      <c r="BP65036"/>
      <c r="BQ65036"/>
      <c r="BR65036"/>
      <c r="BS65036"/>
      <c r="BT65036"/>
      <c r="BU65036"/>
      <c r="BV65036"/>
      <c r="BW65036"/>
      <c r="BX65036"/>
      <c r="BY65036"/>
      <c r="BZ65036"/>
      <c r="CA65036"/>
      <c r="CB65036"/>
      <c r="CC65036"/>
      <c r="CD65036"/>
      <c r="CE65036"/>
      <c r="CF65036"/>
      <c r="CG65036"/>
      <c r="CH65036"/>
      <c r="CI65036"/>
      <c r="CJ65036"/>
      <c r="CK65036"/>
      <c r="CL65036"/>
      <c r="CM65036"/>
      <c r="CN65036"/>
      <c r="CO65036"/>
      <c r="CP65036"/>
      <c r="CQ65036"/>
      <c r="CR65036"/>
      <c r="CS65036"/>
      <c r="CT65036"/>
      <c r="CU65036"/>
      <c r="CV65036"/>
      <c r="CW65036"/>
      <c r="CX65036"/>
      <c r="CY65036"/>
      <c r="CZ65036"/>
      <c r="DA65036"/>
      <c r="DB65036"/>
      <c r="DC65036"/>
      <c r="DD65036"/>
      <c r="DE65036"/>
      <c r="DF65036"/>
      <c r="DG65036"/>
      <c r="DH65036"/>
      <c r="DI65036"/>
      <c r="DJ65036"/>
      <c r="DK65036"/>
      <c r="DL65036"/>
      <c r="DM65036"/>
      <c r="DN65036"/>
      <c r="DO65036"/>
      <c r="DP65036"/>
      <c r="DQ65036"/>
      <c r="DR65036"/>
      <c r="DS65036"/>
      <c r="DT65036"/>
      <c r="DU65036"/>
      <c r="DV65036"/>
      <c r="DW65036"/>
      <c r="DX65036"/>
      <c r="DY65036"/>
      <c r="DZ65036"/>
      <c r="EA65036"/>
      <c r="EB65036"/>
      <c r="EC65036"/>
      <c r="ED65036"/>
      <c r="EE65036"/>
      <c r="EF65036"/>
      <c r="EG65036"/>
      <c r="EH65036"/>
      <c r="EI65036"/>
      <c r="EJ65036"/>
      <c r="EK65036"/>
      <c r="EL65036"/>
      <c r="EM65036"/>
      <c r="EN65036"/>
      <c r="EO65036"/>
      <c r="EP65036"/>
      <c r="EQ65036"/>
      <c r="ER65036"/>
      <c r="ES65036"/>
      <c r="ET65036"/>
      <c r="EU65036"/>
      <c r="EV65036"/>
      <c r="EW65036"/>
      <c r="EX65036"/>
      <c r="EY65036"/>
      <c r="EZ65036"/>
      <c r="FA65036"/>
      <c r="FB65036"/>
      <c r="FC65036"/>
      <c r="FD65036"/>
      <c r="FE65036"/>
      <c r="FF65036"/>
      <c r="FG65036"/>
      <c r="FH65036"/>
      <c r="FI65036"/>
      <c r="FJ65036"/>
      <c r="FK65036"/>
      <c r="FL65036"/>
      <c r="FM65036"/>
      <c r="FN65036"/>
      <c r="FO65036"/>
      <c r="FP65036"/>
      <c r="FQ65036"/>
      <c r="FR65036"/>
      <c r="FS65036"/>
      <c r="FT65036"/>
      <c r="FU65036"/>
      <c r="FV65036"/>
      <c r="FW65036"/>
      <c r="FX65036"/>
      <c r="FY65036"/>
      <c r="FZ65036"/>
      <c r="GA65036"/>
      <c r="GB65036"/>
      <c r="GC65036"/>
      <c r="GD65036"/>
      <c r="GE65036"/>
      <c r="GF65036"/>
      <c r="GG65036"/>
      <c r="GH65036"/>
      <c r="GI65036"/>
      <c r="GJ65036"/>
      <c r="GK65036"/>
      <c r="GL65036"/>
      <c r="GM65036"/>
      <c r="GN65036"/>
      <c r="GO65036"/>
      <c r="GP65036"/>
      <c r="GQ65036"/>
      <c r="GR65036"/>
      <c r="GS65036"/>
      <c r="GT65036"/>
      <c r="GU65036"/>
      <c r="GV65036"/>
      <c r="GW65036"/>
      <c r="GX65036"/>
      <c r="GY65036"/>
      <c r="GZ65036"/>
      <c r="HA65036"/>
      <c r="HB65036"/>
      <c r="HC65036"/>
      <c r="HD65036"/>
      <c r="HE65036"/>
      <c r="HF65036"/>
      <c r="HG65036"/>
      <c r="HH65036"/>
      <c r="HI65036"/>
      <c r="HJ65036"/>
      <c r="HK65036"/>
      <c r="HL65036"/>
      <c r="HM65036"/>
      <c r="HN65036"/>
      <c r="HO65036"/>
      <c r="HP65036"/>
      <c r="HQ65036"/>
      <c r="HR65036"/>
      <c r="HS65036"/>
      <c r="HT65036"/>
      <c r="HU65036"/>
      <c r="HV65036"/>
      <c r="HW65036"/>
      <c r="HX65036"/>
      <c r="HY65036"/>
      <c r="HZ65036"/>
      <c r="IA65036"/>
    </row>
    <row r="65037" spans="1:235" ht="24" customHeight="1">
      <c r="A65037"/>
      <c r="B65037"/>
      <c r="C65037"/>
      <c r="D65037"/>
      <c r="E65037"/>
      <c r="F65037"/>
      <c r="G65037"/>
      <c r="H65037"/>
      <c r="I65037"/>
      <c r="J65037"/>
      <c r="K65037"/>
      <c r="L65037"/>
      <c r="M65037"/>
      <c r="N65037"/>
      <c r="O65037"/>
      <c r="P65037"/>
      <c r="Q65037"/>
      <c r="R65037"/>
      <c r="S65037"/>
      <c r="T65037"/>
      <c r="U65037"/>
      <c r="V65037"/>
      <c r="W65037"/>
      <c r="X65037"/>
      <c r="Y65037"/>
      <c r="Z65037"/>
      <c r="AA65037"/>
      <c r="AB65037"/>
      <c r="AC65037"/>
      <c r="AD65037"/>
      <c r="AE65037"/>
      <c r="AF65037"/>
      <c r="AG65037"/>
      <c r="AH65037"/>
      <c r="AI65037"/>
      <c r="AJ65037"/>
      <c r="AK65037"/>
      <c r="AL65037"/>
      <c r="AM65037"/>
      <c r="AN65037"/>
      <c r="AO65037"/>
      <c r="AP65037"/>
      <c r="AQ65037"/>
      <c r="AR65037"/>
      <c r="AS65037"/>
      <c r="AT65037"/>
      <c r="AU65037"/>
      <c r="AV65037"/>
      <c r="AW65037"/>
      <c r="AX65037"/>
      <c r="AY65037"/>
      <c r="AZ65037"/>
      <c r="BA65037"/>
      <c r="BB65037"/>
      <c r="BC65037"/>
      <c r="BD65037"/>
      <c r="BE65037"/>
      <c r="BF65037"/>
      <c r="BG65037"/>
      <c r="BH65037"/>
      <c r="BI65037"/>
      <c r="BJ65037"/>
      <c r="BK65037"/>
      <c r="BL65037"/>
      <c r="BM65037"/>
      <c r="BN65037"/>
      <c r="BO65037"/>
      <c r="BP65037"/>
      <c r="BQ65037"/>
      <c r="BR65037"/>
      <c r="BS65037"/>
      <c r="BT65037"/>
      <c r="BU65037"/>
      <c r="BV65037"/>
      <c r="BW65037"/>
      <c r="BX65037"/>
      <c r="BY65037"/>
      <c r="BZ65037"/>
      <c r="CA65037"/>
      <c r="CB65037"/>
      <c r="CC65037"/>
      <c r="CD65037"/>
      <c r="CE65037"/>
      <c r="CF65037"/>
      <c r="CG65037"/>
      <c r="CH65037"/>
      <c r="CI65037"/>
      <c r="CJ65037"/>
      <c r="CK65037"/>
      <c r="CL65037"/>
      <c r="CM65037"/>
      <c r="CN65037"/>
      <c r="CO65037"/>
      <c r="CP65037"/>
      <c r="CQ65037"/>
      <c r="CR65037"/>
      <c r="CS65037"/>
      <c r="CT65037"/>
      <c r="CU65037"/>
      <c r="CV65037"/>
      <c r="CW65037"/>
      <c r="CX65037"/>
      <c r="CY65037"/>
      <c r="CZ65037"/>
      <c r="DA65037"/>
      <c r="DB65037"/>
      <c r="DC65037"/>
      <c r="DD65037"/>
      <c r="DE65037"/>
      <c r="DF65037"/>
      <c r="DG65037"/>
      <c r="DH65037"/>
      <c r="DI65037"/>
      <c r="DJ65037"/>
      <c r="DK65037"/>
      <c r="DL65037"/>
      <c r="DM65037"/>
      <c r="DN65037"/>
      <c r="DO65037"/>
      <c r="DP65037"/>
      <c r="DQ65037"/>
      <c r="DR65037"/>
      <c r="DS65037"/>
      <c r="DT65037"/>
      <c r="DU65037"/>
      <c r="DV65037"/>
      <c r="DW65037"/>
      <c r="DX65037"/>
      <c r="DY65037"/>
      <c r="DZ65037"/>
      <c r="EA65037"/>
      <c r="EB65037"/>
      <c r="EC65037"/>
      <c r="ED65037"/>
      <c r="EE65037"/>
      <c r="EF65037"/>
      <c r="EG65037"/>
      <c r="EH65037"/>
      <c r="EI65037"/>
      <c r="EJ65037"/>
      <c r="EK65037"/>
      <c r="EL65037"/>
      <c r="EM65037"/>
      <c r="EN65037"/>
      <c r="EO65037"/>
      <c r="EP65037"/>
      <c r="EQ65037"/>
      <c r="ER65037"/>
      <c r="ES65037"/>
      <c r="ET65037"/>
      <c r="EU65037"/>
      <c r="EV65037"/>
      <c r="EW65037"/>
      <c r="EX65037"/>
      <c r="EY65037"/>
      <c r="EZ65037"/>
      <c r="FA65037"/>
      <c r="FB65037"/>
      <c r="FC65037"/>
      <c r="FD65037"/>
      <c r="FE65037"/>
      <c r="FF65037"/>
      <c r="FG65037"/>
      <c r="FH65037"/>
      <c r="FI65037"/>
      <c r="FJ65037"/>
      <c r="FK65037"/>
      <c r="FL65037"/>
      <c r="FM65037"/>
      <c r="FN65037"/>
      <c r="FO65037"/>
      <c r="FP65037"/>
      <c r="FQ65037"/>
      <c r="FR65037"/>
      <c r="FS65037"/>
      <c r="FT65037"/>
      <c r="FU65037"/>
      <c r="FV65037"/>
      <c r="FW65037"/>
      <c r="FX65037"/>
      <c r="FY65037"/>
      <c r="FZ65037"/>
      <c r="GA65037"/>
      <c r="GB65037"/>
      <c r="GC65037"/>
      <c r="GD65037"/>
      <c r="GE65037"/>
      <c r="GF65037"/>
      <c r="GG65037"/>
      <c r="GH65037"/>
      <c r="GI65037"/>
      <c r="GJ65037"/>
      <c r="GK65037"/>
      <c r="GL65037"/>
      <c r="GM65037"/>
      <c r="GN65037"/>
      <c r="GO65037"/>
      <c r="GP65037"/>
      <c r="GQ65037"/>
      <c r="GR65037"/>
      <c r="GS65037"/>
      <c r="GT65037"/>
      <c r="GU65037"/>
      <c r="GV65037"/>
      <c r="GW65037"/>
      <c r="GX65037"/>
      <c r="GY65037"/>
      <c r="GZ65037"/>
      <c r="HA65037"/>
      <c r="HB65037"/>
      <c r="HC65037"/>
      <c r="HD65037"/>
      <c r="HE65037"/>
      <c r="HF65037"/>
      <c r="HG65037"/>
      <c r="HH65037"/>
      <c r="HI65037"/>
      <c r="HJ65037"/>
      <c r="HK65037"/>
      <c r="HL65037"/>
      <c r="HM65037"/>
      <c r="HN65037"/>
      <c r="HO65037"/>
      <c r="HP65037"/>
      <c r="HQ65037"/>
      <c r="HR65037"/>
      <c r="HS65037"/>
      <c r="HT65037"/>
      <c r="HU65037"/>
      <c r="HV65037"/>
      <c r="HW65037"/>
      <c r="HX65037"/>
      <c r="HY65037"/>
      <c r="HZ65037"/>
      <c r="IA65037"/>
    </row>
    <row r="65038" spans="1:235" ht="24" customHeight="1">
      <c r="A65038"/>
      <c r="B65038"/>
      <c r="C65038"/>
      <c r="D65038"/>
      <c r="E65038"/>
      <c r="F65038"/>
      <c r="G65038"/>
      <c r="H65038"/>
      <c r="I65038"/>
      <c r="J65038"/>
      <c r="K65038"/>
      <c r="L65038"/>
      <c r="M65038"/>
      <c r="N65038"/>
      <c r="O65038"/>
      <c r="P65038"/>
      <c r="Q65038"/>
      <c r="R65038"/>
      <c r="S65038"/>
      <c r="T65038"/>
      <c r="U65038"/>
      <c r="V65038"/>
      <c r="W65038"/>
      <c r="X65038"/>
      <c r="Y65038"/>
      <c r="Z65038"/>
      <c r="AA65038"/>
      <c r="AB65038"/>
      <c r="AC65038"/>
      <c r="AD65038"/>
      <c r="AE65038"/>
      <c r="AF65038"/>
      <c r="AG65038"/>
      <c r="AH65038"/>
      <c r="AI65038"/>
      <c r="AJ65038"/>
      <c r="AK65038"/>
      <c r="AL65038"/>
      <c r="AM65038"/>
      <c r="AN65038"/>
      <c r="AO65038"/>
      <c r="AP65038"/>
      <c r="AQ65038"/>
      <c r="AR65038"/>
      <c r="AS65038"/>
      <c r="AT65038"/>
      <c r="AU65038"/>
      <c r="AV65038"/>
      <c r="AW65038"/>
      <c r="AX65038"/>
      <c r="AY65038"/>
      <c r="AZ65038"/>
      <c r="BA65038"/>
      <c r="BB65038"/>
      <c r="BC65038"/>
      <c r="BD65038"/>
      <c r="BE65038"/>
      <c r="BF65038"/>
      <c r="BG65038"/>
      <c r="BH65038"/>
      <c r="BI65038"/>
      <c r="BJ65038"/>
      <c r="BK65038"/>
      <c r="BL65038"/>
      <c r="BM65038"/>
      <c r="BN65038"/>
      <c r="BO65038"/>
      <c r="BP65038"/>
      <c r="BQ65038"/>
      <c r="BR65038"/>
      <c r="BS65038"/>
      <c r="BT65038"/>
      <c r="BU65038"/>
      <c r="BV65038"/>
      <c r="BW65038"/>
      <c r="BX65038"/>
      <c r="BY65038"/>
      <c r="BZ65038"/>
      <c r="CA65038"/>
      <c r="CB65038"/>
      <c r="CC65038"/>
      <c r="CD65038"/>
      <c r="CE65038"/>
      <c r="CF65038"/>
      <c r="CG65038"/>
      <c r="CH65038"/>
      <c r="CI65038"/>
      <c r="CJ65038"/>
      <c r="CK65038"/>
      <c r="CL65038"/>
      <c r="CM65038"/>
      <c r="CN65038"/>
      <c r="CO65038"/>
      <c r="CP65038"/>
      <c r="CQ65038"/>
      <c r="CR65038"/>
      <c r="CS65038"/>
      <c r="CT65038"/>
      <c r="CU65038"/>
      <c r="CV65038"/>
      <c r="CW65038"/>
      <c r="CX65038"/>
      <c r="CY65038"/>
      <c r="CZ65038"/>
      <c r="DA65038"/>
      <c r="DB65038"/>
      <c r="DC65038"/>
      <c r="DD65038"/>
      <c r="DE65038"/>
      <c r="DF65038"/>
      <c r="DG65038"/>
      <c r="DH65038"/>
      <c r="DI65038"/>
      <c r="DJ65038"/>
      <c r="DK65038"/>
      <c r="DL65038"/>
      <c r="DM65038"/>
      <c r="DN65038"/>
      <c r="DO65038"/>
      <c r="DP65038"/>
      <c r="DQ65038"/>
      <c r="DR65038"/>
      <c r="DS65038"/>
      <c r="DT65038"/>
      <c r="DU65038"/>
      <c r="DV65038"/>
      <c r="DW65038"/>
      <c r="DX65038"/>
      <c r="DY65038"/>
      <c r="DZ65038"/>
      <c r="EA65038"/>
      <c r="EB65038"/>
      <c r="EC65038"/>
      <c r="ED65038"/>
      <c r="EE65038"/>
      <c r="EF65038"/>
      <c r="EG65038"/>
      <c r="EH65038"/>
      <c r="EI65038"/>
      <c r="EJ65038"/>
      <c r="EK65038"/>
      <c r="EL65038"/>
      <c r="EM65038"/>
      <c r="EN65038"/>
      <c r="EO65038"/>
      <c r="EP65038"/>
      <c r="EQ65038"/>
      <c r="ER65038"/>
      <c r="ES65038"/>
      <c r="ET65038"/>
      <c r="EU65038"/>
      <c r="EV65038"/>
      <c r="EW65038"/>
      <c r="EX65038"/>
      <c r="EY65038"/>
      <c r="EZ65038"/>
      <c r="FA65038"/>
      <c r="FB65038"/>
      <c r="FC65038"/>
      <c r="FD65038"/>
      <c r="FE65038"/>
      <c r="FF65038"/>
      <c r="FG65038"/>
      <c r="FH65038"/>
      <c r="FI65038"/>
      <c r="FJ65038"/>
      <c r="FK65038"/>
      <c r="FL65038"/>
      <c r="FM65038"/>
      <c r="FN65038"/>
      <c r="FO65038"/>
      <c r="FP65038"/>
      <c r="FQ65038"/>
      <c r="FR65038"/>
      <c r="FS65038"/>
      <c r="FT65038"/>
      <c r="FU65038"/>
      <c r="FV65038"/>
      <c r="FW65038"/>
      <c r="FX65038"/>
      <c r="FY65038"/>
      <c r="FZ65038"/>
      <c r="GA65038"/>
      <c r="GB65038"/>
      <c r="GC65038"/>
      <c r="GD65038"/>
      <c r="GE65038"/>
      <c r="GF65038"/>
      <c r="GG65038"/>
      <c r="GH65038"/>
      <c r="GI65038"/>
      <c r="GJ65038"/>
      <c r="GK65038"/>
      <c r="GL65038"/>
      <c r="GM65038"/>
      <c r="GN65038"/>
      <c r="GO65038"/>
      <c r="GP65038"/>
      <c r="GQ65038"/>
      <c r="GR65038"/>
      <c r="GS65038"/>
      <c r="GT65038"/>
      <c r="GU65038"/>
      <c r="GV65038"/>
      <c r="GW65038"/>
      <c r="GX65038"/>
      <c r="GY65038"/>
      <c r="GZ65038"/>
      <c r="HA65038"/>
      <c r="HB65038"/>
      <c r="HC65038"/>
      <c r="HD65038"/>
      <c r="HE65038"/>
      <c r="HF65038"/>
      <c r="HG65038"/>
      <c r="HH65038"/>
      <c r="HI65038"/>
      <c r="HJ65038"/>
      <c r="HK65038"/>
      <c r="HL65038"/>
      <c r="HM65038"/>
      <c r="HN65038"/>
      <c r="HO65038"/>
      <c r="HP65038"/>
      <c r="HQ65038"/>
      <c r="HR65038"/>
      <c r="HS65038"/>
      <c r="HT65038"/>
      <c r="HU65038"/>
      <c r="HV65038"/>
      <c r="HW65038"/>
      <c r="HX65038"/>
      <c r="HY65038"/>
      <c r="HZ65038"/>
      <c r="IA65038"/>
    </row>
    <row r="65039" spans="1:235" ht="24" customHeight="1">
      <c r="A65039"/>
      <c r="B65039"/>
      <c r="C65039"/>
      <c r="D65039"/>
      <c r="E65039"/>
      <c r="F65039"/>
      <c r="G65039"/>
      <c r="H65039"/>
      <c r="I65039"/>
      <c r="J65039"/>
      <c r="K65039"/>
      <c r="L65039"/>
      <c r="M65039"/>
      <c r="N65039"/>
      <c r="O65039"/>
      <c r="P65039"/>
      <c r="Q65039"/>
      <c r="R65039"/>
      <c r="S65039"/>
      <c r="T65039"/>
      <c r="U65039"/>
      <c r="V65039"/>
      <c r="W65039"/>
      <c r="X65039"/>
      <c r="Y65039"/>
      <c r="Z65039"/>
      <c r="AA65039"/>
      <c r="AB65039"/>
      <c r="AC65039"/>
      <c r="AD65039"/>
      <c r="AE65039"/>
      <c r="AF65039"/>
      <c r="AG65039"/>
      <c r="AH65039"/>
      <c r="AI65039"/>
      <c r="AJ65039"/>
      <c r="AK65039"/>
      <c r="AL65039"/>
      <c r="AM65039"/>
      <c r="AN65039"/>
      <c r="AO65039"/>
      <c r="AP65039"/>
      <c r="AQ65039"/>
      <c r="AR65039"/>
      <c r="AS65039"/>
      <c r="AT65039"/>
      <c r="AU65039"/>
      <c r="AV65039"/>
      <c r="AW65039"/>
      <c r="AX65039"/>
      <c r="AY65039"/>
      <c r="AZ65039"/>
      <c r="BA65039"/>
      <c r="BB65039"/>
      <c r="BC65039"/>
      <c r="BD65039"/>
      <c r="BE65039"/>
      <c r="BF65039"/>
      <c r="BG65039"/>
      <c r="BH65039"/>
      <c r="BI65039"/>
      <c r="BJ65039"/>
      <c r="BK65039"/>
      <c r="BL65039"/>
      <c r="BM65039"/>
      <c r="BN65039"/>
      <c r="BO65039"/>
      <c r="BP65039"/>
      <c r="BQ65039"/>
      <c r="BR65039"/>
      <c r="BS65039"/>
      <c r="BT65039"/>
      <c r="BU65039"/>
      <c r="BV65039"/>
      <c r="BW65039"/>
      <c r="BX65039"/>
      <c r="BY65039"/>
      <c r="BZ65039"/>
      <c r="CA65039"/>
      <c r="CB65039"/>
      <c r="CC65039"/>
      <c r="CD65039"/>
      <c r="CE65039"/>
      <c r="CF65039"/>
      <c r="CG65039"/>
      <c r="CH65039"/>
      <c r="CI65039"/>
      <c r="CJ65039"/>
      <c r="CK65039"/>
      <c r="CL65039"/>
      <c r="CM65039"/>
      <c r="CN65039"/>
      <c r="CO65039"/>
      <c r="CP65039"/>
      <c r="CQ65039"/>
      <c r="CR65039"/>
      <c r="CS65039"/>
      <c r="CT65039"/>
      <c r="CU65039"/>
      <c r="CV65039"/>
      <c r="CW65039"/>
      <c r="CX65039"/>
      <c r="CY65039"/>
      <c r="CZ65039"/>
      <c r="DA65039"/>
      <c r="DB65039"/>
      <c r="DC65039"/>
      <c r="DD65039"/>
      <c r="DE65039"/>
      <c r="DF65039"/>
      <c r="DG65039"/>
      <c r="DH65039"/>
      <c r="DI65039"/>
      <c r="DJ65039"/>
      <c r="DK65039"/>
      <c r="DL65039"/>
      <c r="DM65039"/>
      <c r="DN65039"/>
      <c r="DO65039"/>
      <c r="DP65039"/>
      <c r="DQ65039"/>
      <c r="DR65039"/>
      <c r="DS65039"/>
      <c r="DT65039"/>
      <c r="DU65039"/>
      <c r="DV65039"/>
      <c r="DW65039"/>
      <c r="DX65039"/>
      <c r="DY65039"/>
      <c r="DZ65039"/>
      <c r="EA65039"/>
      <c r="EB65039"/>
      <c r="EC65039"/>
      <c r="ED65039"/>
      <c r="EE65039"/>
      <c r="EF65039"/>
      <c r="EG65039"/>
      <c r="EH65039"/>
      <c r="EI65039"/>
      <c r="EJ65039"/>
      <c r="EK65039"/>
      <c r="EL65039"/>
      <c r="EM65039"/>
      <c r="EN65039"/>
      <c r="EO65039"/>
      <c r="EP65039"/>
      <c r="EQ65039"/>
      <c r="ER65039"/>
      <c r="ES65039"/>
      <c r="ET65039"/>
      <c r="EU65039"/>
      <c r="EV65039"/>
      <c r="EW65039"/>
      <c r="EX65039"/>
      <c r="EY65039"/>
      <c r="EZ65039"/>
      <c r="FA65039"/>
      <c r="FB65039"/>
      <c r="FC65039"/>
      <c r="FD65039"/>
      <c r="FE65039"/>
      <c r="FF65039"/>
      <c r="FG65039"/>
      <c r="FH65039"/>
      <c r="FI65039"/>
      <c r="FJ65039"/>
      <c r="FK65039"/>
      <c r="FL65039"/>
      <c r="FM65039"/>
      <c r="FN65039"/>
      <c r="FO65039"/>
      <c r="FP65039"/>
      <c r="FQ65039"/>
      <c r="FR65039"/>
      <c r="FS65039"/>
      <c r="FT65039"/>
      <c r="FU65039"/>
      <c r="FV65039"/>
      <c r="FW65039"/>
      <c r="FX65039"/>
      <c r="FY65039"/>
      <c r="FZ65039"/>
      <c r="GA65039"/>
      <c r="GB65039"/>
      <c r="GC65039"/>
      <c r="GD65039"/>
      <c r="GE65039"/>
      <c r="GF65039"/>
      <c r="GG65039"/>
      <c r="GH65039"/>
      <c r="GI65039"/>
      <c r="GJ65039"/>
      <c r="GK65039"/>
      <c r="GL65039"/>
      <c r="GM65039"/>
      <c r="GN65039"/>
      <c r="GO65039"/>
      <c r="GP65039"/>
      <c r="GQ65039"/>
      <c r="GR65039"/>
      <c r="GS65039"/>
      <c r="GT65039"/>
      <c r="GU65039"/>
      <c r="GV65039"/>
      <c r="GW65039"/>
      <c r="GX65039"/>
      <c r="GY65039"/>
      <c r="GZ65039"/>
      <c r="HA65039"/>
      <c r="HB65039"/>
      <c r="HC65039"/>
      <c r="HD65039"/>
      <c r="HE65039"/>
      <c r="HF65039"/>
      <c r="HG65039"/>
      <c r="HH65039"/>
      <c r="HI65039"/>
      <c r="HJ65039"/>
      <c r="HK65039"/>
      <c r="HL65039"/>
      <c r="HM65039"/>
      <c r="HN65039"/>
      <c r="HO65039"/>
      <c r="HP65039"/>
      <c r="HQ65039"/>
      <c r="HR65039"/>
      <c r="HS65039"/>
      <c r="HT65039"/>
      <c r="HU65039"/>
      <c r="HV65039"/>
      <c r="HW65039"/>
      <c r="HX65039"/>
      <c r="HY65039"/>
      <c r="HZ65039"/>
      <c r="IA65039"/>
    </row>
    <row r="65040" spans="1:235" ht="24" customHeight="1">
      <c r="A65040"/>
      <c r="B65040"/>
      <c r="C65040"/>
      <c r="D65040"/>
      <c r="E65040"/>
      <c r="F65040"/>
      <c r="G65040"/>
      <c r="H65040"/>
      <c r="I65040"/>
      <c r="J65040"/>
      <c r="K65040"/>
      <c r="L65040"/>
      <c r="M65040"/>
      <c r="N65040"/>
      <c r="O65040"/>
      <c r="P65040"/>
      <c r="Q65040"/>
      <c r="R65040"/>
      <c r="S65040"/>
      <c r="T65040"/>
      <c r="U65040"/>
      <c r="V65040"/>
      <c r="W65040"/>
      <c r="X65040"/>
      <c r="Y65040"/>
      <c r="Z65040"/>
      <c r="AA65040"/>
      <c r="AB65040"/>
      <c r="AC65040"/>
      <c r="AD65040"/>
      <c r="AE65040"/>
      <c r="AF65040"/>
      <c r="AG65040"/>
      <c r="AH65040"/>
      <c r="AI65040"/>
      <c r="AJ65040"/>
      <c r="AK65040"/>
      <c r="AL65040"/>
      <c r="AM65040"/>
      <c r="AN65040"/>
      <c r="AO65040"/>
      <c r="AP65040"/>
      <c r="AQ65040"/>
      <c r="AR65040"/>
      <c r="AS65040"/>
      <c r="AT65040"/>
      <c r="AU65040"/>
      <c r="AV65040"/>
      <c r="AW65040"/>
      <c r="AX65040"/>
      <c r="AY65040"/>
      <c r="AZ65040"/>
      <c r="BA65040"/>
      <c r="BB65040"/>
      <c r="BC65040"/>
      <c r="BD65040"/>
      <c r="BE65040"/>
      <c r="BF65040"/>
      <c r="BG65040"/>
      <c r="BH65040"/>
      <c r="BI65040"/>
      <c r="BJ65040"/>
      <c r="BK65040"/>
      <c r="BL65040"/>
      <c r="BM65040"/>
      <c r="BN65040"/>
      <c r="BO65040"/>
      <c r="BP65040"/>
      <c r="BQ65040"/>
      <c r="BR65040"/>
      <c r="BS65040"/>
      <c r="BT65040"/>
      <c r="BU65040"/>
      <c r="BV65040"/>
      <c r="BW65040"/>
      <c r="BX65040"/>
      <c r="BY65040"/>
      <c r="BZ65040"/>
      <c r="CA65040"/>
      <c r="CB65040"/>
      <c r="CC65040"/>
      <c r="CD65040"/>
      <c r="CE65040"/>
      <c r="CF65040"/>
      <c r="CG65040"/>
      <c r="CH65040"/>
      <c r="CI65040"/>
      <c r="CJ65040"/>
      <c r="CK65040"/>
      <c r="CL65040"/>
      <c r="CM65040"/>
      <c r="CN65040"/>
      <c r="CO65040"/>
      <c r="CP65040"/>
      <c r="CQ65040"/>
      <c r="CR65040"/>
      <c r="CS65040"/>
      <c r="CT65040"/>
      <c r="CU65040"/>
      <c r="CV65040"/>
      <c r="CW65040"/>
      <c r="CX65040"/>
      <c r="CY65040"/>
      <c r="CZ65040"/>
      <c r="DA65040"/>
      <c r="DB65040"/>
      <c r="DC65040"/>
      <c r="DD65040"/>
      <c r="DE65040"/>
      <c r="DF65040"/>
      <c r="DG65040"/>
      <c r="DH65040"/>
      <c r="DI65040"/>
      <c r="DJ65040"/>
      <c r="DK65040"/>
      <c r="DL65040"/>
      <c r="DM65040"/>
      <c r="DN65040"/>
      <c r="DO65040"/>
      <c r="DP65040"/>
      <c r="DQ65040"/>
      <c r="DR65040"/>
      <c r="DS65040"/>
      <c r="DT65040"/>
      <c r="DU65040"/>
      <c r="DV65040"/>
      <c r="DW65040"/>
      <c r="DX65040"/>
      <c r="DY65040"/>
      <c r="DZ65040"/>
      <c r="EA65040"/>
      <c r="EB65040"/>
      <c r="EC65040"/>
      <c r="ED65040"/>
      <c r="EE65040"/>
      <c r="EF65040"/>
      <c r="EG65040"/>
      <c r="EH65040"/>
      <c r="EI65040"/>
      <c r="EJ65040"/>
      <c r="EK65040"/>
      <c r="EL65040"/>
      <c r="EM65040"/>
      <c r="EN65040"/>
      <c r="EO65040"/>
      <c r="EP65040"/>
      <c r="EQ65040"/>
      <c r="ER65040"/>
      <c r="ES65040"/>
      <c r="ET65040"/>
      <c r="EU65040"/>
      <c r="EV65040"/>
      <c r="EW65040"/>
      <c r="EX65040"/>
      <c r="EY65040"/>
      <c r="EZ65040"/>
      <c r="FA65040"/>
      <c r="FB65040"/>
      <c r="FC65040"/>
      <c r="FD65040"/>
      <c r="FE65040"/>
      <c r="FF65040"/>
      <c r="FG65040"/>
      <c r="FH65040"/>
      <c r="FI65040"/>
      <c r="FJ65040"/>
      <c r="FK65040"/>
      <c r="FL65040"/>
      <c r="FM65040"/>
      <c r="FN65040"/>
      <c r="FO65040"/>
      <c r="FP65040"/>
      <c r="FQ65040"/>
      <c r="FR65040"/>
      <c r="FS65040"/>
      <c r="FT65040"/>
      <c r="FU65040"/>
      <c r="FV65040"/>
      <c r="FW65040"/>
      <c r="FX65040"/>
      <c r="FY65040"/>
      <c r="FZ65040"/>
      <c r="GA65040"/>
      <c r="GB65040"/>
      <c r="GC65040"/>
      <c r="GD65040"/>
      <c r="GE65040"/>
      <c r="GF65040"/>
      <c r="GG65040"/>
      <c r="GH65040"/>
      <c r="GI65040"/>
      <c r="GJ65040"/>
      <c r="GK65040"/>
      <c r="GL65040"/>
      <c r="GM65040"/>
      <c r="GN65040"/>
      <c r="GO65040"/>
      <c r="GP65040"/>
      <c r="GQ65040"/>
      <c r="GR65040"/>
      <c r="GS65040"/>
      <c r="GT65040"/>
      <c r="GU65040"/>
      <c r="GV65040"/>
      <c r="GW65040"/>
      <c r="GX65040"/>
      <c r="GY65040"/>
      <c r="GZ65040"/>
      <c r="HA65040"/>
      <c r="HB65040"/>
      <c r="HC65040"/>
      <c r="HD65040"/>
      <c r="HE65040"/>
      <c r="HF65040"/>
      <c r="HG65040"/>
      <c r="HH65040"/>
      <c r="HI65040"/>
      <c r="HJ65040"/>
      <c r="HK65040"/>
      <c r="HL65040"/>
      <c r="HM65040"/>
      <c r="HN65040"/>
      <c r="HO65040"/>
      <c r="HP65040"/>
      <c r="HQ65040"/>
      <c r="HR65040"/>
      <c r="HS65040"/>
      <c r="HT65040"/>
      <c r="HU65040"/>
      <c r="HV65040"/>
      <c r="HW65040"/>
      <c r="HX65040"/>
      <c r="HY65040"/>
      <c r="HZ65040"/>
      <c r="IA65040"/>
    </row>
    <row r="65041" spans="1:235" ht="24" customHeight="1">
      <c r="A65041"/>
      <c r="B65041"/>
      <c r="C65041"/>
      <c r="D65041"/>
      <c r="E65041"/>
      <c r="F65041"/>
      <c r="G65041"/>
      <c r="H65041"/>
      <c r="I65041"/>
      <c r="J65041"/>
      <c r="K65041"/>
      <c r="L65041"/>
      <c r="M65041"/>
      <c r="N65041"/>
      <c r="O65041"/>
      <c r="P65041"/>
      <c r="Q65041"/>
      <c r="R65041"/>
      <c r="S65041"/>
      <c r="T65041"/>
      <c r="U65041"/>
      <c r="V65041"/>
      <c r="W65041"/>
      <c r="X65041"/>
      <c r="Y65041"/>
      <c r="Z65041"/>
      <c r="AA65041"/>
      <c r="AB65041"/>
      <c r="AC65041"/>
      <c r="AD65041"/>
      <c r="AE65041"/>
      <c r="AF65041"/>
      <c r="AG65041"/>
      <c r="AH65041"/>
      <c r="AI65041"/>
      <c r="AJ65041"/>
      <c r="AK65041"/>
      <c r="AL65041"/>
      <c r="AM65041"/>
      <c r="AN65041"/>
      <c r="AO65041"/>
      <c r="AP65041"/>
      <c r="AQ65041"/>
      <c r="AR65041"/>
      <c r="AS65041"/>
      <c r="AT65041"/>
      <c r="AU65041"/>
      <c r="AV65041"/>
      <c r="AW65041"/>
      <c r="AX65041"/>
      <c r="AY65041"/>
      <c r="AZ65041"/>
      <c r="BA65041"/>
      <c r="BB65041"/>
      <c r="BC65041"/>
      <c r="BD65041"/>
      <c r="BE65041"/>
      <c r="BF65041"/>
      <c r="BG65041"/>
      <c r="BH65041"/>
      <c r="BI65041"/>
      <c r="BJ65041"/>
      <c r="BK65041"/>
      <c r="BL65041"/>
      <c r="BM65041"/>
      <c r="BN65041"/>
      <c r="BO65041"/>
      <c r="BP65041"/>
      <c r="BQ65041"/>
      <c r="BR65041"/>
      <c r="BS65041"/>
      <c r="BT65041"/>
      <c r="BU65041"/>
      <c r="BV65041"/>
      <c r="BW65041"/>
      <c r="BX65041"/>
      <c r="BY65041"/>
      <c r="BZ65041"/>
      <c r="CA65041"/>
      <c r="CB65041"/>
      <c r="CC65041"/>
      <c r="CD65041"/>
      <c r="CE65041"/>
      <c r="CF65041"/>
      <c r="CG65041"/>
      <c r="CH65041"/>
      <c r="CI65041"/>
      <c r="CJ65041"/>
      <c r="CK65041"/>
      <c r="CL65041"/>
      <c r="CM65041"/>
      <c r="CN65041"/>
      <c r="CO65041"/>
      <c r="CP65041"/>
      <c r="CQ65041"/>
      <c r="CR65041"/>
      <c r="CS65041"/>
      <c r="CT65041"/>
      <c r="CU65041"/>
      <c r="CV65041"/>
      <c r="CW65041"/>
      <c r="CX65041"/>
      <c r="CY65041"/>
      <c r="CZ65041"/>
      <c r="DA65041"/>
      <c r="DB65041"/>
      <c r="DC65041"/>
      <c r="DD65041"/>
      <c r="DE65041"/>
      <c r="DF65041"/>
      <c r="DG65041"/>
      <c r="DH65041"/>
      <c r="DI65041"/>
      <c r="DJ65041"/>
      <c r="DK65041"/>
      <c r="DL65041"/>
      <c r="DM65041"/>
      <c r="DN65041"/>
      <c r="DO65041"/>
      <c r="DP65041"/>
      <c r="DQ65041"/>
      <c r="DR65041"/>
      <c r="DS65041"/>
      <c r="DT65041"/>
      <c r="DU65041"/>
      <c r="DV65041"/>
      <c r="DW65041"/>
      <c r="DX65041"/>
      <c r="DY65041"/>
      <c r="DZ65041"/>
      <c r="EA65041"/>
      <c r="EB65041"/>
      <c r="EC65041"/>
      <c r="ED65041"/>
      <c r="EE65041"/>
      <c r="EF65041"/>
      <c r="EG65041"/>
      <c r="EH65041"/>
      <c r="EI65041"/>
      <c r="EJ65041"/>
      <c r="EK65041"/>
      <c r="EL65041"/>
      <c r="EM65041"/>
      <c r="EN65041"/>
      <c r="EO65041"/>
      <c r="EP65041"/>
      <c r="EQ65041"/>
      <c r="ER65041"/>
      <c r="ES65041"/>
      <c r="ET65041"/>
      <c r="EU65041"/>
      <c r="EV65041"/>
      <c r="EW65041"/>
      <c r="EX65041"/>
      <c r="EY65041"/>
      <c r="EZ65041"/>
      <c r="FA65041"/>
      <c r="FB65041"/>
      <c r="FC65041"/>
      <c r="FD65041"/>
      <c r="FE65041"/>
      <c r="FF65041"/>
      <c r="FG65041"/>
      <c r="FH65041"/>
      <c r="FI65041"/>
      <c r="FJ65041"/>
      <c r="FK65041"/>
      <c r="FL65041"/>
      <c r="FM65041"/>
      <c r="FN65041"/>
      <c r="FO65041"/>
      <c r="FP65041"/>
      <c r="FQ65041"/>
      <c r="FR65041"/>
      <c r="FS65041"/>
      <c r="FT65041"/>
      <c r="FU65041"/>
      <c r="FV65041"/>
      <c r="FW65041"/>
      <c r="FX65041"/>
      <c r="FY65041"/>
      <c r="FZ65041"/>
      <c r="GA65041"/>
      <c r="GB65041"/>
      <c r="GC65041"/>
      <c r="GD65041"/>
      <c r="GE65041"/>
      <c r="GF65041"/>
      <c r="GG65041"/>
      <c r="GH65041"/>
      <c r="GI65041"/>
      <c r="GJ65041"/>
      <c r="GK65041"/>
      <c r="GL65041"/>
      <c r="GM65041"/>
      <c r="GN65041"/>
      <c r="GO65041"/>
      <c r="GP65041"/>
      <c r="GQ65041"/>
      <c r="GR65041"/>
      <c r="GS65041"/>
      <c r="GT65041"/>
      <c r="GU65041"/>
      <c r="GV65041"/>
      <c r="GW65041"/>
      <c r="GX65041"/>
      <c r="GY65041"/>
      <c r="GZ65041"/>
      <c r="HA65041"/>
      <c r="HB65041"/>
      <c r="HC65041"/>
      <c r="HD65041"/>
      <c r="HE65041"/>
      <c r="HF65041"/>
      <c r="HG65041"/>
      <c r="HH65041"/>
      <c r="HI65041"/>
      <c r="HJ65041"/>
      <c r="HK65041"/>
      <c r="HL65041"/>
      <c r="HM65041"/>
      <c r="HN65041"/>
      <c r="HO65041"/>
      <c r="HP65041"/>
      <c r="HQ65041"/>
      <c r="HR65041"/>
      <c r="HS65041"/>
      <c r="HT65041"/>
      <c r="HU65041"/>
      <c r="HV65041"/>
      <c r="HW65041"/>
      <c r="HX65041"/>
      <c r="HY65041"/>
      <c r="HZ65041"/>
      <c r="IA65041"/>
    </row>
    <row r="65042" spans="1:235" ht="24" customHeight="1">
      <c r="A65042"/>
      <c r="B65042"/>
      <c r="C65042"/>
      <c r="D65042"/>
      <c r="E65042"/>
      <c r="F65042"/>
      <c r="G65042"/>
      <c r="H65042"/>
      <c r="I65042"/>
      <c r="J65042"/>
      <c r="K65042"/>
      <c r="L65042"/>
      <c r="M65042"/>
      <c r="N65042"/>
      <c r="O65042"/>
      <c r="P65042"/>
      <c r="Q65042"/>
      <c r="R65042"/>
      <c r="S65042"/>
      <c r="T65042"/>
      <c r="U65042"/>
      <c r="V65042"/>
      <c r="W65042"/>
      <c r="X65042"/>
      <c r="Y65042"/>
      <c r="Z65042"/>
      <c r="AA65042"/>
      <c r="AB65042"/>
      <c r="AC65042"/>
      <c r="AD65042"/>
      <c r="AE65042"/>
      <c r="AF65042"/>
      <c r="AG65042"/>
      <c r="AH65042"/>
      <c r="AI65042"/>
      <c r="AJ65042"/>
      <c r="AK65042"/>
      <c r="AL65042"/>
      <c r="AM65042"/>
      <c r="AN65042"/>
      <c r="AO65042"/>
      <c r="AP65042"/>
      <c r="AQ65042"/>
      <c r="AR65042"/>
      <c r="AS65042"/>
      <c r="AT65042"/>
      <c r="AU65042"/>
      <c r="AV65042"/>
      <c r="AW65042"/>
      <c r="AX65042"/>
      <c r="AY65042"/>
      <c r="AZ65042"/>
      <c r="BA65042"/>
      <c r="BB65042"/>
      <c r="BC65042"/>
      <c r="BD65042"/>
      <c r="BE65042"/>
      <c r="BF65042"/>
      <c r="BG65042"/>
      <c r="BH65042"/>
      <c r="BI65042"/>
      <c r="BJ65042"/>
      <c r="BK65042"/>
      <c r="BL65042"/>
      <c r="BM65042"/>
      <c r="BN65042"/>
      <c r="BO65042"/>
      <c r="BP65042"/>
      <c r="BQ65042"/>
      <c r="BR65042"/>
      <c r="BS65042"/>
      <c r="BT65042"/>
      <c r="BU65042"/>
      <c r="BV65042"/>
      <c r="BW65042"/>
      <c r="BX65042"/>
      <c r="BY65042"/>
      <c r="BZ65042"/>
      <c r="CA65042"/>
      <c r="CB65042"/>
      <c r="CC65042"/>
      <c r="CD65042"/>
      <c r="CE65042"/>
      <c r="CF65042"/>
      <c r="CG65042"/>
      <c r="CH65042"/>
      <c r="CI65042"/>
      <c r="CJ65042"/>
      <c r="CK65042"/>
      <c r="CL65042"/>
      <c r="CM65042"/>
      <c r="CN65042"/>
      <c r="CO65042"/>
      <c r="CP65042"/>
      <c r="CQ65042"/>
      <c r="CR65042"/>
      <c r="CS65042"/>
      <c r="CT65042"/>
      <c r="CU65042"/>
      <c r="CV65042"/>
      <c r="CW65042"/>
      <c r="CX65042"/>
      <c r="CY65042"/>
      <c r="CZ65042"/>
      <c r="DA65042"/>
      <c r="DB65042"/>
      <c r="DC65042"/>
      <c r="DD65042"/>
      <c r="DE65042"/>
      <c r="DF65042"/>
      <c r="DG65042"/>
      <c r="DH65042"/>
      <c r="DI65042"/>
      <c r="DJ65042"/>
      <c r="DK65042"/>
      <c r="DL65042"/>
      <c r="DM65042"/>
      <c r="DN65042"/>
      <c r="DO65042"/>
      <c r="DP65042"/>
      <c r="DQ65042"/>
      <c r="DR65042"/>
      <c r="DS65042"/>
      <c r="DT65042"/>
      <c r="DU65042"/>
      <c r="DV65042"/>
      <c r="DW65042"/>
      <c r="DX65042"/>
      <c r="DY65042"/>
      <c r="DZ65042"/>
      <c r="EA65042"/>
      <c r="EB65042"/>
      <c r="EC65042"/>
      <c r="ED65042"/>
      <c r="EE65042"/>
      <c r="EF65042"/>
      <c r="EG65042"/>
      <c r="EH65042"/>
      <c r="EI65042"/>
      <c r="EJ65042"/>
      <c r="EK65042"/>
      <c r="EL65042"/>
      <c r="EM65042"/>
      <c r="EN65042"/>
      <c r="EO65042"/>
      <c r="EP65042"/>
      <c r="EQ65042"/>
      <c r="ER65042"/>
      <c r="ES65042"/>
      <c r="ET65042"/>
      <c r="EU65042"/>
      <c r="EV65042"/>
      <c r="EW65042"/>
      <c r="EX65042"/>
      <c r="EY65042"/>
      <c r="EZ65042"/>
      <c r="FA65042"/>
      <c r="FB65042"/>
      <c r="FC65042"/>
      <c r="FD65042"/>
      <c r="FE65042"/>
      <c r="FF65042"/>
      <c r="FG65042"/>
      <c r="FH65042"/>
      <c r="FI65042"/>
      <c r="FJ65042"/>
      <c r="FK65042"/>
      <c r="FL65042"/>
      <c r="FM65042"/>
      <c r="FN65042"/>
      <c r="FO65042"/>
      <c r="FP65042"/>
      <c r="FQ65042"/>
      <c r="FR65042"/>
      <c r="FS65042"/>
      <c r="FT65042"/>
      <c r="FU65042"/>
      <c r="FV65042"/>
      <c r="FW65042"/>
      <c r="FX65042"/>
      <c r="FY65042"/>
      <c r="FZ65042"/>
      <c r="GA65042"/>
      <c r="GB65042"/>
      <c r="GC65042"/>
      <c r="GD65042"/>
      <c r="GE65042"/>
      <c r="GF65042"/>
      <c r="GG65042"/>
      <c r="GH65042"/>
      <c r="GI65042"/>
      <c r="GJ65042"/>
      <c r="GK65042"/>
      <c r="GL65042"/>
      <c r="GM65042"/>
      <c r="GN65042"/>
      <c r="GO65042"/>
      <c r="GP65042"/>
      <c r="GQ65042"/>
      <c r="GR65042"/>
      <c r="GS65042"/>
      <c r="GT65042"/>
      <c r="GU65042"/>
      <c r="GV65042"/>
      <c r="GW65042"/>
      <c r="GX65042"/>
      <c r="GY65042"/>
      <c r="GZ65042"/>
      <c r="HA65042"/>
      <c r="HB65042"/>
      <c r="HC65042"/>
      <c r="HD65042"/>
      <c r="HE65042"/>
      <c r="HF65042"/>
      <c r="HG65042"/>
      <c r="HH65042"/>
      <c r="HI65042"/>
      <c r="HJ65042"/>
      <c r="HK65042"/>
      <c r="HL65042"/>
      <c r="HM65042"/>
      <c r="HN65042"/>
      <c r="HO65042"/>
      <c r="HP65042"/>
      <c r="HQ65042"/>
      <c r="HR65042"/>
      <c r="HS65042"/>
      <c r="HT65042"/>
      <c r="HU65042"/>
      <c r="HV65042"/>
      <c r="HW65042"/>
      <c r="HX65042"/>
      <c r="HY65042"/>
      <c r="HZ65042"/>
      <c r="IA65042"/>
    </row>
    <row r="65043" spans="1:235" ht="24" customHeight="1">
      <c r="A65043"/>
      <c r="B65043"/>
      <c r="C65043"/>
      <c r="D65043"/>
      <c r="E65043"/>
      <c r="F65043"/>
      <c r="G65043"/>
      <c r="H65043"/>
      <c r="I65043"/>
      <c r="J65043"/>
      <c r="K65043"/>
      <c r="L65043"/>
      <c r="M65043"/>
      <c r="N65043"/>
      <c r="O65043"/>
      <c r="P65043"/>
      <c r="Q65043"/>
      <c r="R65043"/>
      <c r="S65043"/>
      <c r="T65043"/>
      <c r="U65043"/>
      <c r="V65043"/>
      <c r="W65043"/>
      <c r="X65043"/>
      <c r="Y65043"/>
      <c r="Z65043"/>
      <c r="AA65043"/>
      <c r="AB65043"/>
      <c r="AC65043"/>
      <c r="AD65043"/>
      <c r="AE65043"/>
      <c r="AF65043"/>
      <c r="AG65043"/>
      <c r="AH65043"/>
      <c r="AI65043"/>
      <c r="AJ65043"/>
      <c r="AK65043"/>
      <c r="AL65043"/>
      <c r="AM65043"/>
      <c r="AN65043"/>
      <c r="AO65043"/>
      <c r="AP65043"/>
      <c r="AQ65043"/>
      <c r="AR65043"/>
      <c r="AS65043"/>
      <c r="AT65043"/>
      <c r="AU65043"/>
      <c r="AV65043"/>
      <c r="AW65043"/>
      <c r="AX65043"/>
      <c r="AY65043"/>
      <c r="AZ65043"/>
      <c r="BA65043"/>
      <c r="BB65043"/>
      <c r="BC65043"/>
      <c r="BD65043"/>
      <c r="BE65043"/>
      <c r="BF65043"/>
      <c r="BG65043"/>
      <c r="BH65043"/>
      <c r="BI65043"/>
      <c r="BJ65043"/>
      <c r="BK65043"/>
      <c r="BL65043"/>
      <c r="BM65043"/>
      <c r="BN65043"/>
      <c r="BO65043"/>
      <c r="BP65043"/>
      <c r="BQ65043"/>
      <c r="BR65043"/>
      <c r="BS65043"/>
      <c r="BT65043"/>
      <c r="BU65043"/>
      <c r="BV65043"/>
      <c r="BW65043"/>
      <c r="BX65043"/>
      <c r="BY65043"/>
      <c r="BZ65043"/>
      <c r="CA65043"/>
      <c r="CB65043"/>
      <c r="CC65043"/>
      <c r="CD65043"/>
      <c r="CE65043"/>
      <c r="CF65043"/>
      <c r="CG65043"/>
      <c r="CH65043"/>
      <c r="CI65043"/>
      <c r="CJ65043"/>
      <c r="CK65043"/>
      <c r="CL65043"/>
      <c r="CM65043"/>
      <c r="CN65043"/>
      <c r="CO65043"/>
      <c r="CP65043"/>
      <c r="CQ65043"/>
      <c r="CR65043"/>
      <c r="CS65043"/>
      <c r="CT65043"/>
      <c r="CU65043"/>
      <c r="CV65043"/>
      <c r="CW65043"/>
      <c r="CX65043"/>
      <c r="CY65043"/>
      <c r="CZ65043"/>
      <c r="DA65043"/>
      <c r="DB65043"/>
      <c r="DC65043"/>
      <c r="DD65043"/>
      <c r="DE65043"/>
      <c r="DF65043"/>
      <c r="DG65043"/>
      <c r="DH65043"/>
      <c r="DI65043"/>
      <c r="DJ65043"/>
      <c r="DK65043"/>
      <c r="DL65043"/>
      <c r="DM65043"/>
      <c r="DN65043"/>
      <c r="DO65043"/>
      <c r="DP65043"/>
      <c r="DQ65043"/>
      <c r="DR65043"/>
      <c r="DS65043"/>
      <c r="DT65043"/>
      <c r="DU65043"/>
      <c r="DV65043"/>
      <c r="DW65043"/>
      <c r="DX65043"/>
      <c r="DY65043"/>
      <c r="DZ65043"/>
      <c r="EA65043"/>
      <c r="EB65043"/>
      <c r="EC65043"/>
      <c r="ED65043"/>
      <c r="EE65043"/>
      <c r="EF65043"/>
      <c r="EG65043"/>
      <c r="EH65043"/>
      <c r="EI65043"/>
      <c r="EJ65043"/>
      <c r="EK65043"/>
      <c r="EL65043"/>
      <c r="EM65043"/>
      <c r="EN65043"/>
      <c r="EO65043"/>
      <c r="EP65043"/>
      <c r="EQ65043"/>
      <c r="ER65043"/>
      <c r="ES65043"/>
      <c r="ET65043"/>
      <c r="EU65043"/>
      <c r="EV65043"/>
      <c r="EW65043"/>
      <c r="EX65043"/>
      <c r="EY65043"/>
      <c r="EZ65043"/>
      <c r="FA65043"/>
      <c r="FB65043"/>
      <c r="FC65043"/>
      <c r="FD65043"/>
      <c r="FE65043"/>
      <c r="FF65043"/>
      <c r="FG65043"/>
      <c r="FH65043"/>
      <c r="FI65043"/>
      <c r="FJ65043"/>
      <c r="FK65043"/>
      <c r="FL65043"/>
      <c r="FM65043"/>
      <c r="FN65043"/>
      <c r="FO65043"/>
      <c r="FP65043"/>
      <c r="FQ65043"/>
      <c r="FR65043"/>
      <c r="FS65043"/>
      <c r="FT65043"/>
      <c r="FU65043"/>
      <c r="FV65043"/>
      <c r="FW65043"/>
      <c r="FX65043"/>
      <c r="FY65043"/>
      <c r="FZ65043"/>
      <c r="GA65043"/>
      <c r="GB65043"/>
      <c r="GC65043"/>
      <c r="GD65043"/>
      <c r="GE65043"/>
      <c r="GF65043"/>
      <c r="GG65043"/>
      <c r="GH65043"/>
      <c r="GI65043"/>
      <c r="GJ65043"/>
      <c r="GK65043"/>
      <c r="GL65043"/>
      <c r="GM65043"/>
      <c r="GN65043"/>
      <c r="GO65043"/>
      <c r="GP65043"/>
      <c r="GQ65043"/>
      <c r="GR65043"/>
      <c r="GS65043"/>
      <c r="GT65043"/>
      <c r="GU65043"/>
      <c r="GV65043"/>
      <c r="GW65043"/>
      <c r="GX65043"/>
      <c r="GY65043"/>
      <c r="GZ65043"/>
      <c r="HA65043"/>
      <c r="HB65043"/>
      <c r="HC65043"/>
      <c r="HD65043"/>
      <c r="HE65043"/>
      <c r="HF65043"/>
      <c r="HG65043"/>
      <c r="HH65043"/>
      <c r="HI65043"/>
      <c r="HJ65043"/>
      <c r="HK65043"/>
      <c r="HL65043"/>
      <c r="HM65043"/>
      <c r="HN65043"/>
      <c r="HO65043"/>
      <c r="HP65043"/>
      <c r="HQ65043"/>
      <c r="HR65043"/>
      <c r="HS65043"/>
      <c r="HT65043"/>
      <c r="HU65043"/>
      <c r="HV65043"/>
      <c r="HW65043"/>
      <c r="HX65043"/>
      <c r="HY65043"/>
      <c r="HZ65043"/>
      <c r="IA65043"/>
    </row>
    <row r="65044" spans="1:235" ht="24" customHeight="1">
      <c r="A65044"/>
      <c r="B65044"/>
      <c r="C65044"/>
      <c r="D65044"/>
      <c r="E65044"/>
      <c r="F65044"/>
      <c r="G65044"/>
      <c r="H65044"/>
      <c r="I65044"/>
      <c r="J65044"/>
      <c r="K65044"/>
      <c r="L65044"/>
      <c r="M65044"/>
      <c r="N65044"/>
      <c r="O65044"/>
      <c r="P65044"/>
      <c r="Q65044"/>
      <c r="R65044"/>
      <c r="S65044"/>
      <c r="T65044"/>
      <c r="U65044"/>
      <c r="V65044"/>
      <c r="W65044"/>
      <c r="X65044"/>
      <c r="Y65044"/>
      <c r="Z65044"/>
      <c r="AA65044"/>
      <c r="AB65044"/>
      <c r="AC65044"/>
      <c r="AD65044"/>
      <c r="AE65044"/>
      <c r="AF65044"/>
      <c r="AG65044"/>
      <c r="AH65044"/>
      <c r="AI65044"/>
      <c r="AJ65044"/>
      <c r="AK65044"/>
      <c r="AL65044"/>
      <c r="AM65044"/>
      <c r="AN65044"/>
      <c r="AO65044"/>
      <c r="AP65044"/>
      <c r="AQ65044"/>
      <c r="AR65044"/>
      <c r="AS65044"/>
      <c r="AT65044"/>
      <c r="AU65044"/>
      <c r="AV65044"/>
      <c r="AW65044"/>
      <c r="AX65044"/>
      <c r="AY65044"/>
      <c r="AZ65044"/>
      <c r="BA65044"/>
      <c r="BB65044"/>
      <c r="BC65044"/>
      <c r="BD65044"/>
      <c r="BE65044"/>
      <c r="BF65044"/>
      <c r="BG65044"/>
      <c r="BH65044"/>
      <c r="BI65044"/>
      <c r="BJ65044"/>
      <c r="BK65044"/>
      <c r="BL65044"/>
      <c r="BM65044"/>
      <c r="BN65044"/>
      <c r="BO65044"/>
      <c r="BP65044"/>
      <c r="BQ65044"/>
      <c r="BR65044"/>
      <c r="BS65044"/>
      <c r="BT65044"/>
      <c r="BU65044"/>
      <c r="BV65044"/>
      <c r="BW65044"/>
      <c r="BX65044"/>
      <c r="BY65044"/>
      <c r="BZ65044"/>
      <c r="CA65044"/>
      <c r="CB65044"/>
      <c r="CC65044"/>
      <c r="CD65044"/>
      <c r="CE65044"/>
      <c r="CF65044"/>
      <c r="CG65044"/>
      <c r="CH65044"/>
      <c r="CI65044"/>
      <c r="CJ65044"/>
      <c r="CK65044"/>
      <c r="CL65044"/>
      <c r="CM65044"/>
      <c r="CN65044"/>
      <c r="CO65044"/>
      <c r="CP65044"/>
      <c r="CQ65044"/>
      <c r="CR65044"/>
      <c r="CS65044"/>
      <c r="CT65044"/>
      <c r="CU65044"/>
      <c r="CV65044"/>
      <c r="CW65044"/>
      <c r="CX65044"/>
      <c r="CY65044"/>
      <c r="CZ65044"/>
      <c r="DA65044"/>
      <c r="DB65044"/>
      <c r="DC65044"/>
      <c r="DD65044"/>
      <c r="DE65044"/>
      <c r="DF65044"/>
      <c r="DG65044"/>
      <c r="DH65044"/>
      <c r="DI65044"/>
      <c r="DJ65044"/>
      <c r="DK65044"/>
      <c r="DL65044"/>
      <c r="DM65044"/>
      <c r="DN65044"/>
      <c r="DO65044"/>
      <c r="DP65044"/>
      <c r="DQ65044"/>
      <c r="DR65044"/>
      <c r="DS65044"/>
      <c r="DT65044"/>
      <c r="DU65044"/>
      <c r="DV65044"/>
      <c r="DW65044"/>
      <c r="DX65044"/>
      <c r="DY65044"/>
      <c r="DZ65044"/>
      <c r="EA65044"/>
      <c r="EB65044"/>
      <c r="EC65044"/>
      <c r="ED65044"/>
      <c r="EE65044"/>
      <c r="EF65044"/>
      <c r="EG65044"/>
      <c r="EH65044"/>
      <c r="EI65044"/>
      <c r="EJ65044"/>
      <c r="EK65044"/>
      <c r="EL65044"/>
      <c r="EM65044"/>
      <c r="EN65044"/>
      <c r="EO65044"/>
      <c r="EP65044"/>
      <c r="EQ65044"/>
      <c r="ER65044"/>
      <c r="ES65044"/>
      <c r="ET65044"/>
      <c r="EU65044"/>
      <c r="EV65044"/>
      <c r="EW65044"/>
      <c r="EX65044"/>
      <c r="EY65044"/>
      <c r="EZ65044"/>
      <c r="FA65044"/>
      <c r="FB65044"/>
      <c r="FC65044"/>
      <c r="FD65044"/>
      <c r="FE65044"/>
      <c r="FF65044"/>
      <c r="FG65044"/>
      <c r="FH65044"/>
      <c r="FI65044"/>
      <c r="FJ65044"/>
      <c r="FK65044"/>
      <c r="FL65044"/>
      <c r="FM65044"/>
      <c r="FN65044"/>
      <c r="FO65044"/>
      <c r="FP65044"/>
      <c r="FQ65044"/>
      <c r="FR65044"/>
      <c r="FS65044"/>
      <c r="FT65044"/>
      <c r="FU65044"/>
      <c r="FV65044"/>
      <c r="FW65044"/>
      <c r="FX65044"/>
      <c r="FY65044"/>
      <c r="FZ65044"/>
      <c r="GA65044"/>
      <c r="GB65044"/>
      <c r="GC65044"/>
      <c r="GD65044"/>
      <c r="GE65044"/>
      <c r="GF65044"/>
      <c r="GG65044"/>
      <c r="GH65044"/>
      <c r="GI65044"/>
      <c r="GJ65044"/>
      <c r="GK65044"/>
      <c r="GL65044"/>
      <c r="GM65044"/>
      <c r="GN65044"/>
      <c r="GO65044"/>
      <c r="GP65044"/>
      <c r="GQ65044"/>
      <c r="GR65044"/>
      <c r="GS65044"/>
      <c r="GT65044"/>
      <c r="GU65044"/>
      <c r="GV65044"/>
      <c r="GW65044"/>
      <c r="GX65044"/>
      <c r="GY65044"/>
      <c r="GZ65044"/>
      <c r="HA65044"/>
      <c r="HB65044"/>
      <c r="HC65044"/>
      <c r="HD65044"/>
      <c r="HE65044"/>
      <c r="HF65044"/>
      <c r="HG65044"/>
      <c r="HH65044"/>
      <c r="HI65044"/>
      <c r="HJ65044"/>
      <c r="HK65044"/>
      <c r="HL65044"/>
      <c r="HM65044"/>
      <c r="HN65044"/>
      <c r="HO65044"/>
      <c r="HP65044"/>
      <c r="HQ65044"/>
      <c r="HR65044"/>
      <c r="HS65044"/>
      <c r="HT65044"/>
      <c r="HU65044"/>
      <c r="HV65044"/>
      <c r="HW65044"/>
      <c r="HX65044"/>
      <c r="HY65044"/>
      <c r="HZ65044"/>
      <c r="IA65044"/>
    </row>
    <row r="65045" spans="1:235" ht="24" customHeight="1">
      <c r="A65045"/>
      <c r="B65045"/>
      <c r="C65045"/>
      <c r="D65045"/>
      <c r="E65045"/>
      <c r="F65045"/>
      <c r="G65045"/>
      <c r="H65045"/>
      <c r="I65045"/>
      <c r="J65045"/>
      <c r="K65045"/>
      <c r="L65045"/>
      <c r="M65045"/>
      <c r="N65045"/>
      <c r="O65045"/>
      <c r="P65045"/>
      <c r="Q65045"/>
      <c r="R65045"/>
      <c r="S65045"/>
      <c r="T65045"/>
      <c r="U65045"/>
      <c r="V65045"/>
      <c r="W65045"/>
      <c r="X65045"/>
      <c r="Y65045"/>
      <c r="Z65045"/>
      <c r="AA65045"/>
      <c r="AB65045"/>
      <c r="AC65045"/>
      <c r="AD65045"/>
      <c r="AE65045"/>
      <c r="AF65045"/>
      <c r="AG65045"/>
      <c r="AH65045"/>
      <c r="AI65045"/>
      <c r="AJ65045"/>
      <c r="AK65045"/>
      <c r="AL65045"/>
      <c r="AM65045"/>
      <c r="AN65045"/>
      <c r="AO65045"/>
      <c r="AP65045"/>
      <c r="AQ65045"/>
      <c r="AR65045"/>
      <c r="AS65045"/>
      <c r="AT65045"/>
      <c r="AU65045"/>
      <c r="AV65045"/>
      <c r="AW65045"/>
      <c r="AX65045"/>
      <c r="AY65045"/>
      <c r="AZ65045"/>
      <c r="BA65045"/>
      <c r="BB65045"/>
      <c r="BC65045"/>
      <c r="BD65045"/>
      <c r="BE65045"/>
      <c r="BF65045"/>
      <c r="BG65045"/>
      <c r="BH65045"/>
      <c r="BI65045"/>
      <c r="BJ65045"/>
      <c r="BK65045"/>
      <c r="BL65045"/>
      <c r="BM65045"/>
      <c r="BN65045"/>
      <c r="BO65045"/>
      <c r="BP65045"/>
      <c r="BQ65045"/>
      <c r="BR65045"/>
      <c r="BS65045"/>
      <c r="BT65045"/>
      <c r="BU65045"/>
      <c r="BV65045"/>
      <c r="BW65045"/>
      <c r="BX65045"/>
      <c r="BY65045"/>
      <c r="BZ65045"/>
      <c r="CA65045"/>
      <c r="CB65045"/>
      <c r="CC65045"/>
      <c r="CD65045"/>
      <c r="CE65045"/>
      <c r="CF65045"/>
      <c r="CG65045"/>
      <c r="CH65045"/>
      <c r="CI65045"/>
      <c r="CJ65045"/>
      <c r="CK65045"/>
      <c r="CL65045"/>
      <c r="CM65045"/>
      <c r="CN65045"/>
      <c r="CO65045"/>
      <c r="CP65045"/>
      <c r="CQ65045"/>
      <c r="CR65045"/>
      <c r="CS65045"/>
      <c r="CT65045"/>
      <c r="CU65045"/>
      <c r="CV65045"/>
      <c r="CW65045"/>
      <c r="CX65045"/>
      <c r="CY65045"/>
      <c r="CZ65045"/>
      <c r="DA65045"/>
      <c r="DB65045"/>
      <c r="DC65045"/>
      <c r="DD65045"/>
      <c r="DE65045"/>
      <c r="DF65045"/>
      <c r="DG65045"/>
      <c r="DH65045"/>
      <c r="DI65045"/>
      <c r="DJ65045"/>
      <c r="DK65045"/>
      <c r="DL65045"/>
      <c r="DM65045"/>
      <c r="DN65045"/>
      <c r="DO65045"/>
      <c r="DP65045"/>
      <c r="DQ65045"/>
      <c r="DR65045"/>
      <c r="DS65045"/>
      <c r="DT65045"/>
      <c r="DU65045"/>
      <c r="DV65045"/>
      <c r="DW65045"/>
      <c r="DX65045"/>
      <c r="DY65045"/>
      <c r="DZ65045"/>
      <c r="EA65045"/>
      <c r="EB65045"/>
      <c r="EC65045"/>
      <c r="ED65045"/>
      <c r="EE65045"/>
      <c r="EF65045"/>
      <c r="EG65045"/>
      <c r="EH65045"/>
      <c r="EI65045"/>
      <c r="EJ65045"/>
      <c r="EK65045"/>
      <c r="EL65045"/>
      <c r="EM65045"/>
      <c r="EN65045"/>
      <c r="EO65045"/>
      <c r="EP65045"/>
      <c r="EQ65045"/>
      <c r="ER65045"/>
      <c r="ES65045"/>
      <c r="ET65045"/>
      <c r="EU65045"/>
      <c r="EV65045"/>
      <c r="EW65045"/>
      <c r="EX65045"/>
      <c r="EY65045"/>
      <c r="EZ65045"/>
      <c r="FA65045"/>
      <c r="FB65045"/>
      <c r="FC65045"/>
      <c r="FD65045"/>
      <c r="FE65045"/>
      <c r="FF65045"/>
      <c r="FG65045"/>
      <c r="FH65045"/>
      <c r="FI65045"/>
      <c r="FJ65045"/>
      <c r="FK65045"/>
      <c r="FL65045"/>
      <c r="FM65045"/>
      <c r="FN65045"/>
      <c r="FO65045"/>
      <c r="FP65045"/>
      <c r="FQ65045"/>
      <c r="FR65045"/>
      <c r="FS65045"/>
      <c r="FT65045"/>
      <c r="FU65045"/>
      <c r="FV65045"/>
      <c r="FW65045"/>
      <c r="FX65045"/>
      <c r="FY65045"/>
      <c r="FZ65045"/>
      <c r="GA65045"/>
      <c r="GB65045"/>
      <c r="GC65045"/>
      <c r="GD65045"/>
      <c r="GE65045"/>
      <c r="GF65045"/>
      <c r="GG65045"/>
      <c r="GH65045"/>
      <c r="GI65045"/>
      <c r="GJ65045"/>
      <c r="GK65045"/>
      <c r="GL65045"/>
      <c r="GM65045"/>
      <c r="GN65045"/>
      <c r="GO65045"/>
      <c r="GP65045"/>
      <c r="GQ65045"/>
      <c r="GR65045"/>
      <c r="GS65045"/>
      <c r="GT65045"/>
      <c r="GU65045"/>
      <c r="GV65045"/>
      <c r="GW65045"/>
      <c r="GX65045"/>
      <c r="GY65045"/>
      <c r="GZ65045"/>
      <c r="HA65045"/>
      <c r="HB65045"/>
      <c r="HC65045"/>
      <c r="HD65045"/>
      <c r="HE65045"/>
      <c r="HF65045"/>
      <c r="HG65045"/>
      <c r="HH65045"/>
      <c r="HI65045"/>
      <c r="HJ65045"/>
      <c r="HK65045"/>
      <c r="HL65045"/>
      <c r="HM65045"/>
      <c r="HN65045"/>
      <c r="HO65045"/>
      <c r="HP65045"/>
      <c r="HQ65045"/>
      <c r="HR65045"/>
      <c r="HS65045"/>
      <c r="HT65045"/>
      <c r="HU65045"/>
      <c r="HV65045"/>
      <c r="HW65045"/>
      <c r="HX65045"/>
      <c r="HY65045"/>
      <c r="HZ65045"/>
      <c r="IA65045"/>
    </row>
    <row r="65046" spans="1:235" ht="24" customHeight="1">
      <c r="A65046"/>
      <c r="B65046"/>
      <c r="C65046"/>
      <c r="D65046"/>
      <c r="E65046"/>
      <c r="F65046"/>
      <c r="G65046"/>
      <c r="H65046"/>
      <c r="I65046"/>
      <c r="J65046"/>
      <c r="K65046"/>
      <c r="L65046"/>
      <c r="M65046"/>
      <c r="N65046"/>
      <c r="O65046"/>
      <c r="P65046"/>
      <c r="Q65046"/>
      <c r="R65046"/>
      <c r="S65046"/>
      <c r="T65046"/>
      <c r="U65046"/>
      <c r="V65046"/>
      <c r="W65046"/>
      <c r="X65046"/>
      <c r="Y65046"/>
      <c r="Z65046"/>
      <c r="AA65046"/>
      <c r="AB65046"/>
      <c r="AC65046"/>
      <c r="AD65046"/>
      <c r="AE65046"/>
      <c r="AF65046"/>
      <c r="AG65046"/>
      <c r="AH65046"/>
      <c r="AI65046"/>
      <c r="AJ65046"/>
      <c r="AK65046"/>
      <c r="AL65046"/>
      <c r="AM65046"/>
      <c r="AN65046"/>
      <c r="AO65046"/>
      <c r="AP65046"/>
      <c r="AQ65046"/>
      <c r="AR65046"/>
      <c r="AS65046"/>
      <c r="AT65046"/>
      <c r="AU65046"/>
      <c r="AV65046"/>
      <c r="AW65046"/>
      <c r="AX65046"/>
      <c r="AY65046"/>
      <c r="AZ65046"/>
      <c r="BA65046"/>
      <c r="BB65046"/>
      <c r="BC65046"/>
      <c r="BD65046"/>
      <c r="BE65046"/>
      <c r="BF65046"/>
      <c r="BG65046"/>
      <c r="BH65046"/>
      <c r="BI65046"/>
      <c r="BJ65046"/>
      <c r="BK65046"/>
      <c r="BL65046"/>
      <c r="BM65046"/>
      <c r="BN65046"/>
      <c r="BO65046"/>
      <c r="BP65046"/>
      <c r="BQ65046"/>
      <c r="BR65046"/>
      <c r="BS65046"/>
      <c r="BT65046"/>
      <c r="BU65046"/>
      <c r="BV65046"/>
      <c r="BW65046"/>
      <c r="BX65046"/>
      <c r="BY65046"/>
      <c r="BZ65046"/>
      <c r="CA65046"/>
      <c r="CB65046"/>
      <c r="CC65046"/>
      <c r="CD65046"/>
      <c r="CE65046"/>
      <c r="CF65046"/>
      <c r="CG65046"/>
      <c r="CH65046"/>
      <c r="CI65046"/>
      <c r="CJ65046"/>
      <c r="CK65046"/>
      <c r="CL65046"/>
      <c r="CM65046"/>
      <c r="CN65046"/>
      <c r="CO65046"/>
      <c r="CP65046"/>
      <c r="CQ65046"/>
      <c r="CR65046"/>
      <c r="CS65046"/>
      <c r="CT65046"/>
      <c r="CU65046"/>
      <c r="CV65046"/>
      <c r="CW65046"/>
      <c r="CX65046"/>
      <c r="CY65046"/>
      <c r="CZ65046"/>
      <c r="DA65046"/>
      <c r="DB65046"/>
      <c r="DC65046"/>
      <c r="DD65046"/>
      <c r="DE65046"/>
      <c r="DF65046"/>
      <c r="DG65046"/>
      <c r="DH65046"/>
      <c r="DI65046"/>
      <c r="DJ65046"/>
      <c r="DK65046"/>
      <c r="DL65046"/>
      <c r="DM65046"/>
      <c r="DN65046"/>
      <c r="DO65046"/>
      <c r="DP65046"/>
      <c r="DQ65046"/>
      <c r="DR65046"/>
      <c r="DS65046"/>
      <c r="DT65046"/>
      <c r="DU65046"/>
      <c r="DV65046"/>
      <c r="DW65046"/>
      <c r="DX65046"/>
      <c r="DY65046"/>
      <c r="DZ65046"/>
      <c r="EA65046"/>
      <c r="EB65046"/>
      <c r="EC65046"/>
      <c r="ED65046"/>
      <c r="EE65046"/>
      <c r="EF65046"/>
      <c r="EG65046"/>
      <c r="EH65046"/>
      <c r="EI65046"/>
      <c r="EJ65046"/>
      <c r="EK65046"/>
      <c r="EL65046"/>
      <c r="EM65046"/>
      <c r="EN65046"/>
      <c r="EO65046"/>
      <c r="EP65046"/>
      <c r="EQ65046"/>
      <c r="ER65046"/>
      <c r="ES65046"/>
      <c r="ET65046"/>
      <c r="EU65046"/>
      <c r="EV65046"/>
      <c r="EW65046"/>
      <c r="EX65046"/>
      <c r="EY65046"/>
      <c r="EZ65046"/>
      <c r="FA65046"/>
      <c r="FB65046"/>
      <c r="FC65046"/>
      <c r="FD65046"/>
      <c r="FE65046"/>
      <c r="FF65046"/>
      <c r="FG65046"/>
      <c r="FH65046"/>
      <c r="FI65046"/>
      <c r="FJ65046"/>
      <c r="FK65046"/>
      <c r="FL65046"/>
      <c r="FM65046"/>
      <c r="FN65046"/>
      <c r="FO65046"/>
      <c r="FP65046"/>
      <c r="FQ65046"/>
      <c r="FR65046"/>
      <c r="FS65046"/>
      <c r="FT65046"/>
      <c r="FU65046"/>
      <c r="FV65046"/>
      <c r="FW65046"/>
      <c r="FX65046"/>
      <c r="FY65046"/>
      <c r="FZ65046"/>
      <c r="GA65046"/>
      <c r="GB65046"/>
      <c r="GC65046"/>
      <c r="GD65046"/>
      <c r="GE65046"/>
      <c r="GF65046"/>
      <c r="GG65046"/>
      <c r="GH65046"/>
      <c r="GI65046"/>
      <c r="GJ65046"/>
      <c r="GK65046"/>
      <c r="GL65046"/>
      <c r="GM65046"/>
      <c r="GN65046"/>
      <c r="GO65046"/>
      <c r="GP65046"/>
      <c r="GQ65046"/>
      <c r="GR65046"/>
      <c r="GS65046"/>
      <c r="GT65046"/>
      <c r="GU65046"/>
      <c r="GV65046"/>
      <c r="GW65046"/>
      <c r="GX65046"/>
      <c r="GY65046"/>
      <c r="GZ65046"/>
      <c r="HA65046"/>
      <c r="HB65046"/>
      <c r="HC65046"/>
      <c r="HD65046"/>
      <c r="HE65046"/>
      <c r="HF65046"/>
      <c r="HG65046"/>
      <c r="HH65046"/>
      <c r="HI65046"/>
      <c r="HJ65046"/>
      <c r="HK65046"/>
      <c r="HL65046"/>
      <c r="HM65046"/>
      <c r="HN65046"/>
      <c r="HO65046"/>
      <c r="HP65046"/>
      <c r="HQ65046"/>
      <c r="HR65046"/>
      <c r="HS65046"/>
      <c r="HT65046"/>
      <c r="HU65046"/>
      <c r="HV65046"/>
      <c r="HW65046"/>
      <c r="HX65046"/>
      <c r="HY65046"/>
      <c r="HZ65046"/>
      <c r="IA65046"/>
    </row>
    <row r="65047" spans="1:235" ht="24" customHeight="1">
      <c r="A65047"/>
      <c r="B65047"/>
      <c r="C65047"/>
      <c r="D65047"/>
      <c r="E65047"/>
      <c r="F65047"/>
      <c r="G65047"/>
      <c r="H65047"/>
      <c r="I65047"/>
      <c r="J65047"/>
      <c r="K65047"/>
      <c r="L65047"/>
      <c r="M65047"/>
      <c r="N65047"/>
      <c r="O65047"/>
      <c r="P65047"/>
      <c r="Q65047"/>
      <c r="R65047"/>
      <c r="S65047"/>
      <c r="T65047"/>
      <c r="U65047"/>
      <c r="V65047"/>
      <c r="W65047"/>
      <c r="X65047"/>
      <c r="Y65047"/>
      <c r="Z65047"/>
      <c r="AA65047"/>
      <c r="AB65047"/>
      <c r="AC65047"/>
      <c r="AD65047"/>
      <c r="AE65047"/>
      <c r="AF65047"/>
      <c r="AG65047"/>
      <c r="AH65047"/>
      <c r="AI65047"/>
      <c r="AJ65047"/>
      <c r="AK65047"/>
      <c r="AL65047"/>
      <c r="AM65047"/>
      <c r="AN65047"/>
      <c r="AO65047"/>
      <c r="AP65047"/>
      <c r="AQ65047"/>
      <c r="AR65047"/>
      <c r="AS65047"/>
      <c r="AT65047"/>
      <c r="AU65047"/>
      <c r="AV65047"/>
      <c r="AW65047"/>
      <c r="AX65047"/>
      <c r="AY65047"/>
      <c r="AZ65047"/>
      <c r="BA65047"/>
      <c r="BB65047"/>
      <c r="BC65047"/>
      <c r="BD65047"/>
      <c r="BE65047"/>
      <c r="BF65047"/>
      <c r="BG65047"/>
      <c r="BH65047"/>
      <c r="BI65047"/>
      <c r="BJ65047"/>
      <c r="BK65047"/>
      <c r="BL65047"/>
      <c r="BM65047"/>
      <c r="BN65047"/>
      <c r="BO65047"/>
      <c r="BP65047"/>
      <c r="BQ65047"/>
      <c r="BR65047"/>
      <c r="BS65047"/>
      <c r="BT65047"/>
      <c r="BU65047"/>
      <c r="BV65047"/>
      <c r="BW65047"/>
      <c r="BX65047"/>
      <c r="BY65047"/>
      <c r="BZ65047"/>
      <c r="CA65047"/>
      <c r="CB65047"/>
      <c r="CC65047"/>
      <c r="CD65047"/>
      <c r="CE65047"/>
      <c r="CF65047"/>
      <c r="CG65047"/>
      <c r="CH65047"/>
      <c r="CI65047"/>
      <c r="CJ65047"/>
      <c r="CK65047"/>
      <c r="CL65047"/>
      <c r="CM65047"/>
      <c r="CN65047"/>
      <c r="CO65047"/>
      <c r="CP65047"/>
      <c r="CQ65047"/>
      <c r="CR65047"/>
      <c r="CS65047"/>
      <c r="CT65047"/>
      <c r="CU65047"/>
      <c r="CV65047"/>
      <c r="CW65047"/>
      <c r="CX65047"/>
      <c r="CY65047"/>
      <c r="CZ65047"/>
      <c r="DA65047"/>
      <c r="DB65047"/>
      <c r="DC65047"/>
      <c r="DD65047"/>
      <c r="DE65047"/>
      <c r="DF65047"/>
      <c r="DG65047"/>
      <c r="DH65047"/>
      <c r="DI65047"/>
      <c r="DJ65047"/>
      <c r="DK65047"/>
      <c r="DL65047"/>
      <c r="DM65047"/>
      <c r="DN65047"/>
      <c r="DO65047"/>
      <c r="DP65047"/>
      <c r="DQ65047"/>
      <c r="DR65047"/>
      <c r="DS65047"/>
      <c r="DT65047"/>
      <c r="DU65047"/>
      <c r="DV65047"/>
      <c r="DW65047"/>
      <c r="DX65047"/>
      <c r="DY65047"/>
      <c r="DZ65047"/>
      <c r="EA65047"/>
      <c r="EB65047"/>
      <c r="EC65047"/>
      <c r="ED65047"/>
      <c r="EE65047"/>
      <c r="EF65047"/>
      <c r="EG65047"/>
      <c r="EH65047"/>
      <c r="EI65047"/>
      <c r="EJ65047"/>
      <c r="EK65047"/>
      <c r="EL65047"/>
      <c r="EM65047"/>
      <c r="EN65047"/>
      <c r="EO65047"/>
      <c r="EP65047"/>
      <c r="EQ65047"/>
      <c r="ER65047"/>
      <c r="ES65047"/>
      <c r="ET65047"/>
      <c r="EU65047"/>
      <c r="EV65047"/>
      <c r="EW65047"/>
      <c r="EX65047"/>
      <c r="EY65047"/>
      <c r="EZ65047"/>
      <c r="FA65047"/>
      <c r="FB65047"/>
      <c r="FC65047"/>
      <c r="FD65047"/>
      <c r="FE65047"/>
      <c r="FF65047"/>
      <c r="FG65047"/>
      <c r="FH65047"/>
      <c r="FI65047"/>
      <c r="FJ65047"/>
      <c r="FK65047"/>
      <c r="FL65047"/>
      <c r="FM65047"/>
      <c r="FN65047"/>
      <c r="FO65047"/>
      <c r="FP65047"/>
      <c r="FQ65047"/>
      <c r="FR65047"/>
      <c r="FS65047"/>
      <c r="FT65047"/>
      <c r="FU65047"/>
      <c r="FV65047"/>
      <c r="FW65047"/>
      <c r="FX65047"/>
      <c r="FY65047"/>
      <c r="FZ65047"/>
      <c r="GA65047"/>
      <c r="GB65047"/>
      <c r="GC65047"/>
      <c r="GD65047"/>
      <c r="GE65047"/>
      <c r="GF65047"/>
      <c r="GG65047"/>
      <c r="GH65047"/>
      <c r="GI65047"/>
      <c r="GJ65047"/>
      <c r="GK65047"/>
      <c r="GL65047"/>
      <c r="GM65047"/>
      <c r="GN65047"/>
      <c r="GO65047"/>
      <c r="GP65047"/>
      <c r="GQ65047"/>
      <c r="GR65047"/>
      <c r="GS65047"/>
      <c r="GT65047"/>
      <c r="GU65047"/>
      <c r="GV65047"/>
      <c r="GW65047"/>
      <c r="GX65047"/>
      <c r="GY65047"/>
      <c r="GZ65047"/>
      <c r="HA65047"/>
      <c r="HB65047"/>
      <c r="HC65047"/>
      <c r="HD65047"/>
      <c r="HE65047"/>
      <c r="HF65047"/>
      <c r="HG65047"/>
      <c r="HH65047"/>
      <c r="HI65047"/>
      <c r="HJ65047"/>
      <c r="HK65047"/>
      <c r="HL65047"/>
      <c r="HM65047"/>
      <c r="HN65047"/>
      <c r="HO65047"/>
      <c r="HP65047"/>
      <c r="HQ65047"/>
      <c r="HR65047"/>
      <c r="HS65047"/>
      <c r="HT65047"/>
      <c r="HU65047"/>
      <c r="HV65047"/>
      <c r="HW65047"/>
      <c r="HX65047"/>
      <c r="HY65047"/>
      <c r="HZ65047"/>
      <c r="IA65047"/>
    </row>
    <row r="65048" spans="1:235" ht="24" customHeight="1">
      <c r="A65048"/>
      <c r="B65048"/>
      <c r="C65048"/>
      <c r="D65048"/>
      <c r="E65048"/>
      <c r="F65048"/>
      <c r="G65048"/>
      <c r="H65048"/>
      <c r="I65048"/>
      <c r="J65048"/>
      <c r="K65048"/>
      <c r="L65048"/>
      <c r="M65048"/>
      <c r="N65048"/>
      <c r="O65048"/>
      <c r="P65048"/>
      <c r="Q65048"/>
      <c r="R65048"/>
      <c r="S65048"/>
      <c r="T65048"/>
      <c r="U65048"/>
      <c r="V65048"/>
      <c r="W65048"/>
      <c r="X65048"/>
      <c r="Y65048"/>
      <c r="Z65048"/>
      <c r="AA65048"/>
      <c r="AB65048"/>
      <c r="AC65048"/>
      <c r="AD65048"/>
      <c r="AE65048"/>
      <c r="AF65048"/>
      <c r="AG65048"/>
      <c r="AH65048"/>
      <c r="AI65048"/>
      <c r="AJ65048"/>
      <c r="AK65048"/>
      <c r="AL65048"/>
      <c r="AM65048"/>
      <c r="AN65048"/>
      <c r="AO65048"/>
      <c r="AP65048"/>
      <c r="AQ65048"/>
      <c r="AR65048"/>
      <c r="AS65048"/>
      <c r="AT65048"/>
      <c r="AU65048"/>
      <c r="AV65048"/>
      <c r="AW65048"/>
      <c r="AX65048"/>
      <c r="AY65048"/>
      <c r="AZ65048"/>
      <c r="BA65048"/>
      <c r="BB65048"/>
      <c r="BC65048"/>
      <c r="BD65048"/>
      <c r="BE65048"/>
      <c r="BF65048"/>
      <c r="BG65048"/>
      <c r="BH65048"/>
      <c r="BI65048"/>
      <c r="BJ65048"/>
      <c r="BK65048"/>
      <c r="BL65048"/>
      <c r="BM65048"/>
      <c r="BN65048"/>
      <c r="BO65048"/>
      <c r="BP65048"/>
      <c r="BQ65048"/>
      <c r="BR65048"/>
      <c r="BS65048"/>
      <c r="BT65048"/>
      <c r="BU65048"/>
      <c r="BV65048"/>
      <c r="BW65048"/>
      <c r="BX65048"/>
      <c r="BY65048"/>
      <c r="BZ65048"/>
      <c r="CA65048"/>
      <c r="CB65048"/>
      <c r="CC65048"/>
      <c r="CD65048"/>
      <c r="CE65048"/>
      <c r="CF65048"/>
      <c r="CG65048"/>
      <c r="CH65048"/>
      <c r="CI65048"/>
      <c r="CJ65048"/>
      <c r="CK65048"/>
      <c r="CL65048"/>
      <c r="CM65048"/>
      <c r="CN65048"/>
      <c r="CO65048"/>
      <c r="CP65048"/>
      <c r="CQ65048"/>
      <c r="CR65048"/>
      <c r="CS65048"/>
      <c r="CT65048"/>
      <c r="CU65048"/>
      <c r="CV65048"/>
      <c r="CW65048"/>
      <c r="CX65048"/>
      <c r="CY65048"/>
      <c r="CZ65048"/>
      <c r="DA65048"/>
      <c r="DB65048"/>
      <c r="DC65048"/>
      <c r="DD65048"/>
      <c r="DE65048"/>
      <c r="DF65048"/>
      <c r="DG65048"/>
      <c r="DH65048"/>
      <c r="DI65048"/>
      <c r="DJ65048"/>
      <c r="DK65048"/>
      <c r="DL65048"/>
      <c r="DM65048"/>
      <c r="DN65048"/>
      <c r="DO65048"/>
      <c r="DP65048"/>
      <c r="DQ65048"/>
      <c r="DR65048"/>
      <c r="DS65048"/>
      <c r="DT65048"/>
      <c r="DU65048"/>
      <c r="DV65048"/>
      <c r="DW65048"/>
      <c r="DX65048"/>
      <c r="DY65048"/>
      <c r="DZ65048"/>
      <c r="EA65048"/>
      <c r="EB65048"/>
      <c r="EC65048"/>
      <c r="ED65048"/>
      <c r="EE65048"/>
      <c r="EF65048"/>
      <c r="EG65048"/>
      <c r="EH65048"/>
      <c r="EI65048"/>
      <c r="EJ65048"/>
      <c r="EK65048"/>
      <c r="EL65048"/>
      <c r="EM65048"/>
      <c r="EN65048"/>
      <c r="EO65048"/>
      <c r="EP65048"/>
      <c r="EQ65048"/>
      <c r="ER65048"/>
      <c r="ES65048"/>
      <c r="ET65048"/>
      <c r="EU65048"/>
      <c r="EV65048"/>
      <c r="EW65048"/>
      <c r="EX65048"/>
      <c r="EY65048"/>
      <c r="EZ65048"/>
      <c r="FA65048"/>
      <c r="FB65048"/>
      <c r="FC65048"/>
      <c r="FD65048"/>
      <c r="FE65048"/>
      <c r="FF65048"/>
      <c r="FG65048"/>
      <c r="FH65048"/>
      <c r="FI65048"/>
      <c r="FJ65048"/>
      <c r="FK65048"/>
      <c r="FL65048"/>
      <c r="FM65048"/>
      <c r="FN65048"/>
      <c r="FO65048"/>
      <c r="FP65048"/>
      <c r="FQ65048"/>
      <c r="FR65048"/>
      <c r="FS65048"/>
      <c r="FT65048"/>
      <c r="FU65048"/>
      <c r="FV65048"/>
      <c r="FW65048"/>
      <c r="FX65048"/>
      <c r="FY65048"/>
      <c r="FZ65048"/>
      <c r="GA65048"/>
      <c r="GB65048"/>
      <c r="GC65048"/>
      <c r="GD65048"/>
      <c r="GE65048"/>
      <c r="GF65048"/>
      <c r="GG65048"/>
      <c r="GH65048"/>
      <c r="GI65048"/>
      <c r="GJ65048"/>
      <c r="GK65048"/>
      <c r="GL65048"/>
      <c r="GM65048"/>
      <c r="GN65048"/>
      <c r="GO65048"/>
      <c r="GP65048"/>
      <c r="GQ65048"/>
      <c r="GR65048"/>
      <c r="GS65048"/>
      <c r="GT65048"/>
      <c r="GU65048"/>
      <c r="GV65048"/>
      <c r="GW65048"/>
      <c r="GX65048"/>
      <c r="GY65048"/>
      <c r="GZ65048"/>
      <c r="HA65048"/>
      <c r="HB65048"/>
      <c r="HC65048"/>
      <c r="HD65048"/>
      <c r="HE65048"/>
      <c r="HF65048"/>
      <c r="HG65048"/>
      <c r="HH65048"/>
      <c r="HI65048"/>
      <c r="HJ65048"/>
      <c r="HK65048"/>
      <c r="HL65048"/>
      <c r="HM65048"/>
      <c r="HN65048"/>
      <c r="HO65048"/>
      <c r="HP65048"/>
      <c r="HQ65048"/>
      <c r="HR65048"/>
      <c r="HS65048"/>
      <c r="HT65048"/>
      <c r="HU65048"/>
      <c r="HV65048"/>
      <c r="HW65048"/>
      <c r="HX65048"/>
      <c r="HY65048"/>
      <c r="HZ65048"/>
      <c r="IA65048"/>
    </row>
    <row r="65049" spans="1:235" ht="24" customHeight="1">
      <c r="A65049"/>
      <c r="B65049"/>
      <c r="C65049"/>
      <c r="D65049"/>
      <c r="E65049"/>
      <c r="F65049"/>
      <c r="G65049"/>
      <c r="H65049"/>
      <c r="I65049"/>
      <c r="J65049"/>
      <c r="K65049"/>
      <c r="L65049"/>
      <c r="M65049"/>
      <c r="N65049"/>
      <c r="O65049"/>
      <c r="P65049"/>
      <c r="Q65049"/>
      <c r="R65049"/>
      <c r="S65049"/>
      <c r="T65049"/>
      <c r="U65049"/>
      <c r="V65049"/>
      <c r="W65049"/>
      <c r="X65049"/>
      <c r="Y65049"/>
      <c r="Z65049"/>
      <c r="AA65049"/>
      <c r="AB65049"/>
      <c r="AC65049"/>
      <c r="AD65049"/>
      <c r="AE65049"/>
      <c r="AF65049"/>
      <c r="AG65049"/>
      <c r="AH65049"/>
      <c r="AI65049"/>
      <c r="AJ65049"/>
      <c r="AK65049"/>
      <c r="AL65049"/>
      <c r="AM65049"/>
      <c r="AN65049"/>
      <c r="AO65049"/>
      <c r="AP65049"/>
      <c r="AQ65049"/>
      <c r="AR65049"/>
      <c r="AS65049"/>
      <c r="AT65049"/>
      <c r="AU65049"/>
      <c r="AV65049"/>
      <c r="AW65049"/>
      <c r="AX65049"/>
      <c r="AY65049"/>
      <c r="AZ65049"/>
      <c r="BA65049"/>
      <c r="BB65049"/>
      <c r="BC65049"/>
      <c r="BD65049"/>
      <c r="BE65049"/>
      <c r="BF65049"/>
      <c r="BG65049"/>
      <c r="BH65049"/>
      <c r="BI65049"/>
      <c r="BJ65049"/>
      <c r="BK65049"/>
      <c r="BL65049"/>
      <c r="BM65049"/>
      <c r="BN65049"/>
      <c r="BO65049"/>
      <c r="BP65049"/>
      <c r="BQ65049"/>
      <c r="BR65049"/>
      <c r="BS65049"/>
      <c r="BT65049"/>
      <c r="BU65049"/>
      <c r="BV65049"/>
      <c r="BW65049"/>
      <c r="BX65049"/>
      <c r="BY65049"/>
      <c r="BZ65049"/>
      <c r="CA65049"/>
      <c r="CB65049"/>
      <c r="CC65049"/>
      <c r="CD65049"/>
      <c r="CE65049"/>
      <c r="CF65049"/>
      <c r="CG65049"/>
      <c r="CH65049"/>
      <c r="CI65049"/>
      <c r="CJ65049"/>
      <c r="CK65049"/>
      <c r="CL65049"/>
      <c r="CM65049"/>
      <c r="CN65049"/>
      <c r="CO65049"/>
      <c r="CP65049"/>
      <c r="CQ65049"/>
      <c r="CR65049"/>
      <c r="CS65049"/>
      <c r="CT65049"/>
      <c r="CU65049"/>
      <c r="CV65049"/>
      <c r="CW65049"/>
      <c r="CX65049"/>
      <c r="CY65049"/>
      <c r="CZ65049"/>
      <c r="DA65049"/>
      <c r="DB65049"/>
      <c r="DC65049"/>
      <c r="DD65049"/>
      <c r="DE65049"/>
      <c r="DF65049"/>
      <c r="DG65049"/>
      <c r="DH65049"/>
      <c r="DI65049"/>
      <c r="DJ65049"/>
      <c r="DK65049"/>
      <c r="DL65049"/>
      <c r="DM65049"/>
      <c r="DN65049"/>
      <c r="DO65049"/>
      <c r="DP65049"/>
      <c r="DQ65049"/>
      <c r="DR65049"/>
      <c r="DS65049"/>
      <c r="DT65049"/>
      <c r="DU65049"/>
      <c r="DV65049"/>
      <c r="DW65049"/>
      <c r="DX65049"/>
      <c r="DY65049"/>
      <c r="DZ65049"/>
      <c r="EA65049"/>
      <c r="EB65049"/>
      <c r="EC65049"/>
      <c r="ED65049"/>
      <c r="EE65049"/>
      <c r="EF65049"/>
      <c r="EG65049"/>
      <c r="EH65049"/>
      <c r="EI65049"/>
      <c r="EJ65049"/>
      <c r="EK65049"/>
      <c r="EL65049"/>
      <c r="EM65049"/>
      <c r="EN65049"/>
      <c r="EO65049"/>
      <c r="EP65049"/>
      <c r="EQ65049"/>
      <c r="ER65049"/>
      <c r="ES65049"/>
      <c r="ET65049"/>
      <c r="EU65049"/>
      <c r="EV65049"/>
      <c r="EW65049"/>
      <c r="EX65049"/>
      <c r="EY65049"/>
      <c r="EZ65049"/>
      <c r="FA65049"/>
      <c r="FB65049"/>
      <c r="FC65049"/>
      <c r="FD65049"/>
      <c r="FE65049"/>
      <c r="FF65049"/>
      <c r="FG65049"/>
      <c r="FH65049"/>
      <c r="FI65049"/>
      <c r="FJ65049"/>
      <c r="FK65049"/>
      <c r="FL65049"/>
      <c r="FM65049"/>
      <c r="FN65049"/>
      <c r="FO65049"/>
      <c r="FP65049"/>
      <c r="FQ65049"/>
      <c r="FR65049"/>
      <c r="FS65049"/>
      <c r="FT65049"/>
      <c r="FU65049"/>
      <c r="FV65049"/>
      <c r="FW65049"/>
      <c r="FX65049"/>
      <c r="FY65049"/>
      <c r="FZ65049"/>
      <c r="GA65049"/>
      <c r="GB65049"/>
      <c r="GC65049"/>
      <c r="GD65049"/>
      <c r="GE65049"/>
      <c r="GF65049"/>
      <c r="GG65049"/>
      <c r="GH65049"/>
      <c r="GI65049"/>
      <c r="GJ65049"/>
      <c r="GK65049"/>
      <c r="GL65049"/>
      <c r="GM65049"/>
      <c r="GN65049"/>
      <c r="GO65049"/>
      <c r="GP65049"/>
      <c r="GQ65049"/>
      <c r="GR65049"/>
      <c r="GS65049"/>
      <c r="GT65049"/>
      <c r="GU65049"/>
      <c r="GV65049"/>
      <c r="GW65049"/>
      <c r="GX65049"/>
      <c r="GY65049"/>
      <c r="GZ65049"/>
      <c r="HA65049"/>
      <c r="HB65049"/>
      <c r="HC65049"/>
      <c r="HD65049"/>
      <c r="HE65049"/>
      <c r="HF65049"/>
      <c r="HG65049"/>
      <c r="HH65049"/>
      <c r="HI65049"/>
      <c r="HJ65049"/>
      <c r="HK65049"/>
      <c r="HL65049"/>
      <c r="HM65049"/>
      <c r="HN65049"/>
      <c r="HO65049"/>
      <c r="HP65049"/>
      <c r="HQ65049"/>
      <c r="HR65049"/>
      <c r="HS65049"/>
      <c r="HT65049"/>
      <c r="HU65049"/>
      <c r="HV65049"/>
      <c r="HW65049"/>
      <c r="HX65049"/>
      <c r="HY65049"/>
      <c r="HZ65049"/>
      <c r="IA65049"/>
    </row>
    <row r="65050" spans="1:235" ht="24" customHeight="1">
      <c r="A65050"/>
      <c r="B65050"/>
      <c r="C65050"/>
      <c r="D65050"/>
      <c r="E65050"/>
      <c r="F65050"/>
      <c r="G65050"/>
      <c r="H65050"/>
      <c r="I65050"/>
      <c r="J65050"/>
      <c r="K65050"/>
      <c r="L65050"/>
      <c r="M65050"/>
      <c r="N65050"/>
      <c r="O65050"/>
      <c r="P65050"/>
      <c r="Q65050"/>
      <c r="R65050"/>
      <c r="S65050"/>
      <c r="T65050"/>
      <c r="U65050"/>
      <c r="V65050"/>
      <c r="W65050"/>
      <c r="X65050"/>
      <c r="Y65050"/>
      <c r="Z65050"/>
      <c r="AA65050"/>
      <c r="AB65050"/>
      <c r="AC65050"/>
      <c r="AD65050"/>
      <c r="AE65050"/>
      <c r="AF65050"/>
      <c r="AG65050"/>
      <c r="AH65050"/>
      <c r="AI65050"/>
      <c r="AJ65050"/>
      <c r="AK65050"/>
      <c r="AL65050"/>
      <c r="AM65050"/>
      <c r="AN65050"/>
      <c r="AO65050"/>
      <c r="AP65050"/>
      <c r="AQ65050"/>
      <c r="AR65050"/>
      <c r="AS65050"/>
      <c r="AT65050"/>
      <c r="AU65050"/>
      <c r="AV65050"/>
      <c r="AW65050"/>
      <c r="AX65050"/>
      <c r="AY65050"/>
      <c r="AZ65050"/>
      <c r="BA65050"/>
      <c r="BB65050"/>
      <c r="BC65050"/>
      <c r="BD65050"/>
      <c r="BE65050"/>
      <c r="BF65050"/>
      <c r="BG65050"/>
      <c r="BH65050"/>
      <c r="BI65050"/>
      <c r="BJ65050"/>
      <c r="BK65050"/>
      <c r="BL65050"/>
      <c r="BM65050"/>
      <c r="BN65050"/>
      <c r="BO65050"/>
      <c r="BP65050"/>
      <c r="BQ65050"/>
      <c r="BR65050"/>
      <c r="BS65050"/>
      <c r="BT65050"/>
      <c r="BU65050"/>
      <c r="BV65050"/>
      <c r="BW65050"/>
      <c r="BX65050"/>
      <c r="BY65050"/>
      <c r="BZ65050"/>
      <c r="CA65050"/>
      <c r="CB65050"/>
      <c r="CC65050"/>
      <c r="CD65050"/>
      <c r="CE65050"/>
      <c r="CF65050"/>
      <c r="CG65050"/>
      <c r="CH65050"/>
      <c r="CI65050"/>
      <c r="CJ65050"/>
      <c r="CK65050"/>
      <c r="CL65050"/>
      <c r="CM65050"/>
      <c r="CN65050"/>
      <c r="CO65050"/>
      <c r="CP65050"/>
      <c r="CQ65050"/>
      <c r="CR65050"/>
      <c r="CS65050"/>
      <c r="CT65050"/>
      <c r="CU65050"/>
      <c r="CV65050"/>
      <c r="CW65050"/>
      <c r="CX65050"/>
      <c r="CY65050"/>
      <c r="CZ65050"/>
      <c r="DA65050"/>
      <c r="DB65050"/>
      <c r="DC65050"/>
      <c r="DD65050"/>
      <c r="DE65050"/>
      <c r="DF65050"/>
      <c r="DG65050"/>
      <c r="DH65050"/>
      <c r="DI65050"/>
      <c r="DJ65050"/>
      <c r="DK65050"/>
      <c r="DL65050"/>
      <c r="DM65050"/>
      <c r="DN65050"/>
      <c r="DO65050"/>
      <c r="DP65050"/>
      <c r="DQ65050"/>
      <c r="DR65050"/>
      <c r="DS65050"/>
      <c r="DT65050"/>
      <c r="DU65050"/>
      <c r="DV65050"/>
      <c r="DW65050"/>
      <c r="DX65050"/>
      <c r="DY65050"/>
      <c r="DZ65050"/>
      <c r="EA65050"/>
      <c r="EB65050"/>
      <c r="EC65050"/>
      <c r="ED65050"/>
      <c r="EE65050"/>
      <c r="EF65050"/>
      <c r="EG65050"/>
      <c r="EH65050"/>
      <c r="EI65050"/>
      <c r="EJ65050"/>
      <c r="EK65050"/>
      <c r="EL65050"/>
      <c r="EM65050"/>
      <c r="EN65050"/>
      <c r="EO65050"/>
      <c r="EP65050"/>
      <c r="EQ65050"/>
      <c r="ER65050"/>
      <c r="ES65050"/>
      <c r="ET65050"/>
      <c r="EU65050"/>
      <c r="EV65050"/>
      <c r="EW65050"/>
      <c r="EX65050"/>
      <c r="EY65050"/>
      <c r="EZ65050"/>
      <c r="FA65050"/>
      <c r="FB65050"/>
      <c r="FC65050"/>
      <c r="FD65050"/>
      <c r="FE65050"/>
      <c r="FF65050"/>
      <c r="FG65050"/>
      <c r="FH65050"/>
      <c r="FI65050"/>
      <c r="FJ65050"/>
      <c r="FK65050"/>
      <c r="FL65050"/>
      <c r="FM65050"/>
      <c r="FN65050"/>
      <c r="FO65050"/>
      <c r="FP65050"/>
      <c r="FQ65050"/>
      <c r="FR65050"/>
      <c r="FS65050"/>
      <c r="FT65050"/>
      <c r="FU65050"/>
      <c r="FV65050"/>
      <c r="FW65050"/>
      <c r="FX65050"/>
      <c r="FY65050"/>
      <c r="FZ65050"/>
      <c r="GA65050"/>
      <c r="GB65050"/>
      <c r="GC65050"/>
      <c r="GD65050"/>
      <c r="GE65050"/>
      <c r="GF65050"/>
      <c r="GG65050"/>
      <c r="GH65050"/>
      <c r="GI65050"/>
      <c r="GJ65050"/>
      <c r="GK65050"/>
      <c r="GL65050"/>
      <c r="GM65050"/>
      <c r="GN65050"/>
      <c r="GO65050"/>
      <c r="GP65050"/>
      <c r="GQ65050"/>
      <c r="GR65050"/>
      <c r="GS65050"/>
      <c r="GT65050"/>
      <c r="GU65050"/>
      <c r="GV65050"/>
      <c r="GW65050"/>
      <c r="GX65050"/>
      <c r="GY65050"/>
      <c r="GZ65050"/>
      <c r="HA65050"/>
      <c r="HB65050"/>
      <c r="HC65050"/>
      <c r="HD65050"/>
      <c r="HE65050"/>
      <c r="HF65050"/>
      <c r="HG65050"/>
      <c r="HH65050"/>
      <c r="HI65050"/>
      <c r="HJ65050"/>
      <c r="HK65050"/>
      <c r="HL65050"/>
      <c r="HM65050"/>
      <c r="HN65050"/>
      <c r="HO65050"/>
      <c r="HP65050"/>
      <c r="HQ65050"/>
      <c r="HR65050"/>
      <c r="HS65050"/>
      <c r="HT65050"/>
      <c r="HU65050"/>
      <c r="HV65050"/>
      <c r="HW65050"/>
      <c r="HX65050"/>
      <c r="HY65050"/>
      <c r="HZ65050"/>
      <c r="IA65050"/>
    </row>
    <row r="65051" spans="1:235" ht="24" customHeight="1">
      <c r="A65051"/>
      <c r="B65051"/>
      <c r="C65051"/>
      <c r="D65051"/>
      <c r="E65051"/>
      <c r="F65051"/>
      <c r="G65051"/>
      <c r="H65051"/>
      <c r="I65051"/>
      <c r="J65051"/>
      <c r="K65051"/>
      <c r="L65051"/>
      <c r="M65051"/>
      <c r="N65051"/>
      <c r="O65051"/>
      <c r="P65051"/>
      <c r="Q65051"/>
      <c r="R65051"/>
      <c r="S65051"/>
      <c r="T65051"/>
      <c r="U65051"/>
      <c r="V65051"/>
      <c r="W65051"/>
      <c r="X65051"/>
      <c r="Y65051"/>
      <c r="Z65051"/>
      <c r="AA65051"/>
      <c r="AB65051"/>
      <c r="AC65051"/>
      <c r="AD65051"/>
      <c r="AE65051"/>
      <c r="AF65051"/>
      <c r="AG65051"/>
      <c r="AH65051"/>
      <c r="AI65051"/>
      <c r="AJ65051"/>
      <c r="AK65051"/>
      <c r="AL65051"/>
      <c r="AM65051"/>
      <c r="AN65051"/>
      <c r="AO65051"/>
      <c r="AP65051"/>
      <c r="AQ65051"/>
      <c r="AR65051"/>
      <c r="AS65051"/>
      <c r="AT65051"/>
      <c r="AU65051"/>
      <c r="AV65051"/>
      <c r="AW65051"/>
      <c r="AX65051"/>
      <c r="AY65051"/>
      <c r="AZ65051"/>
      <c r="BA65051"/>
      <c r="BB65051"/>
      <c r="BC65051"/>
      <c r="BD65051"/>
      <c r="BE65051"/>
      <c r="BF65051"/>
      <c r="BG65051"/>
      <c r="BH65051"/>
      <c r="BI65051"/>
      <c r="BJ65051"/>
      <c r="BK65051"/>
      <c r="BL65051"/>
      <c r="BM65051"/>
      <c r="BN65051"/>
      <c r="BO65051"/>
      <c r="BP65051"/>
      <c r="BQ65051"/>
      <c r="BR65051"/>
      <c r="BS65051"/>
      <c r="BT65051"/>
      <c r="BU65051"/>
      <c r="BV65051"/>
      <c r="BW65051"/>
      <c r="BX65051"/>
      <c r="BY65051"/>
      <c r="BZ65051"/>
      <c r="CA65051"/>
      <c r="CB65051"/>
      <c r="CC65051"/>
      <c r="CD65051"/>
      <c r="CE65051"/>
      <c r="CF65051"/>
      <c r="CG65051"/>
      <c r="CH65051"/>
      <c r="CI65051"/>
      <c r="CJ65051"/>
      <c r="CK65051"/>
      <c r="CL65051"/>
      <c r="CM65051"/>
      <c r="CN65051"/>
      <c r="CO65051"/>
      <c r="CP65051"/>
      <c r="CQ65051"/>
      <c r="CR65051"/>
      <c r="CS65051"/>
      <c r="CT65051"/>
      <c r="CU65051"/>
      <c r="CV65051"/>
      <c r="CW65051"/>
      <c r="CX65051"/>
      <c r="CY65051"/>
      <c r="CZ65051"/>
      <c r="DA65051"/>
      <c r="DB65051"/>
      <c r="DC65051"/>
      <c r="DD65051"/>
      <c r="DE65051"/>
      <c r="DF65051"/>
      <c r="DG65051"/>
      <c r="DH65051"/>
      <c r="DI65051"/>
      <c r="DJ65051"/>
      <c r="DK65051"/>
      <c r="DL65051"/>
      <c r="DM65051"/>
      <c r="DN65051"/>
      <c r="DO65051"/>
      <c r="DP65051"/>
      <c r="DQ65051"/>
      <c r="DR65051"/>
      <c r="DS65051"/>
      <c r="DT65051"/>
      <c r="DU65051"/>
      <c r="DV65051"/>
      <c r="DW65051"/>
      <c r="DX65051"/>
      <c r="DY65051"/>
      <c r="DZ65051"/>
      <c r="EA65051"/>
      <c r="EB65051"/>
      <c r="EC65051"/>
      <c r="ED65051"/>
      <c r="EE65051"/>
      <c r="EF65051"/>
      <c r="EG65051"/>
      <c r="EH65051"/>
      <c r="EI65051"/>
      <c r="EJ65051"/>
      <c r="EK65051"/>
      <c r="EL65051"/>
      <c r="EM65051"/>
      <c r="EN65051"/>
      <c r="EO65051"/>
      <c r="EP65051"/>
      <c r="EQ65051"/>
      <c r="ER65051"/>
      <c r="ES65051"/>
      <c r="ET65051"/>
      <c r="EU65051"/>
      <c r="EV65051"/>
      <c r="EW65051"/>
      <c r="EX65051"/>
      <c r="EY65051"/>
      <c r="EZ65051"/>
      <c r="FA65051"/>
      <c r="FB65051"/>
      <c r="FC65051"/>
      <c r="FD65051"/>
      <c r="FE65051"/>
      <c r="FF65051"/>
      <c r="FG65051"/>
      <c r="FH65051"/>
      <c r="FI65051"/>
      <c r="FJ65051"/>
      <c r="FK65051"/>
      <c r="FL65051"/>
      <c r="FM65051"/>
      <c r="FN65051"/>
      <c r="FO65051"/>
      <c r="FP65051"/>
      <c r="FQ65051"/>
      <c r="FR65051"/>
      <c r="FS65051"/>
      <c r="FT65051"/>
      <c r="FU65051"/>
      <c r="FV65051"/>
      <c r="FW65051"/>
      <c r="FX65051"/>
      <c r="FY65051"/>
      <c r="FZ65051"/>
      <c r="GA65051"/>
      <c r="GB65051"/>
      <c r="GC65051"/>
      <c r="GD65051"/>
      <c r="GE65051"/>
      <c r="GF65051"/>
      <c r="GG65051"/>
      <c r="GH65051"/>
      <c r="GI65051"/>
      <c r="GJ65051"/>
      <c r="GK65051"/>
      <c r="GL65051"/>
      <c r="GM65051"/>
      <c r="GN65051"/>
      <c r="GO65051"/>
      <c r="GP65051"/>
      <c r="GQ65051"/>
      <c r="GR65051"/>
      <c r="GS65051"/>
      <c r="GT65051"/>
      <c r="GU65051"/>
      <c r="GV65051"/>
      <c r="GW65051"/>
      <c r="GX65051"/>
      <c r="GY65051"/>
      <c r="GZ65051"/>
      <c r="HA65051"/>
      <c r="HB65051"/>
      <c r="HC65051"/>
      <c r="HD65051"/>
      <c r="HE65051"/>
      <c r="HF65051"/>
      <c r="HG65051"/>
      <c r="HH65051"/>
      <c r="HI65051"/>
      <c r="HJ65051"/>
      <c r="HK65051"/>
      <c r="HL65051"/>
      <c r="HM65051"/>
      <c r="HN65051"/>
      <c r="HO65051"/>
      <c r="HP65051"/>
      <c r="HQ65051"/>
      <c r="HR65051"/>
      <c r="HS65051"/>
      <c r="HT65051"/>
      <c r="HU65051"/>
      <c r="HV65051"/>
      <c r="HW65051"/>
      <c r="HX65051"/>
      <c r="HY65051"/>
      <c r="HZ65051"/>
      <c r="IA65051"/>
    </row>
    <row r="65052" spans="1:235" ht="24" customHeight="1">
      <c r="A65052"/>
      <c r="B65052"/>
      <c r="C65052"/>
      <c r="D65052"/>
      <c r="E65052"/>
      <c r="F65052"/>
      <c r="G65052"/>
      <c r="H65052"/>
      <c r="I65052"/>
      <c r="J65052"/>
      <c r="K65052"/>
      <c r="L65052"/>
      <c r="M65052"/>
      <c r="N65052"/>
      <c r="O65052"/>
      <c r="P65052"/>
      <c r="Q65052"/>
      <c r="R65052"/>
      <c r="S65052"/>
      <c r="T65052"/>
      <c r="U65052"/>
      <c r="V65052"/>
      <c r="W65052"/>
      <c r="X65052"/>
      <c r="Y65052"/>
      <c r="Z65052"/>
      <c r="AA65052"/>
      <c r="AB65052"/>
      <c r="AC65052"/>
      <c r="AD65052"/>
      <c r="AE65052"/>
      <c r="AF65052"/>
      <c r="AG65052"/>
      <c r="AH65052"/>
      <c r="AI65052"/>
      <c r="AJ65052"/>
      <c r="AK65052"/>
      <c r="AL65052"/>
      <c r="AM65052"/>
      <c r="AN65052"/>
      <c r="AO65052"/>
      <c r="AP65052"/>
      <c r="AQ65052"/>
      <c r="AR65052"/>
      <c r="AS65052"/>
      <c r="AT65052"/>
      <c r="AU65052"/>
      <c r="AV65052"/>
      <c r="AW65052"/>
      <c r="AX65052"/>
      <c r="AY65052"/>
      <c r="AZ65052"/>
      <c r="BA65052"/>
      <c r="BB65052"/>
      <c r="BC65052"/>
      <c r="BD65052"/>
      <c r="BE65052"/>
      <c r="BF65052"/>
      <c r="BG65052"/>
      <c r="BH65052"/>
      <c r="BI65052"/>
      <c r="BJ65052"/>
      <c r="BK65052"/>
      <c r="BL65052"/>
      <c r="BM65052"/>
      <c r="BN65052"/>
      <c r="BO65052"/>
      <c r="BP65052"/>
      <c r="BQ65052"/>
      <c r="BR65052"/>
      <c r="BS65052"/>
      <c r="BT65052"/>
      <c r="BU65052"/>
      <c r="BV65052"/>
      <c r="BW65052"/>
      <c r="BX65052"/>
      <c r="BY65052"/>
      <c r="BZ65052"/>
      <c r="CA65052"/>
      <c r="CB65052"/>
      <c r="CC65052"/>
      <c r="CD65052"/>
      <c r="CE65052"/>
      <c r="CF65052"/>
      <c r="CG65052"/>
      <c r="CH65052"/>
      <c r="CI65052"/>
      <c r="CJ65052"/>
      <c r="CK65052"/>
      <c r="CL65052"/>
      <c r="CM65052"/>
      <c r="CN65052"/>
      <c r="CO65052"/>
      <c r="CP65052"/>
      <c r="CQ65052"/>
      <c r="CR65052"/>
      <c r="CS65052"/>
      <c r="CT65052"/>
      <c r="CU65052"/>
      <c r="CV65052"/>
      <c r="CW65052"/>
      <c r="CX65052"/>
      <c r="CY65052"/>
      <c r="CZ65052"/>
      <c r="DA65052"/>
      <c r="DB65052"/>
      <c r="DC65052"/>
      <c r="DD65052"/>
      <c r="DE65052"/>
      <c r="DF65052"/>
      <c r="DG65052"/>
      <c r="DH65052"/>
      <c r="DI65052"/>
      <c r="DJ65052"/>
      <c r="DK65052"/>
      <c r="DL65052"/>
      <c r="DM65052"/>
      <c r="DN65052"/>
      <c r="DO65052"/>
      <c r="DP65052"/>
      <c r="DQ65052"/>
      <c r="DR65052"/>
      <c r="DS65052"/>
      <c r="DT65052"/>
      <c r="DU65052"/>
      <c r="DV65052"/>
      <c r="DW65052"/>
      <c r="DX65052"/>
      <c r="DY65052"/>
      <c r="DZ65052"/>
      <c r="EA65052"/>
      <c r="EB65052"/>
      <c r="EC65052"/>
      <c r="ED65052"/>
      <c r="EE65052"/>
      <c r="EF65052"/>
      <c r="EG65052"/>
      <c r="EH65052"/>
      <c r="EI65052"/>
      <c r="EJ65052"/>
      <c r="EK65052"/>
      <c r="EL65052"/>
      <c r="EM65052"/>
      <c r="EN65052"/>
      <c r="EO65052"/>
      <c r="EP65052"/>
      <c r="EQ65052"/>
      <c r="ER65052"/>
      <c r="ES65052"/>
      <c r="ET65052"/>
      <c r="EU65052"/>
      <c r="EV65052"/>
      <c r="EW65052"/>
      <c r="EX65052"/>
      <c r="EY65052"/>
      <c r="EZ65052"/>
      <c r="FA65052"/>
      <c r="FB65052"/>
      <c r="FC65052"/>
      <c r="FD65052"/>
      <c r="FE65052"/>
      <c r="FF65052"/>
      <c r="FG65052"/>
      <c r="FH65052"/>
      <c r="FI65052"/>
      <c r="FJ65052"/>
      <c r="FK65052"/>
      <c r="FL65052"/>
      <c r="FM65052"/>
      <c r="FN65052"/>
      <c r="FO65052"/>
      <c r="FP65052"/>
      <c r="FQ65052"/>
      <c r="FR65052"/>
      <c r="FS65052"/>
      <c r="FT65052"/>
      <c r="FU65052"/>
      <c r="FV65052"/>
      <c r="FW65052"/>
      <c r="FX65052"/>
      <c r="FY65052"/>
      <c r="FZ65052"/>
      <c r="GA65052"/>
      <c r="GB65052"/>
      <c r="GC65052"/>
      <c r="GD65052"/>
      <c r="GE65052"/>
      <c r="GF65052"/>
      <c r="GG65052"/>
      <c r="GH65052"/>
      <c r="GI65052"/>
      <c r="GJ65052"/>
      <c r="GK65052"/>
      <c r="GL65052"/>
      <c r="GM65052"/>
      <c r="GN65052"/>
      <c r="GO65052"/>
      <c r="GP65052"/>
      <c r="GQ65052"/>
      <c r="GR65052"/>
      <c r="GS65052"/>
      <c r="GT65052"/>
      <c r="GU65052"/>
      <c r="GV65052"/>
      <c r="GW65052"/>
      <c r="GX65052"/>
      <c r="GY65052"/>
      <c r="GZ65052"/>
      <c r="HA65052"/>
      <c r="HB65052"/>
      <c r="HC65052"/>
      <c r="HD65052"/>
      <c r="HE65052"/>
      <c r="HF65052"/>
      <c r="HG65052"/>
      <c r="HH65052"/>
      <c r="HI65052"/>
      <c r="HJ65052"/>
      <c r="HK65052"/>
      <c r="HL65052"/>
      <c r="HM65052"/>
      <c r="HN65052"/>
      <c r="HO65052"/>
      <c r="HP65052"/>
      <c r="HQ65052"/>
      <c r="HR65052"/>
      <c r="HS65052"/>
      <c r="HT65052"/>
      <c r="HU65052"/>
      <c r="HV65052"/>
      <c r="HW65052"/>
      <c r="HX65052"/>
      <c r="HY65052"/>
      <c r="HZ65052"/>
      <c r="IA65052"/>
    </row>
    <row r="65053" spans="1:235" ht="24" customHeight="1">
      <c r="A65053"/>
      <c r="B65053"/>
      <c r="C65053"/>
      <c r="D65053"/>
      <c r="E65053"/>
      <c r="F65053"/>
      <c r="G65053"/>
      <c r="H65053"/>
      <c r="I65053"/>
      <c r="J65053"/>
      <c r="K65053"/>
      <c r="L65053"/>
      <c r="M65053"/>
      <c r="N65053"/>
      <c r="O65053"/>
      <c r="P65053"/>
      <c r="Q65053"/>
      <c r="R65053"/>
      <c r="S65053"/>
      <c r="T65053"/>
      <c r="U65053"/>
      <c r="V65053"/>
      <c r="W65053"/>
      <c r="X65053"/>
      <c r="Y65053"/>
      <c r="Z65053"/>
      <c r="AA65053"/>
      <c r="AB65053"/>
      <c r="AC65053"/>
      <c r="AD65053"/>
      <c r="AE65053"/>
      <c r="AF65053"/>
      <c r="AG65053"/>
      <c r="AH65053"/>
      <c r="AI65053"/>
      <c r="AJ65053"/>
      <c r="AK65053"/>
      <c r="AL65053"/>
      <c r="AM65053"/>
      <c r="AN65053"/>
      <c r="AO65053"/>
      <c r="AP65053"/>
      <c r="AQ65053"/>
      <c r="AR65053"/>
      <c r="AS65053"/>
      <c r="AT65053"/>
      <c r="AU65053"/>
      <c r="AV65053"/>
      <c r="AW65053"/>
      <c r="AX65053"/>
      <c r="AY65053"/>
      <c r="AZ65053"/>
      <c r="BA65053"/>
      <c r="BB65053"/>
      <c r="BC65053"/>
      <c r="BD65053"/>
      <c r="BE65053"/>
      <c r="BF65053"/>
      <c r="BG65053"/>
      <c r="BH65053"/>
      <c r="BI65053"/>
      <c r="BJ65053"/>
      <c r="BK65053"/>
      <c r="BL65053"/>
      <c r="BM65053"/>
      <c r="BN65053"/>
      <c r="BO65053"/>
      <c r="BP65053"/>
      <c r="BQ65053"/>
      <c r="BR65053"/>
      <c r="BS65053"/>
      <c r="BT65053"/>
      <c r="BU65053"/>
      <c r="BV65053"/>
      <c r="BW65053"/>
      <c r="BX65053"/>
      <c r="BY65053"/>
      <c r="BZ65053"/>
      <c r="CA65053"/>
      <c r="CB65053"/>
      <c r="CC65053"/>
      <c r="CD65053"/>
      <c r="CE65053"/>
      <c r="CF65053"/>
      <c r="CG65053"/>
      <c r="CH65053"/>
      <c r="CI65053"/>
      <c r="CJ65053"/>
      <c r="CK65053"/>
      <c r="CL65053"/>
      <c r="CM65053"/>
      <c r="CN65053"/>
      <c r="CO65053"/>
      <c r="CP65053"/>
      <c r="CQ65053"/>
      <c r="CR65053"/>
      <c r="CS65053"/>
      <c r="CT65053"/>
      <c r="CU65053"/>
      <c r="CV65053"/>
      <c r="CW65053"/>
      <c r="CX65053"/>
      <c r="CY65053"/>
      <c r="CZ65053"/>
      <c r="DA65053"/>
      <c r="DB65053"/>
      <c r="DC65053"/>
      <c r="DD65053"/>
      <c r="DE65053"/>
      <c r="DF65053"/>
      <c r="DG65053"/>
      <c r="DH65053"/>
      <c r="DI65053"/>
      <c r="DJ65053"/>
      <c r="DK65053"/>
      <c r="DL65053"/>
      <c r="DM65053"/>
      <c r="DN65053"/>
      <c r="DO65053"/>
      <c r="DP65053"/>
      <c r="DQ65053"/>
      <c r="DR65053"/>
      <c r="DS65053"/>
      <c r="DT65053"/>
      <c r="DU65053"/>
      <c r="DV65053"/>
      <c r="DW65053"/>
      <c r="DX65053"/>
      <c r="DY65053"/>
      <c r="DZ65053"/>
      <c r="EA65053"/>
      <c r="EB65053"/>
      <c r="EC65053"/>
      <c r="ED65053"/>
      <c r="EE65053"/>
      <c r="EF65053"/>
      <c r="EG65053"/>
      <c r="EH65053"/>
      <c r="EI65053"/>
      <c r="EJ65053"/>
      <c r="EK65053"/>
      <c r="EL65053"/>
      <c r="EM65053"/>
      <c r="EN65053"/>
      <c r="EO65053"/>
      <c r="EP65053"/>
      <c r="EQ65053"/>
      <c r="ER65053"/>
      <c r="ES65053"/>
      <c r="ET65053"/>
      <c r="EU65053"/>
      <c r="EV65053"/>
      <c r="EW65053"/>
      <c r="EX65053"/>
      <c r="EY65053"/>
      <c r="EZ65053"/>
      <c r="FA65053"/>
      <c r="FB65053"/>
      <c r="FC65053"/>
      <c r="FD65053"/>
      <c r="FE65053"/>
      <c r="FF65053"/>
      <c r="FG65053"/>
      <c r="FH65053"/>
      <c r="FI65053"/>
      <c r="FJ65053"/>
      <c r="FK65053"/>
      <c r="FL65053"/>
      <c r="FM65053"/>
      <c r="FN65053"/>
      <c r="FO65053"/>
      <c r="FP65053"/>
      <c r="FQ65053"/>
      <c r="FR65053"/>
      <c r="FS65053"/>
      <c r="FT65053"/>
      <c r="FU65053"/>
      <c r="FV65053"/>
      <c r="FW65053"/>
      <c r="FX65053"/>
      <c r="FY65053"/>
      <c r="FZ65053"/>
      <c r="GA65053"/>
      <c r="GB65053"/>
      <c r="GC65053"/>
      <c r="GD65053"/>
      <c r="GE65053"/>
      <c r="GF65053"/>
      <c r="GG65053"/>
      <c r="GH65053"/>
      <c r="GI65053"/>
      <c r="GJ65053"/>
      <c r="GK65053"/>
      <c r="GL65053"/>
      <c r="GM65053"/>
      <c r="GN65053"/>
      <c r="GO65053"/>
      <c r="GP65053"/>
      <c r="GQ65053"/>
      <c r="GR65053"/>
      <c r="GS65053"/>
      <c r="GT65053"/>
      <c r="GU65053"/>
      <c r="GV65053"/>
      <c r="GW65053"/>
      <c r="GX65053"/>
      <c r="GY65053"/>
      <c r="GZ65053"/>
      <c r="HA65053"/>
      <c r="HB65053"/>
      <c r="HC65053"/>
      <c r="HD65053"/>
      <c r="HE65053"/>
      <c r="HF65053"/>
      <c r="HG65053"/>
      <c r="HH65053"/>
      <c r="HI65053"/>
      <c r="HJ65053"/>
      <c r="HK65053"/>
      <c r="HL65053"/>
      <c r="HM65053"/>
      <c r="HN65053"/>
      <c r="HO65053"/>
      <c r="HP65053"/>
      <c r="HQ65053"/>
      <c r="HR65053"/>
      <c r="HS65053"/>
      <c r="HT65053"/>
      <c r="HU65053"/>
      <c r="HV65053"/>
      <c r="HW65053"/>
      <c r="HX65053"/>
      <c r="HY65053"/>
      <c r="HZ65053"/>
      <c r="IA65053"/>
    </row>
    <row r="65054" spans="1:235" ht="24" customHeight="1">
      <c r="A65054"/>
      <c r="B65054"/>
      <c r="C65054"/>
      <c r="D65054"/>
      <c r="E65054"/>
      <c r="F65054"/>
      <c r="G65054"/>
      <c r="H65054"/>
      <c r="I65054"/>
      <c r="J65054"/>
      <c r="K65054"/>
      <c r="L65054"/>
      <c r="M65054"/>
      <c r="N65054"/>
      <c r="O65054"/>
      <c r="P65054"/>
      <c r="Q65054"/>
      <c r="R65054"/>
      <c r="S65054"/>
      <c r="T65054"/>
      <c r="U65054"/>
      <c r="V65054"/>
      <c r="W65054"/>
      <c r="X65054"/>
      <c r="Y65054"/>
      <c r="Z65054"/>
      <c r="AA65054"/>
      <c r="AB65054"/>
      <c r="AC65054"/>
      <c r="AD65054"/>
      <c r="AE65054"/>
      <c r="AF65054"/>
      <c r="AG65054"/>
      <c r="AH65054"/>
      <c r="AI65054"/>
      <c r="AJ65054"/>
      <c r="AK65054"/>
      <c r="AL65054"/>
      <c r="AM65054"/>
      <c r="AN65054"/>
      <c r="AO65054"/>
      <c r="AP65054"/>
      <c r="AQ65054"/>
      <c r="AR65054"/>
      <c r="AS65054"/>
      <c r="AT65054"/>
      <c r="AU65054"/>
      <c r="AV65054"/>
      <c r="AW65054"/>
      <c r="AX65054"/>
      <c r="AY65054"/>
      <c r="AZ65054"/>
      <c r="BA65054"/>
      <c r="BB65054"/>
      <c r="BC65054"/>
      <c r="BD65054"/>
      <c r="BE65054"/>
      <c r="BF65054"/>
      <c r="BG65054"/>
      <c r="BH65054"/>
      <c r="BI65054"/>
      <c r="BJ65054"/>
      <c r="BK65054"/>
      <c r="BL65054"/>
      <c r="BM65054"/>
      <c r="BN65054"/>
      <c r="BO65054"/>
      <c r="BP65054"/>
      <c r="BQ65054"/>
      <c r="BR65054"/>
      <c r="BS65054"/>
      <c r="BT65054"/>
      <c r="BU65054"/>
      <c r="BV65054"/>
      <c r="BW65054"/>
      <c r="BX65054"/>
      <c r="BY65054"/>
      <c r="BZ65054"/>
      <c r="CA65054"/>
      <c r="CB65054"/>
      <c r="CC65054"/>
      <c r="CD65054"/>
      <c r="CE65054"/>
      <c r="CF65054"/>
      <c r="CG65054"/>
      <c r="CH65054"/>
      <c r="CI65054"/>
      <c r="CJ65054"/>
      <c r="CK65054"/>
      <c r="CL65054"/>
      <c r="CM65054"/>
      <c r="CN65054"/>
      <c r="CO65054"/>
      <c r="CP65054"/>
      <c r="CQ65054"/>
      <c r="CR65054"/>
      <c r="CS65054"/>
      <c r="CT65054"/>
      <c r="CU65054"/>
      <c r="CV65054"/>
      <c r="CW65054"/>
      <c r="CX65054"/>
      <c r="CY65054"/>
      <c r="CZ65054"/>
      <c r="DA65054"/>
      <c r="DB65054"/>
      <c r="DC65054"/>
      <c r="DD65054"/>
      <c r="DE65054"/>
      <c r="DF65054"/>
      <c r="DG65054"/>
      <c r="DH65054"/>
      <c r="DI65054"/>
      <c r="DJ65054"/>
      <c r="DK65054"/>
      <c r="DL65054"/>
      <c r="DM65054"/>
      <c r="DN65054"/>
      <c r="DO65054"/>
      <c r="DP65054"/>
      <c r="DQ65054"/>
      <c r="DR65054"/>
      <c r="DS65054"/>
      <c r="DT65054"/>
      <c r="DU65054"/>
      <c r="DV65054"/>
      <c r="DW65054"/>
      <c r="DX65054"/>
      <c r="DY65054"/>
      <c r="DZ65054"/>
      <c r="EA65054"/>
      <c r="EB65054"/>
      <c r="EC65054"/>
      <c r="ED65054"/>
      <c r="EE65054"/>
      <c r="EF65054"/>
      <c r="EG65054"/>
      <c r="EH65054"/>
      <c r="EI65054"/>
      <c r="EJ65054"/>
      <c r="EK65054"/>
      <c r="EL65054"/>
      <c r="EM65054"/>
      <c r="EN65054"/>
      <c r="EO65054"/>
      <c r="EP65054"/>
      <c r="EQ65054"/>
      <c r="ER65054"/>
      <c r="ES65054"/>
      <c r="ET65054"/>
      <c r="EU65054"/>
      <c r="EV65054"/>
      <c r="EW65054"/>
      <c r="EX65054"/>
      <c r="EY65054"/>
      <c r="EZ65054"/>
      <c r="FA65054"/>
      <c r="FB65054"/>
      <c r="FC65054"/>
      <c r="FD65054"/>
      <c r="FE65054"/>
      <c r="FF65054"/>
      <c r="FG65054"/>
      <c r="FH65054"/>
      <c r="FI65054"/>
      <c r="FJ65054"/>
      <c r="FK65054"/>
      <c r="FL65054"/>
      <c r="FM65054"/>
      <c r="FN65054"/>
      <c r="FO65054"/>
      <c r="FP65054"/>
      <c r="FQ65054"/>
      <c r="FR65054"/>
      <c r="FS65054"/>
      <c r="FT65054"/>
      <c r="FU65054"/>
      <c r="FV65054"/>
      <c r="FW65054"/>
      <c r="FX65054"/>
      <c r="FY65054"/>
      <c r="FZ65054"/>
      <c r="GA65054"/>
      <c r="GB65054"/>
      <c r="GC65054"/>
      <c r="GD65054"/>
      <c r="GE65054"/>
      <c r="GF65054"/>
      <c r="GG65054"/>
      <c r="GH65054"/>
      <c r="GI65054"/>
      <c r="GJ65054"/>
      <c r="GK65054"/>
      <c r="GL65054"/>
      <c r="GM65054"/>
      <c r="GN65054"/>
      <c r="GO65054"/>
      <c r="GP65054"/>
      <c r="GQ65054"/>
      <c r="GR65054"/>
      <c r="GS65054"/>
      <c r="GT65054"/>
      <c r="GU65054"/>
      <c r="GV65054"/>
      <c r="GW65054"/>
      <c r="GX65054"/>
      <c r="GY65054"/>
      <c r="GZ65054"/>
      <c r="HA65054"/>
      <c r="HB65054"/>
      <c r="HC65054"/>
      <c r="HD65054"/>
      <c r="HE65054"/>
      <c r="HF65054"/>
      <c r="HG65054"/>
      <c r="HH65054"/>
      <c r="HI65054"/>
      <c r="HJ65054"/>
      <c r="HK65054"/>
      <c r="HL65054"/>
      <c r="HM65054"/>
      <c r="HN65054"/>
      <c r="HO65054"/>
      <c r="HP65054"/>
      <c r="HQ65054"/>
      <c r="HR65054"/>
      <c r="HS65054"/>
      <c r="HT65054"/>
      <c r="HU65054"/>
      <c r="HV65054"/>
      <c r="HW65054"/>
      <c r="HX65054"/>
      <c r="HY65054"/>
      <c r="HZ65054"/>
      <c r="IA65054"/>
    </row>
    <row r="65055" spans="1:235" ht="24" customHeight="1">
      <c r="A65055"/>
      <c r="B65055"/>
      <c r="C65055"/>
      <c r="D65055"/>
      <c r="E65055"/>
      <c r="F65055"/>
      <c r="G65055"/>
      <c r="H65055"/>
      <c r="I65055"/>
      <c r="J65055"/>
      <c r="K65055"/>
      <c r="L65055"/>
      <c r="M65055"/>
      <c r="N65055"/>
      <c r="O65055"/>
      <c r="P65055"/>
      <c r="Q65055"/>
      <c r="R65055"/>
      <c r="S65055"/>
      <c r="T65055"/>
      <c r="U65055"/>
      <c r="V65055"/>
      <c r="W65055"/>
      <c r="X65055"/>
      <c r="Y65055"/>
      <c r="Z65055"/>
      <c r="AA65055"/>
      <c r="AB65055"/>
      <c r="AC65055"/>
      <c r="AD65055"/>
      <c r="AE65055"/>
      <c r="AF65055"/>
      <c r="AG65055"/>
      <c r="AH65055"/>
      <c r="AI65055"/>
      <c r="AJ65055"/>
      <c r="AK65055"/>
      <c r="AL65055"/>
      <c r="AM65055"/>
      <c r="AN65055"/>
      <c r="AO65055"/>
      <c r="AP65055"/>
      <c r="AQ65055"/>
      <c r="AR65055"/>
      <c r="AS65055"/>
      <c r="AT65055"/>
      <c r="AU65055"/>
      <c r="AV65055"/>
      <c r="AW65055"/>
      <c r="AX65055"/>
      <c r="AY65055"/>
      <c r="AZ65055"/>
      <c r="BA65055"/>
      <c r="BB65055"/>
      <c r="BC65055"/>
      <c r="BD65055"/>
      <c r="BE65055"/>
      <c r="BF65055"/>
      <c r="BG65055"/>
      <c r="BH65055"/>
      <c r="BI65055"/>
      <c r="BJ65055"/>
      <c r="BK65055"/>
      <c r="BL65055"/>
      <c r="BM65055"/>
      <c r="BN65055"/>
      <c r="BO65055"/>
      <c r="BP65055"/>
      <c r="BQ65055"/>
      <c r="BR65055"/>
      <c r="BS65055"/>
      <c r="BT65055"/>
      <c r="BU65055"/>
      <c r="BV65055"/>
      <c r="BW65055"/>
      <c r="BX65055"/>
      <c r="BY65055"/>
      <c r="BZ65055"/>
      <c r="CA65055"/>
      <c r="CB65055"/>
      <c r="CC65055"/>
      <c r="CD65055"/>
      <c r="CE65055"/>
      <c r="CF65055"/>
      <c r="CG65055"/>
      <c r="CH65055"/>
      <c r="CI65055"/>
      <c r="CJ65055"/>
      <c r="CK65055"/>
      <c r="CL65055"/>
      <c r="CM65055"/>
      <c r="CN65055"/>
      <c r="CO65055"/>
      <c r="CP65055"/>
      <c r="CQ65055"/>
      <c r="CR65055"/>
      <c r="CS65055"/>
      <c r="CT65055"/>
      <c r="CU65055"/>
      <c r="CV65055"/>
      <c r="CW65055"/>
      <c r="CX65055"/>
      <c r="CY65055"/>
      <c r="CZ65055"/>
      <c r="DA65055"/>
      <c r="DB65055"/>
      <c r="DC65055"/>
      <c r="DD65055"/>
      <c r="DE65055"/>
      <c r="DF65055"/>
      <c r="DG65055"/>
      <c r="DH65055"/>
      <c r="DI65055"/>
      <c r="DJ65055"/>
      <c r="DK65055"/>
      <c r="DL65055"/>
      <c r="DM65055"/>
      <c r="DN65055"/>
      <c r="DO65055"/>
      <c r="DP65055"/>
      <c r="DQ65055"/>
      <c r="DR65055"/>
      <c r="DS65055"/>
      <c r="DT65055"/>
      <c r="DU65055"/>
      <c r="DV65055"/>
      <c r="DW65055"/>
      <c r="DX65055"/>
      <c r="DY65055"/>
      <c r="DZ65055"/>
      <c r="EA65055"/>
      <c r="EB65055"/>
      <c r="EC65055"/>
      <c r="ED65055"/>
      <c r="EE65055"/>
      <c r="EF65055"/>
      <c r="EG65055"/>
      <c r="EH65055"/>
      <c r="EI65055"/>
      <c r="EJ65055"/>
      <c r="EK65055"/>
      <c r="EL65055"/>
      <c r="EM65055"/>
      <c r="EN65055"/>
      <c r="EO65055"/>
      <c r="EP65055"/>
      <c r="EQ65055"/>
      <c r="ER65055"/>
      <c r="ES65055"/>
      <c r="ET65055"/>
      <c r="EU65055"/>
      <c r="EV65055"/>
      <c r="EW65055"/>
      <c r="EX65055"/>
      <c r="EY65055"/>
      <c r="EZ65055"/>
      <c r="FA65055"/>
      <c r="FB65055"/>
      <c r="FC65055"/>
      <c r="FD65055"/>
      <c r="FE65055"/>
      <c r="FF65055"/>
      <c r="FG65055"/>
      <c r="FH65055"/>
      <c r="FI65055"/>
      <c r="FJ65055"/>
      <c r="FK65055"/>
      <c r="FL65055"/>
      <c r="FM65055"/>
      <c r="FN65055"/>
      <c r="FO65055"/>
      <c r="FP65055"/>
      <c r="FQ65055"/>
      <c r="FR65055"/>
      <c r="FS65055"/>
      <c r="FT65055"/>
      <c r="FU65055"/>
      <c r="FV65055"/>
      <c r="FW65055"/>
      <c r="FX65055"/>
      <c r="FY65055"/>
      <c r="FZ65055"/>
      <c r="GA65055"/>
      <c r="GB65055"/>
      <c r="GC65055"/>
      <c r="GD65055"/>
      <c r="GE65055"/>
      <c r="GF65055"/>
      <c r="GG65055"/>
      <c r="GH65055"/>
      <c r="GI65055"/>
      <c r="GJ65055"/>
      <c r="GK65055"/>
      <c r="GL65055"/>
      <c r="GM65055"/>
      <c r="GN65055"/>
      <c r="GO65055"/>
      <c r="GP65055"/>
      <c r="GQ65055"/>
      <c r="GR65055"/>
      <c r="GS65055"/>
      <c r="GT65055"/>
      <c r="GU65055"/>
      <c r="GV65055"/>
      <c r="GW65055"/>
      <c r="GX65055"/>
      <c r="GY65055"/>
      <c r="GZ65055"/>
      <c r="HA65055"/>
      <c r="HB65055"/>
      <c r="HC65055"/>
      <c r="HD65055"/>
      <c r="HE65055"/>
      <c r="HF65055"/>
      <c r="HG65055"/>
      <c r="HH65055"/>
      <c r="HI65055"/>
      <c r="HJ65055"/>
      <c r="HK65055"/>
      <c r="HL65055"/>
      <c r="HM65055"/>
      <c r="HN65055"/>
      <c r="HO65055"/>
      <c r="HP65055"/>
      <c r="HQ65055"/>
      <c r="HR65055"/>
      <c r="HS65055"/>
      <c r="HT65055"/>
      <c r="HU65055"/>
      <c r="HV65055"/>
      <c r="HW65055"/>
      <c r="HX65055"/>
      <c r="HY65055"/>
      <c r="HZ65055"/>
      <c r="IA65055"/>
    </row>
    <row r="65056" spans="1:235" ht="24" customHeight="1">
      <c r="A65056"/>
      <c r="B65056"/>
      <c r="C65056"/>
      <c r="D65056"/>
      <c r="E65056"/>
      <c r="F65056"/>
      <c r="G65056"/>
      <c r="H65056"/>
      <c r="I65056"/>
      <c r="J65056"/>
      <c r="K65056"/>
      <c r="L65056"/>
      <c r="M65056"/>
      <c r="N65056"/>
      <c r="O65056"/>
      <c r="P65056"/>
      <c r="Q65056"/>
      <c r="R65056"/>
      <c r="S65056"/>
      <c r="T65056"/>
      <c r="U65056"/>
      <c r="V65056"/>
      <c r="W65056"/>
      <c r="X65056"/>
      <c r="Y65056"/>
      <c r="Z65056"/>
      <c r="AA65056"/>
      <c r="AB65056"/>
      <c r="AC65056"/>
      <c r="AD65056"/>
      <c r="AE65056"/>
      <c r="AF65056"/>
      <c r="AG65056"/>
      <c r="AH65056"/>
      <c r="AI65056"/>
      <c r="AJ65056"/>
      <c r="AK65056"/>
      <c r="AL65056"/>
      <c r="AM65056"/>
      <c r="AN65056"/>
      <c r="AO65056"/>
      <c r="AP65056"/>
      <c r="AQ65056"/>
      <c r="AR65056"/>
      <c r="AS65056"/>
      <c r="AT65056"/>
      <c r="AU65056"/>
      <c r="AV65056"/>
      <c r="AW65056"/>
      <c r="AX65056"/>
      <c r="AY65056"/>
      <c r="AZ65056"/>
      <c r="BA65056"/>
      <c r="BB65056"/>
      <c r="BC65056"/>
      <c r="BD65056"/>
      <c r="BE65056"/>
      <c r="BF65056"/>
      <c r="BG65056"/>
      <c r="BH65056"/>
      <c r="BI65056"/>
      <c r="BJ65056"/>
      <c r="BK65056"/>
      <c r="BL65056"/>
      <c r="BM65056"/>
      <c r="BN65056"/>
      <c r="BO65056"/>
      <c r="BP65056"/>
      <c r="BQ65056"/>
      <c r="BR65056"/>
      <c r="BS65056"/>
      <c r="BT65056"/>
      <c r="BU65056"/>
      <c r="BV65056"/>
      <c r="BW65056"/>
      <c r="BX65056"/>
      <c r="BY65056"/>
      <c r="BZ65056"/>
      <c r="CA65056"/>
      <c r="CB65056"/>
      <c r="CC65056"/>
      <c r="CD65056"/>
      <c r="CE65056"/>
      <c r="CF65056"/>
      <c r="CG65056"/>
      <c r="CH65056"/>
      <c r="CI65056"/>
      <c r="CJ65056"/>
      <c r="CK65056"/>
      <c r="CL65056"/>
      <c r="CM65056"/>
      <c r="CN65056"/>
      <c r="CO65056"/>
      <c r="CP65056"/>
      <c r="CQ65056"/>
      <c r="CR65056"/>
      <c r="CS65056"/>
      <c r="CT65056"/>
      <c r="CU65056"/>
      <c r="CV65056"/>
      <c r="CW65056"/>
      <c r="CX65056"/>
      <c r="CY65056"/>
      <c r="CZ65056"/>
      <c r="DA65056"/>
      <c r="DB65056"/>
      <c r="DC65056"/>
      <c r="DD65056"/>
      <c r="DE65056"/>
      <c r="DF65056"/>
      <c r="DG65056"/>
      <c r="DH65056"/>
      <c r="DI65056"/>
      <c r="DJ65056"/>
      <c r="DK65056"/>
      <c r="DL65056"/>
      <c r="DM65056"/>
      <c r="DN65056"/>
      <c r="DO65056"/>
      <c r="DP65056"/>
      <c r="DQ65056"/>
      <c r="DR65056"/>
      <c r="DS65056"/>
      <c r="DT65056"/>
      <c r="DU65056"/>
      <c r="DV65056"/>
      <c r="DW65056"/>
      <c r="DX65056"/>
      <c r="DY65056"/>
      <c r="DZ65056"/>
      <c r="EA65056"/>
      <c r="EB65056"/>
      <c r="EC65056"/>
      <c r="ED65056"/>
      <c r="EE65056"/>
      <c r="EF65056"/>
      <c r="EG65056"/>
      <c r="EH65056"/>
      <c r="EI65056"/>
      <c r="EJ65056"/>
      <c r="EK65056"/>
      <c r="EL65056"/>
      <c r="EM65056"/>
      <c r="EN65056"/>
      <c r="EO65056"/>
      <c r="EP65056"/>
      <c r="EQ65056"/>
      <c r="ER65056"/>
      <c r="ES65056"/>
      <c r="ET65056"/>
      <c r="EU65056"/>
      <c r="EV65056"/>
      <c r="EW65056"/>
      <c r="EX65056"/>
      <c r="EY65056"/>
      <c r="EZ65056"/>
      <c r="FA65056"/>
      <c r="FB65056"/>
      <c r="FC65056"/>
      <c r="FD65056"/>
      <c r="FE65056"/>
      <c r="FF65056"/>
      <c r="FG65056"/>
      <c r="FH65056"/>
      <c r="FI65056"/>
      <c r="FJ65056"/>
      <c r="FK65056"/>
      <c r="FL65056"/>
      <c r="FM65056"/>
      <c r="FN65056"/>
      <c r="FO65056"/>
      <c r="FP65056"/>
      <c r="FQ65056"/>
      <c r="FR65056"/>
      <c r="FS65056"/>
      <c r="FT65056"/>
      <c r="FU65056"/>
      <c r="FV65056"/>
      <c r="FW65056"/>
      <c r="FX65056"/>
      <c r="FY65056"/>
      <c r="FZ65056"/>
      <c r="GA65056"/>
      <c r="GB65056"/>
      <c r="GC65056"/>
      <c r="GD65056"/>
      <c r="GE65056"/>
      <c r="GF65056"/>
      <c r="GG65056"/>
      <c r="GH65056"/>
      <c r="GI65056"/>
      <c r="GJ65056"/>
      <c r="GK65056"/>
      <c r="GL65056"/>
      <c r="GM65056"/>
      <c r="GN65056"/>
      <c r="GO65056"/>
      <c r="GP65056"/>
      <c r="GQ65056"/>
      <c r="GR65056"/>
      <c r="GS65056"/>
      <c r="GT65056"/>
      <c r="GU65056"/>
      <c r="GV65056"/>
      <c r="GW65056"/>
      <c r="GX65056"/>
      <c r="GY65056"/>
      <c r="GZ65056"/>
      <c r="HA65056"/>
      <c r="HB65056"/>
      <c r="HC65056"/>
      <c r="HD65056"/>
      <c r="HE65056"/>
      <c r="HF65056"/>
      <c r="HG65056"/>
      <c r="HH65056"/>
      <c r="HI65056"/>
      <c r="HJ65056"/>
      <c r="HK65056"/>
      <c r="HL65056"/>
      <c r="HM65056"/>
      <c r="HN65056"/>
      <c r="HO65056"/>
      <c r="HP65056"/>
      <c r="HQ65056"/>
      <c r="HR65056"/>
      <c r="HS65056"/>
      <c r="HT65056"/>
      <c r="HU65056"/>
      <c r="HV65056"/>
      <c r="HW65056"/>
      <c r="HX65056"/>
      <c r="HY65056"/>
      <c r="HZ65056"/>
      <c r="IA65056"/>
    </row>
    <row r="65057" spans="1:235" ht="24" customHeight="1">
      <c r="A65057"/>
      <c r="B65057"/>
      <c r="C65057"/>
      <c r="D65057"/>
      <c r="E65057"/>
      <c r="F65057"/>
      <c r="G65057"/>
      <c r="H65057"/>
      <c r="I65057"/>
      <c r="J65057"/>
      <c r="K65057"/>
      <c r="L65057"/>
      <c r="M65057"/>
      <c r="N65057"/>
      <c r="O65057"/>
      <c r="P65057"/>
      <c r="Q65057"/>
      <c r="R65057"/>
      <c r="S65057"/>
      <c r="T65057"/>
      <c r="U65057"/>
      <c r="V65057"/>
      <c r="W65057"/>
      <c r="X65057"/>
      <c r="Y65057"/>
      <c r="Z65057"/>
      <c r="AA65057"/>
      <c r="AB65057"/>
      <c r="AC65057"/>
      <c r="AD65057"/>
      <c r="AE65057"/>
      <c r="AF65057"/>
      <c r="AG65057"/>
      <c r="AH65057"/>
      <c r="AI65057"/>
      <c r="AJ65057"/>
      <c r="AK65057"/>
      <c r="AL65057"/>
      <c r="AM65057"/>
      <c r="AN65057"/>
      <c r="AO65057"/>
      <c r="AP65057"/>
      <c r="AQ65057"/>
      <c r="AR65057"/>
      <c r="AS65057"/>
      <c r="AT65057"/>
      <c r="AU65057"/>
      <c r="AV65057"/>
      <c r="AW65057"/>
      <c r="AX65057"/>
      <c r="AY65057"/>
      <c r="AZ65057"/>
      <c r="BA65057"/>
      <c r="BB65057"/>
      <c r="BC65057"/>
      <c r="BD65057"/>
      <c r="BE65057"/>
      <c r="BF65057"/>
      <c r="BG65057"/>
      <c r="BH65057"/>
      <c r="BI65057"/>
      <c r="BJ65057"/>
      <c r="BK65057"/>
      <c r="BL65057"/>
      <c r="BM65057"/>
      <c r="BN65057"/>
      <c r="BO65057"/>
      <c r="BP65057"/>
      <c r="BQ65057"/>
      <c r="BR65057"/>
      <c r="BS65057"/>
      <c r="BT65057"/>
      <c r="BU65057"/>
      <c r="BV65057"/>
      <c r="BW65057"/>
      <c r="BX65057"/>
      <c r="BY65057"/>
      <c r="BZ65057"/>
      <c r="CA65057"/>
      <c r="CB65057"/>
      <c r="CC65057"/>
      <c r="CD65057"/>
      <c r="CE65057"/>
      <c r="CF65057"/>
      <c r="CG65057"/>
      <c r="CH65057"/>
      <c r="CI65057"/>
      <c r="CJ65057"/>
      <c r="CK65057"/>
      <c r="CL65057"/>
      <c r="CM65057"/>
      <c r="CN65057"/>
      <c r="CO65057"/>
      <c r="CP65057"/>
      <c r="CQ65057"/>
      <c r="CR65057"/>
      <c r="CS65057"/>
      <c r="CT65057"/>
      <c r="CU65057"/>
      <c r="CV65057"/>
      <c r="CW65057"/>
      <c r="CX65057"/>
      <c r="CY65057"/>
      <c r="CZ65057"/>
      <c r="DA65057"/>
      <c r="DB65057"/>
      <c r="DC65057"/>
      <c r="DD65057"/>
      <c r="DE65057"/>
      <c r="DF65057"/>
      <c r="DG65057"/>
      <c r="DH65057"/>
      <c r="DI65057"/>
      <c r="DJ65057"/>
      <c r="DK65057"/>
      <c r="DL65057"/>
      <c r="DM65057"/>
      <c r="DN65057"/>
      <c r="DO65057"/>
      <c r="DP65057"/>
      <c r="DQ65057"/>
      <c r="DR65057"/>
      <c r="DS65057"/>
      <c r="DT65057"/>
      <c r="DU65057"/>
      <c r="DV65057"/>
      <c r="DW65057"/>
      <c r="DX65057"/>
      <c r="DY65057"/>
      <c r="DZ65057"/>
      <c r="EA65057"/>
      <c r="EB65057"/>
      <c r="EC65057"/>
      <c r="ED65057"/>
      <c r="EE65057"/>
      <c r="EF65057"/>
      <c r="EG65057"/>
      <c r="EH65057"/>
      <c r="EI65057"/>
      <c r="EJ65057"/>
      <c r="EK65057"/>
      <c r="EL65057"/>
      <c r="EM65057"/>
      <c r="EN65057"/>
      <c r="EO65057"/>
      <c r="EP65057"/>
      <c r="EQ65057"/>
      <c r="ER65057"/>
      <c r="ES65057"/>
      <c r="ET65057"/>
      <c r="EU65057"/>
      <c r="EV65057"/>
      <c r="EW65057"/>
      <c r="EX65057"/>
      <c r="EY65057"/>
      <c r="EZ65057"/>
      <c r="FA65057"/>
      <c r="FB65057"/>
      <c r="FC65057"/>
      <c r="FD65057"/>
      <c r="FE65057"/>
      <c r="FF65057"/>
      <c r="FG65057"/>
      <c r="FH65057"/>
      <c r="FI65057"/>
      <c r="FJ65057"/>
      <c r="FK65057"/>
      <c r="FL65057"/>
      <c r="FM65057"/>
      <c r="FN65057"/>
      <c r="FO65057"/>
      <c r="FP65057"/>
      <c r="FQ65057"/>
      <c r="FR65057"/>
      <c r="FS65057"/>
      <c r="FT65057"/>
      <c r="FU65057"/>
      <c r="FV65057"/>
      <c r="FW65057"/>
      <c r="FX65057"/>
      <c r="FY65057"/>
      <c r="FZ65057"/>
      <c r="GA65057"/>
      <c r="GB65057"/>
      <c r="GC65057"/>
      <c r="GD65057"/>
      <c r="GE65057"/>
      <c r="GF65057"/>
      <c r="GG65057"/>
      <c r="GH65057"/>
      <c r="GI65057"/>
      <c r="GJ65057"/>
      <c r="GK65057"/>
      <c r="GL65057"/>
      <c r="GM65057"/>
      <c r="GN65057"/>
      <c r="GO65057"/>
      <c r="GP65057"/>
      <c r="GQ65057"/>
      <c r="GR65057"/>
      <c r="GS65057"/>
      <c r="GT65057"/>
      <c r="GU65057"/>
      <c r="GV65057"/>
      <c r="GW65057"/>
      <c r="GX65057"/>
      <c r="GY65057"/>
      <c r="GZ65057"/>
      <c r="HA65057"/>
      <c r="HB65057"/>
      <c r="HC65057"/>
      <c r="HD65057"/>
      <c r="HE65057"/>
      <c r="HF65057"/>
      <c r="HG65057"/>
      <c r="HH65057"/>
      <c r="HI65057"/>
      <c r="HJ65057"/>
      <c r="HK65057"/>
      <c r="HL65057"/>
      <c r="HM65057"/>
      <c r="HN65057"/>
      <c r="HO65057"/>
      <c r="HP65057"/>
      <c r="HQ65057"/>
      <c r="HR65057"/>
      <c r="HS65057"/>
      <c r="HT65057"/>
      <c r="HU65057"/>
      <c r="HV65057"/>
      <c r="HW65057"/>
      <c r="HX65057"/>
      <c r="HY65057"/>
      <c r="HZ65057"/>
      <c r="IA65057"/>
    </row>
    <row r="65058" spans="1:235" ht="24" customHeight="1">
      <c r="A65058"/>
      <c r="B65058"/>
      <c r="C65058"/>
      <c r="D65058"/>
      <c r="E65058"/>
      <c r="F65058"/>
      <c r="G65058"/>
      <c r="H65058"/>
      <c r="I65058"/>
      <c r="J65058"/>
      <c r="K65058"/>
      <c r="L65058"/>
      <c r="M65058"/>
      <c r="N65058"/>
      <c r="O65058"/>
      <c r="P65058"/>
      <c r="Q65058"/>
      <c r="R65058"/>
      <c r="S65058"/>
      <c r="T65058"/>
      <c r="U65058"/>
      <c r="V65058"/>
      <c r="W65058"/>
      <c r="X65058"/>
      <c r="Y65058"/>
      <c r="Z65058"/>
      <c r="AA65058"/>
      <c r="AB65058"/>
      <c r="AC65058"/>
      <c r="AD65058"/>
      <c r="AE65058"/>
      <c r="AF65058"/>
      <c r="AG65058"/>
      <c r="AH65058"/>
      <c r="AI65058"/>
      <c r="AJ65058"/>
      <c r="AK65058"/>
      <c r="AL65058"/>
      <c r="AM65058"/>
      <c r="AN65058"/>
      <c r="AO65058"/>
      <c r="AP65058"/>
      <c r="AQ65058"/>
      <c r="AR65058"/>
      <c r="AS65058"/>
      <c r="AT65058"/>
      <c r="AU65058"/>
      <c r="AV65058"/>
      <c r="AW65058"/>
      <c r="AX65058"/>
      <c r="AY65058"/>
      <c r="AZ65058"/>
      <c r="BA65058"/>
      <c r="BB65058"/>
      <c r="BC65058"/>
      <c r="BD65058"/>
      <c r="BE65058"/>
      <c r="BF65058"/>
      <c r="BG65058"/>
      <c r="BH65058"/>
      <c r="BI65058"/>
      <c r="BJ65058"/>
      <c r="BK65058"/>
      <c r="BL65058"/>
      <c r="BM65058"/>
      <c r="BN65058"/>
      <c r="BO65058"/>
      <c r="BP65058"/>
      <c r="BQ65058"/>
      <c r="BR65058"/>
      <c r="BS65058"/>
      <c r="BT65058"/>
      <c r="BU65058"/>
      <c r="BV65058"/>
      <c r="BW65058"/>
      <c r="BX65058"/>
      <c r="BY65058"/>
      <c r="BZ65058"/>
      <c r="CA65058"/>
      <c r="CB65058"/>
      <c r="CC65058"/>
      <c r="CD65058"/>
      <c r="CE65058"/>
      <c r="CF65058"/>
      <c r="CG65058"/>
      <c r="CH65058"/>
      <c r="CI65058"/>
      <c r="CJ65058"/>
      <c r="CK65058"/>
      <c r="CL65058"/>
      <c r="CM65058"/>
      <c r="CN65058"/>
      <c r="CO65058"/>
      <c r="CP65058"/>
      <c r="CQ65058"/>
      <c r="CR65058"/>
      <c r="CS65058"/>
      <c r="CT65058"/>
      <c r="CU65058"/>
      <c r="CV65058"/>
      <c r="CW65058"/>
      <c r="CX65058"/>
      <c r="CY65058"/>
      <c r="CZ65058"/>
      <c r="DA65058"/>
      <c r="DB65058"/>
      <c r="DC65058"/>
      <c r="DD65058"/>
      <c r="DE65058"/>
      <c r="DF65058"/>
      <c r="DG65058"/>
      <c r="DH65058"/>
      <c r="DI65058"/>
      <c r="DJ65058"/>
      <c r="DK65058"/>
      <c r="DL65058"/>
      <c r="DM65058"/>
      <c r="DN65058"/>
      <c r="DO65058"/>
      <c r="DP65058"/>
      <c r="DQ65058"/>
      <c r="DR65058"/>
      <c r="DS65058"/>
      <c r="DT65058"/>
      <c r="DU65058"/>
      <c r="DV65058"/>
      <c r="DW65058"/>
      <c r="DX65058"/>
      <c r="DY65058"/>
      <c r="DZ65058"/>
      <c r="EA65058"/>
      <c r="EB65058"/>
      <c r="EC65058"/>
      <c r="ED65058"/>
      <c r="EE65058"/>
      <c r="EF65058"/>
      <c r="EG65058"/>
      <c r="EH65058"/>
      <c r="EI65058"/>
      <c r="EJ65058"/>
      <c r="EK65058"/>
      <c r="EL65058"/>
      <c r="EM65058"/>
      <c r="EN65058"/>
      <c r="EO65058"/>
      <c r="EP65058"/>
      <c r="EQ65058"/>
      <c r="ER65058"/>
      <c r="ES65058"/>
      <c r="ET65058"/>
      <c r="EU65058"/>
      <c r="EV65058"/>
      <c r="EW65058"/>
      <c r="EX65058"/>
      <c r="EY65058"/>
      <c r="EZ65058"/>
      <c r="FA65058"/>
      <c r="FB65058"/>
      <c r="FC65058"/>
      <c r="FD65058"/>
      <c r="FE65058"/>
      <c r="FF65058"/>
      <c r="FG65058"/>
      <c r="FH65058"/>
      <c r="FI65058"/>
      <c r="FJ65058"/>
      <c r="FK65058"/>
      <c r="FL65058"/>
      <c r="FM65058"/>
      <c r="FN65058"/>
      <c r="FO65058"/>
      <c r="FP65058"/>
      <c r="FQ65058"/>
      <c r="FR65058"/>
      <c r="FS65058"/>
      <c r="FT65058"/>
      <c r="FU65058"/>
      <c r="FV65058"/>
      <c r="FW65058"/>
      <c r="FX65058"/>
      <c r="FY65058"/>
      <c r="FZ65058"/>
      <c r="GA65058"/>
      <c r="GB65058"/>
      <c r="GC65058"/>
      <c r="GD65058"/>
      <c r="GE65058"/>
      <c r="GF65058"/>
      <c r="GG65058"/>
      <c r="GH65058"/>
      <c r="GI65058"/>
      <c r="GJ65058"/>
      <c r="GK65058"/>
      <c r="GL65058"/>
      <c r="GM65058"/>
      <c r="GN65058"/>
      <c r="GO65058"/>
      <c r="GP65058"/>
      <c r="GQ65058"/>
      <c r="GR65058"/>
      <c r="GS65058"/>
      <c r="GT65058"/>
      <c r="GU65058"/>
      <c r="GV65058"/>
      <c r="GW65058"/>
      <c r="GX65058"/>
      <c r="GY65058"/>
      <c r="GZ65058"/>
      <c r="HA65058"/>
      <c r="HB65058"/>
      <c r="HC65058"/>
      <c r="HD65058"/>
      <c r="HE65058"/>
      <c r="HF65058"/>
      <c r="HG65058"/>
      <c r="HH65058"/>
      <c r="HI65058"/>
      <c r="HJ65058"/>
      <c r="HK65058"/>
      <c r="HL65058"/>
      <c r="HM65058"/>
      <c r="HN65058"/>
      <c r="HO65058"/>
      <c r="HP65058"/>
      <c r="HQ65058"/>
      <c r="HR65058"/>
      <c r="HS65058"/>
      <c r="HT65058"/>
      <c r="HU65058"/>
      <c r="HV65058"/>
      <c r="HW65058"/>
      <c r="HX65058"/>
      <c r="HY65058"/>
      <c r="HZ65058"/>
      <c r="IA65058"/>
    </row>
    <row r="65059" spans="1:235" ht="24" customHeight="1">
      <c r="A65059"/>
      <c r="B65059"/>
      <c r="C65059"/>
      <c r="D65059"/>
      <c r="E65059"/>
      <c r="F65059"/>
      <c r="G65059"/>
      <c r="H65059"/>
      <c r="I65059"/>
      <c r="J65059"/>
      <c r="K65059"/>
      <c r="L65059"/>
      <c r="M65059"/>
      <c r="N65059"/>
      <c r="O65059"/>
      <c r="P65059"/>
      <c r="Q65059"/>
      <c r="R65059"/>
      <c r="S65059"/>
      <c r="T65059"/>
      <c r="U65059"/>
      <c r="V65059"/>
      <c r="W65059"/>
      <c r="X65059"/>
      <c r="Y65059"/>
      <c r="Z65059"/>
      <c r="AA65059"/>
      <c r="AB65059"/>
      <c r="AC65059"/>
      <c r="AD65059"/>
      <c r="AE65059"/>
      <c r="AF65059"/>
      <c r="AG65059"/>
      <c r="AH65059"/>
      <c r="AI65059"/>
      <c r="AJ65059"/>
      <c r="AK65059"/>
      <c r="AL65059"/>
      <c r="AM65059"/>
      <c r="AN65059"/>
      <c r="AO65059"/>
      <c r="AP65059"/>
      <c r="AQ65059"/>
      <c r="AR65059"/>
      <c r="AS65059"/>
      <c r="AT65059"/>
      <c r="AU65059"/>
      <c r="AV65059"/>
      <c r="AW65059"/>
      <c r="AX65059"/>
      <c r="AY65059"/>
      <c r="AZ65059"/>
      <c r="BA65059"/>
      <c r="BB65059"/>
      <c r="BC65059"/>
      <c r="BD65059"/>
      <c r="BE65059"/>
      <c r="BF65059"/>
      <c r="BG65059"/>
      <c r="BH65059"/>
      <c r="BI65059"/>
      <c r="BJ65059"/>
      <c r="BK65059"/>
      <c r="BL65059"/>
      <c r="BM65059"/>
      <c r="BN65059"/>
      <c r="BO65059"/>
      <c r="BP65059"/>
      <c r="BQ65059"/>
      <c r="BR65059"/>
      <c r="BS65059"/>
      <c r="BT65059"/>
      <c r="BU65059"/>
      <c r="BV65059"/>
      <c r="BW65059"/>
      <c r="BX65059"/>
      <c r="BY65059"/>
      <c r="BZ65059"/>
      <c r="CA65059"/>
      <c r="CB65059"/>
      <c r="CC65059"/>
      <c r="CD65059"/>
      <c r="CE65059"/>
      <c r="CF65059"/>
      <c r="CG65059"/>
      <c r="CH65059"/>
      <c r="CI65059"/>
      <c r="CJ65059"/>
      <c r="CK65059"/>
      <c r="CL65059"/>
      <c r="CM65059"/>
      <c r="CN65059"/>
      <c r="CO65059"/>
      <c r="CP65059"/>
      <c r="CQ65059"/>
      <c r="CR65059"/>
      <c r="CS65059"/>
      <c r="CT65059"/>
      <c r="CU65059"/>
      <c r="CV65059"/>
      <c r="CW65059"/>
      <c r="CX65059"/>
      <c r="CY65059"/>
      <c r="CZ65059"/>
      <c r="DA65059"/>
      <c r="DB65059"/>
      <c r="DC65059"/>
      <c r="DD65059"/>
      <c r="DE65059"/>
      <c r="DF65059"/>
      <c r="DG65059"/>
      <c r="DH65059"/>
      <c r="DI65059"/>
      <c r="DJ65059"/>
      <c r="DK65059"/>
      <c r="DL65059"/>
      <c r="DM65059"/>
      <c r="DN65059"/>
      <c r="DO65059"/>
      <c r="DP65059"/>
      <c r="DQ65059"/>
      <c r="DR65059"/>
      <c r="DS65059"/>
      <c r="DT65059"/>
      <c r="DU65059"/>
      <c r="DV65059"/>
      <c r="DW65059"/>
      <c r="DX65059"/>
      <c r="DY65059"/>
      <c r="DZ65059"/>
      <c r="EA65059"/>
      <c r="EB65059"/>
      <c r="EC65059"/>
      <c r="ED65059"/>
      <c r="EE65059"/>
      <c r="EF65059"/>
      <c r="EG65059"/>
      <c r="EH65059"/>
      <c r="EI65059"/>
      <c r="EJ65059"/>
      <c r="EK65059"/>
      <c r="EL65059"/>
      <c r="EM65059"/>
      <c r="EN65059"/>
      <c r="EO65059"/>
      <c r="EP65059"/>
      <c r="EQ65059"/>
      <c r="ER65059"/>
      <c r="ES65059"/>
      <c r="ET65059"/>
      <c r="EU65059"/>
      <c r="EV65059"/>
      <c r="EW65059"/>
      <c r="EX65059"/>
      <c r="EY65059"/>
      <c r="EZ65059"/>
      <c r="FA65059"/>
      <c r="FB65059"/>
      <c r="FC65059"/>
      <c r="FD65059"/>
      <c r="FE65059"/>
      <c r="FF65059"/>
      <c r="FG65059"/>
      <c r="FH65059"/>
      <c r="FI65059"/>
      <c r="FJ65059"/>
      <c r="FK65059"/>
      <c r="FL65059"/>
      <c r="FM65059"/>
      <c r="FN65059"/>
      <c r="FO65059"/>
      <c r="FP65059"/>
      <c r="FQ65059"/>
      <c r="FR65059"/>
      <c r="FS65059"/>
      <c r="FT65059"/>
      <c r="FU65059"/>
      <c r="FV65059"/>
      <c r="FW65059"/>
      <c r="FX65059"/>
      <c r="FY65059"/>
      <c r="FZ65059"/>
      <c r="GA65059"/>
      <c r="GB65059"/>
      <c r="GC65059"/>
      <c r="GD65059"/>
      <c r="GE65059"/>
      <c r="GF65059"/>
      <c r="GG65059"/>
      <c r="GH65059"/>
      <c r="GI65059"/>
      <c r="GJ65059"/>
      <c r="GK65059"/>
      <c r="GL65059"/>
      <c r="GM65059"/>
      <c r="GN65059"/>
      <c r="GO65059"/>
      <c r="GP65059"/>
      <c r="GQ65059"/>
      <c r="GR65059"/>
      <c r="GS65059"/>
      <c r="GT65059"/>
      <c r="GU65059"/>
      <c r="GV65059"/>
      <c r="GW65059"/>
      <c r="GX65059"/>
      <c r="GY65059"/>
      <c r="GZ65059"/>
      <c r="HA65059"/>
      <c r="HB65059"/>
      <c r="HC65059"/>
      <c r="HD65059"/>
      <c r="HE65059"/>
      <c r="HF65059"/>
      <c r="HG65059"/>
      <c r="HH65059"/>
      <c r="HI65059"/>
      <c r="HJ65059"/>
      <c r="HK65059"/>
      <c r="HL65059"/>
      <c r="HM65059"/>
      <c r="HN65059"/>
      <c r="HO65059"/>
      <c r="HP65059"/>
      <c r="HQ65059"/>
      <c r="HR65059"/>
      <c r="HS65059"/>
      <c r="HT65059"/>
      <c r="HU65059"/>
      <c r="HV65059"/>
      <c r="HW65059"/>
      <c r="HX65059"/>
      <c r="HY65059"/>
      <c r="HZ65059"/>
      <c r="IA65059"/>
    </row>
    <row r="65060" spans="1:235" ht="24" customHeight="1">
      <c r="A65060"/>
      <c r="B65060"/>
      <c r="C65060"/>
      <c r="D65060"/>
      <c r="E65060"/>
      <c r="F65060"/>
      <c r="G65060"/>
      <c r="H65060"/>
      <c r="I65060"/>
      <c r="J65060"/>
      <c r="K65060"/>
      <c r="L65060"/>
      <c r="M65060"/>
      <c r="N65060"/>
      <c r="O65060"/>
      <c r="P65060"/>
      <c r="Q65060"/>
      <c r="R65060"/>
      <c r="S65060"/>
      <c r="T65060"/>
      <c r="U65060"/>
      <c r="V65060"/>
      <c r="W65060"/>
      <c r="X65060"/>
      <c r="Y65060"/>
      <c r="Z65060"/>
      <c r="AA65060"/>
      <c r="AB65060"/>
      <c r="AC65060"/>
      <c r="AD65060"/>
      <c r="AE65060"/>
      <c r="AF65060"/>
      <c r="AG65060"/>
      <c r="AH65060"/>
      <c r="AI65060"/>
      <c r="AJ65060"/>
      <c r="AK65060"/>
      <c r="AL65060"/>
      <c r="AM65060"/>
      <c r="AN65060"/>
      <c r="AO65060"/>
      <c r="AP65060"/>
      <c r="AQ65060"/>
      <c r="AR65060"/>
      <c r="AS65060"/>
      <c r="AT65060"/>
      <c r="AU65060"/>
      <c r="AV65060"/>
      <c r="AW65060"/>
      <c r="AX65060"/>
      <c r="AY65060"/>
      <c r="AZ65060"/>
      <c r="BA65060"/>
      <c r="BB65060"/>
      <c r="BC65060"/>
      <c r="BD65060"/>
      <c r="BE65060"/>
      <c r="BF65060"/>
      <c r="BG65060"/>
      <c r="BH65060"/>
      <c r="BI65060"/>
      <c r="BJ65060"/>
      <c r="BK65060"/>
      <c r="BL65060"/>
      <c r="BM65060"/>
      <c r="BN65060"/>
      <c r="BO65060"/>
      <c r="BP65060"/>
      <c r="BQ65060"/>
      <c r="BR65060"/>
      <c r="BS65060"/>
      <c r="BT65060"/>
      <c r="BU65060"/>
      <c r="BV65060"/>
      <c r="BW65060"/>
      <c r="BX65060"/>
      <c r="BY65060"/>
      <c r="BZ65060"/>
      <c r="CA65060"/>
      <c r="CB65060"/>
      <c r="CC65060"/>
      <c r="CD65060"/>
      <c r="CE65060"/>
      <c r="CF65060"/>
      <c r="CG65060"/>
      <c r="CH65060"/>
      <c r="CI65060"/>
      <c r="CJ65060"/>
      <c r="CK65060"/>
      <c r="CL65060"/>
      <c r="CM65060"/>
      <c r="CN65060"/>
      <c r="CO65060"/>
      <c r="CP65060"/>
      <c r="CQ65060"/>
      <c r="CR65060"/>
      <c r="CS65060"/>
      <c r="CT65060"/>
      <c r="CU65060"/>
      <c r="CV65060"/>
      <c r="CW65060"/>
      <c r="CX65060"/>
      <c r="CY65060"/>
      <c r="CZ65060"/>
      <c r="DA65060"/>
      <c r="DB65060"/>
      <c r="DC65060"/>
      <c r="DD65060"/>
      <c r="DE65060"/>
      <c r="DF65060"/>
      <c r="DG65060"/>
      <c r="DH65060"/>
      <c r="DI65060"/>
      <c r="DJ65060"/>
      <c r="DK65060"/>
      <c r="DL65060"/>
      <c r="DM65060"/>
      <c r="DN65060"/>
      <c r="DO65060"/>
      <c r="DP65060"/>
      <c r="DQ65060"/>
      <c r="DR65060"/>
      <c r="DS65060"/>
      <c r="DT65060"/>
      <c r="DU65060"/>
      <c r="DV65060"/>
      <c r="DW65060"/>
      <c r="DX65060"/>
      <c r="DY65060"/>
      <c r="DZ65060"/>
      <c r="EA65060"/>
      <c r="EB65060"/>
      <c r="EC65060"/>
      <c r="ED65060"/>
      <c r="EE65060"/>
      <c r="EF65060"/>
      <c r="EG65060"/>
      <c r="EH65060"/>
      <c r="EI65060"/>
      <c r="EJ65060"/>
      <c r="EK65060"/>
      <c r="EL65060"/>
      <c r="EM65060"/>
      <c r="EN65060"/>
      <c r="EO65060"/>
      <c r="EP65060"/>
      <c r="EQ65060"/>
      <c r="ER65060"/>
      <c r="ES65060"/>
      <c r="ET65060"/>
      <c r="EU65060"/>
      <c r="EV65060"/>
      <c r="EW65060"/>
      <c r="EX65060"/>
      <c r="EY65060"/>
      <c r="EZ65060"/>
      <c r="FA65060"/>
      <c r="FB65060"/>
      <c r="FC65060"/>
      <c r="FD65060"/>
      <c r="FE65060"/>
      <c r="FF65060"/>
      <c r="FG65060"/>
      <c r="FH65060"/>
      <c r="FI65060"/>
      <c r="FJ65060"/>
      <c r="FK65060"/>
      <c r="FL65060"/>
      <c r="FM65060"/>
      <c r="FN65060"/>
      <c r="FO65060"/>
      <c r="FP65060"/>
      <c r="FQ65060"/>
      <c r="FR65060"/>
      <c r="FS65060"/>
      <c r="FT65060"/>
      <c r="FU65060"/>
      <c r="FV65060"/>
      <c r="FW65060"/>
      <c r="FX65060"/>
      <c r="FY65060"/>
      <c r="FZ65060"/>
      <c r="GA65060"/>
      <c r="GB65060"/>
      <c r="GC65060"/>
      <c r="GD65060"/>
      <c r="GE65060"/>
      <c r="GF65060"/>
      <c r="GG65060"/>
      <c r="GH65060"/>
      <c r="GI65060"/>
      <c r="GJ65060"/>
      <c r="GK65060"/>
      <c r="GL65060"/>
      <c r="GM65060"/>
      <c r="GN65060"/>
      <c r="GO65060"/>
      <c r="GP65060"/>
      <c r="GQ65060"/>
      <c r="GR65060"/>
      <c r="GS65060"/>
      <c r="GT65060"/>
      <c r="GU65060"/>
      <c r="GV65060"/>
      <c r="GW65060"/>
      <c r="GX65060"/>
      <c r="GY65060"/>
      <c r="GZ65060"/>
      <c r="HA65060"/>
      <c r="HB65060"/>
      <c r="HC65060"/>
      <c r="HD65060"/>
      <c r="HE65060"/>
      <c r="HF65060"/>
      <c r="HG65060"/>
      <c r="HH65060"/>
      <c r="HI65060"/>
      <c r="HJ65060"/>
      <c r="HK65060"/>
      <c r="HL65060"/>
      <c r="HM65060"/>
      <c r="HN65060"/>
      <c r="HO65060"/>
      <c r="HP65060"/>
      <c r="HQ65060"/>
      <c r="HR65060"/>
      <c r="HS65060"/>
      <c r="HT65060"/>
      <c r="HU65060"/>
      <c r="HV65060"/>
      <c r="HW65060"/>
      <c r="HX65060"/>
      <c r="HY65060"/>
      <c r="HZ65060"/>
      <c r="IA65060"/>
    </row>
    <row r="65061" spans="1:235" ht="24" customHeight="1">
      <c r="A65061"/>
      <c r="B65061"/>
      <c r="C65061"/>
      <c r="D65061"/>
      <c r="E65061"/>
      <c r="F65061"/>
      <c r="G65061"/>
      <c r="H65061"/>
      <c r="I65061"/>
      <c r="J65061"/>
      <c r="K65061"/>
      <c r="L65061"/>
      <c r="M65061"/>
      <c r="N65061"/>
      <c r="O65061"/>
      <c r="P65061"/>
      <c r="Q65061"/>
      <c r="R65061"/>
      <c r="S65061"/>
      <c r="T65061"/>
      <c r="U65061"/>
      <c r="V65061"/>
      <c r="W65061"/>
      <c r="X65061"/>
      <c r="Y65061"/>
      <c r="Z65061"/>
      <c r="AA65061"/>
      <c r="AB65061"/>
      <c r="AC65061"/>
      <c r="AD65061"/>
      <c r="AE65061"/>
      <c r="AF65061"/>
      <c r="AG65061"/>
      <c r="AH65061"/>
      <c r="AI65061"/>
      <c r="AJ65061"/>
      <c r="AK65061"/>
      <c r="AL65061"/>
      <c r="AM65061"/>
      <c r="AN65061"/>
      <c r="AO65061"/>
      <c r="AP65061"/>
      <c r="AQ65061"/>
      <c r="AR65061"/>
      <c r="AS65061"/>
      <c r="AT65061"/>
      <c r="AU65061"/>
      <c r="AV65061"/>
      <c r="AW65061"/>
      <c r="AX65061"/>
      <c r="AY65061"/>
      <c r="AZ65061"/>
      <c r="BA65061"/>
      <c r="BB65061"/>
      <c r="BC65061"/>
      <c r="BD65061"/>
      <c r="BE65061"/>
      <c r="BF65061"/>
      <c r="BG65061"/>
      <c r="BH65061"/>
      <c r="BI65061"/>
      <c r="BJ65061"/>
      <c r="BK65061"/>
      <c r="BL65061"/>
      <c r="BM65061"/>
      <c r="BN65061"/>
      <c r="BO65061"/>
      <c r="BP65061"/>
      <c r="BQ65061"/>
      <c r="BR65061"/>
      <c r="BS65061"/>
      <c r="BT65061"/>
      <c r="BU65061"/>
      <c r="BV65061"/>
      <c r="BW65061"/>
      <c r="BX65061"/>
      <c r="BY65061"/>
      <c r="BZ65061"/>
      <c r="CA65061"/>
      <c r="CB65061"/>
      <c r="CC65061"/>
      <c r="CD65061"/>
      <c r="CE65061"/>
      <c r="CF65061"/>
      <c r="CG65061"/>
      <c r="CH65061"/>
      <c r="CI65061"/>
      <c r="CJ65061"/>
      <c r="CK65061"/>
      <c r="CL65061"/>
      <c r="CM65061"/>
      <c r="CN65061"/>
      <c r="CO65061"/>
      <c r="CP65061"/>
      <c r="CQ65061"/>
      <c r="CR65061"/>
      <c r="CS65061"/>
      <c r="CT65061"/>
      <c r="CU65061"/>
      <c r="CV65061"/>
      <c r="CW65061"/>
      <c r="CX65061"/>
      <c r="CY65061"/>
      <c r="CZ65061"/>
      <c r="DA65061"/>
      <c r="DB65061"/>
      <c r="DC65061"/>
      <c r="DD65061"/>
      <c r="DE65061"/>
      <c r="DF65061"/>
      <c r="DG65061"/>
      <c r="DH65061"/>
      <c r="DI65061"/>
      <c r="DJ65061"/>
      <c r="DK65061"/>
      <c r="DL65061"/>
      <c r="DM65061"/>
      <c r="DN65061"/>
      <c r="DO65061"/>
      <c r="DP65061"/>
      <c r="DQ65061"/>
      <c r="DR65061"/>
      <c r="DS65061"/>
      <c r="DT65061"/>
      <c r="DU65061"/>
      <c r="DV65061"/>
      <c r="DW65061"/>
      <c r="DX65061"/>
      <c r="DY65061"/>
      <c r="DZ65061"/>
      <c r="EA65061"/>
      <c r="EB65061"/>
      <c r="EC65061"/>
      <c r="ED65061"/>
      <c r="EE65061"/>
      <c r="EF65061"/>
      <c r="EG65061"/>
      <c r="EH65061"/>
      <c r="EI65061"/>
      <c r="EJ65061"/>
      <c r="EK65061"/>
      <c r="EL65061"/>
      <c r="EM65061"/>
      <c r="EN65061"/>
      <c r="EO65061"/>
      <c r="EP65061"/>
      <c r="EQ65061"/>
      <c r="ER65061"/>
      <c r="ES65061"/>
      <c r="ET65061"/>
      <c r="EU65061"/>
      <c r="EV65061"/>
      <c r="EW65061"/>
      <c r="EX65061"/>
      <c r="EY65061"/>
      <c r="EZ65061"/>
      <c r="FA65061"/>
      <c r="FB65061"/>
      <c r="FC65061"/>
      <c r="FD65061"/>
      <c r="FE65061"/>
      <c r="FF65061"/>
      <c r="FG65061"/>
      <c r="FH65061"/>
      <c r="FI65061"/>
      <c r="FJ65061"/>
      <c r="FK65061"/>
      <c r="FL65061"/>
      <c r="FM65061"/>
      <c r="FN65061"/>
      <c r="FO65061"/>
      <c r="FP65061"/>
      <c r="FQ65061"/>
      <c r="FR65061"/>
      <c r="FS65061"/>
      <c r="FT65061"/>
      <c r="FU65061"/>
      <c r="FV65061"/>
      <c r="FW65061"/>
      <c r="FX65061"/>
      <c r="FY65061"/>
      <c r="FZ65061"/>
      <c r="GA65061"/>
      <c r="GB65061"/>
      <c r="GC65061"/>
      <c r="GD65061"/>
      <c r="GE65061"/>
      <c r="GF65061"/>
      <c r="GG65061"/>
      <c r="GH65061"/>
      <c r="GI65061"/>
      <c r="GJ65061"/>
      <c r="GK65061"/>
      <c r="GL65061"/>
      <c r="GM65061"/>
      <c r="GN65061"/>
      <c r="GO65061"/>
      <c r="GP65061"/>
      <c r="GQ65061"/>
      <c r="GR65061"/>
      <c r="GS65061"/>
      <c r="GT65061"/>
      <c r="GU65061"/>
      <c r="GV65061"/>
      <c r="GW65061"/>
      <c r="GX65061"/>
      <c r="GY65061"/>
      <c r="GZ65061"/>
      <c r="HA65061"/>
      <c r="HB65061"/>
      <c r="HC65061"/>
      <c r="HD65061"/>
      <c r="HE65061"/>
      <c r="HF65061"/>
      <c r="HG65061"/>
      <c r="HH65061"/>
      <c r="HI65061"/>
      <c r="HJ65061"/>
      <c r="HK65061"/>
      <c r="HL65061"/>
      <c r="HM65061"/>
      <c r="HN65061"/>
      <c r="HO65061"/>
      <c r="HP65061"/>
      <c r="HQ65061"/>
      <c r="HR65061"/>
      <c r="HS65061"/>
      <c r="HT65061"/>
      <c r="HU65061"/>
      <c r="HV65061"/>
      <c r="HW65061"/>
      <c r="HX65061"/>
      <c r="HY65061"/>
      <c r="HZ65061"/>
      <c r="IA65061"/>
    </row>
    <row r="65062" spans="1:235" ht="24" customHeight="1">
      <c r="A65062"/>
      <c r="B65062"/>
      <c r="C65062"/>
      <c r="D65062"/>
      <c r="E65062"/>
      <c r="F65062"/>
      <c r="G65062"/>
      <c r="H65062"/>
      <c r="I65062"/>
      <c r="J65062"/>
      <c r="K65062"/>
      <c r="L65062"/>
      <c r="M65062"/>
      <c r="N65062"/>
      <c r="O65062"/>
      <c r="P65062"/>
      <c r="Q65062"/>
      <c r="R65062"/>
      <c r="S65062"/>
      <c r="T65062"/>
      <c r="U65062"/>
      <c r="V65062"/>
      <c r="W65062"/>
      <c r="X65062"/>
      <c r="Y65062"/>
      <c r="Z65062"/>
      <c r="AA65062"/>
      <c r="AB65062"/>
      <c r="AC65062"/>
      <c r="AD65062"/>
      <c r="AE65062"/>
      <c r="AF65062"/>
      <c r="AG65062"/>
      <c r="AH65062"/>
      <c r="AI65062"/>
      <c r="AJ65062"/>
      <c r="AK65062"/>
      <c r="AL65062"/>
      <c r="AM65062"/>
      <c r="AN65062"/>
      <c r="AO65062"/>
      <c r="AP65062"/>
      <c r="AQ65062"/>
      <c r="AR65062"/>
      <c r="AS65062"/>
      <c r="AT65062"/>
      <c r="AU65062"/>
      <c r="AV65062"/>
      <c r="AW65062"/>
      <c r="AX65062"/>
      <c r="AY65062"/>
      <c r="AZ65062"/>
      <c r="BA65062"/>
      <c r="BB65062"/>
      <c r="BC65062"/>
      <c r="BD65062"/>
      <c r="BE65062"/>
      <c r="BF65062"/>
      <c r="BG65062"/>
      <c r="BH65062"/>
      <c r="BI65062"/>
      <c r="BJ65062"/>
      <c r="BK65062"/>
      <c r="BL65062"/>
      <c r="BM65062"/>
      <c r="BN65062"/>
      <c r="BO65062"/>
      <c r="BP65062"/>
      <c r="BQ65062"/>
      <c r="BR65062"/>
      <c r="BS65062"/>
      <c r="BT65062"/>
      <c r="BU65062"/>
      <c r="BV65062"/>
      <c r="BW65062"/>
      <c r="BX65062"/>
      <c r="BY65062"/>
      <c r="BZ65062"/>
      <c r="CA65062"/>
      <c r="CB65062"/>
      <c r="CC65062"/>
      <c r="CD65062"/>
      <c r="CE65062"/>
      <c r="CF65062"/>
      <c r="CG65062"/>
      <c r="CH65062"/>
      <c r="CI65062"/>
      <c r="CJ65062"/>
      <c r="CK65062"/>
      <c r="CL65062"/>
      <c r="CM65062"/>
      <c r="CN65062"/>
      <c r="CO65062"/>
      <c r="CP65062"/>
      <c r="CQ65062"/>
      <c r="CR65062"/>
      <c r="CS65062"/>
      <c r="CT65062"/>
      <c r="CU65062"/>
      <c r="CV65062"/>
      <c r="CW65062"/>
      <c r="CX65062"/>
      <c r="CY65062"/>
      <c r="CZ65062"/>
      <c r="DA65062"/>
      <c r="DB65062"/>
      <c r="DC65062"/>
      <c r="DD65062"/>
      <c r="DE65062"/>
      <c r="DF65062"/>
      <c r="DG65062"/>
      <c r="DH65062"/>
      <c r="DI65062"/>
      <c r="DJ65062"/>
      <c r="DK65062"/>
      <c r="DL65062"/>
      <c r="DM65062"/>
      <c r="DN65062"/>
      <c r="DO65062"/>
      <c r="DP65062"/>
      <c r="DQ65062"/>
      <c r="DR65062"/>
      <c r="DS65062"/>
      <c r="DT65062"/>
      <c r="DU65062"/>
      <c r="DV65062"/>
      <c r="DW65062"/>
      <c r="DX65062"/>
      <c r="DY65062"/>
      <c r="DZ65062"/>
      <c r="EA65062"/>
      <c r="EB65062"/>
      <c r="EC65062"/>
      <c r="ED65062"/>
      <c r="EE65062"/>
      <c r="EF65062"/>
      <c r="EG65062"/>
      <c r="EH65062"/>
      <c r="EI65062"/>
      <c r="EJ65062"/>
      <c r="EK65062"/>
      <c r="EL65062"/>
      <c r="EM65062"/>
      <c r="EN65062"/>
      <c r="EO65062"/>
      <c r="EP65062"/>
      <c r="EQ65062"/>
      <c r="ER65062"/>
      <c r="ES65062"/>
      <c r="ET65062"/>
      <c r="EU65062"/>
      <c r="EV65062"/>
      <c r="EW65062"/>
      <c r="EX65062"/>
      <c r="EY65062"/>
      <c r="EZ65062"/>
      <c r="FA65062"/>
      <c r="FB65062"/>
      <c r="FC65062"/>
      <c r="FD65062"/>
      <c r="FE65062"/>
      <c r="FF65062"/>
      <c r="FG65062"/>
      <c r="FH65062"/>
      <c r="FI65062"/>
      <c r="FJ65062"/>
      <c r="FK65062"/>
      <c r="FL65062"/>
      <c r="FM65062"/>
      <c r="FN65062"/>
      <c r="FO65062"/>
      <c r="FP65062"/>
      <c r="FQ65062"/>
      <c r="FR65062"/>
      <c r="FS65062"/>
      <c r="FT65062"/>
      <c r="FU65062"/>
      <c r="FV65062"/>
      <c r="FW65062"/>
      <c r="FX65062"/>
      <c r="FY65062"/>
      <c r="FZ65062"/>
      <c r="GA65062"/>
      <c r="GB65062"/>
      <c r="GC65062"/>
      <c r="GD65062"/>
      <c r="GE65062"/>
      <c r="GF65062"/>
      <c r="GG65062"/>
      <c r="GH65062"/>
      <c r="GI65062"/>
      <c r="GJ65062"/>
      <c r="GK65062"/>
      <c r="GL65062"/>
      <c r="GM65062"/>
      <c r="GN65062"/>
      <c r="GO65062"/>
      <c r="GP65062"/>
      <c r="GQ65062"/>
      <c r="GR65062"/>
      <c r="GS65062"/>
      <c r="GT65062"/>
      <c r="GU65062"/>
      <c r="GV65062"/>
      <c r="GW65062"/>
      <c r="GX65062"/>
      <c r="GY65062"/>
      <c r="GZ65062"/>
      <c r="HA65062"/>
      <c r="HB65062"/>
      <c r="HC65062"/>
      <c r="HD65062"/>
      <c r="HE65062"/>
      <c r="HF65062"/>
      <c r="HG65062"/>
      <c r="HH65062"/>
      <c r="HI65062"/>
      <c r="HJ65062"/>
      <c r="HK65062"/>
      <c r="HL65062"/>
      <c r="HM65062"/>
      <c r="HN65062"/>
      <c r="HO65062"/>
      <c r="HP65062"/>
      <c r="HQ65062"/>
      <c r="HR65062"/>
      <c r="HS65062"/>
      <c r="HT65062"/>
      <c r="HU65062"/>
      <c r="HV65062"/>
      <c r="HW65062"/>
      <c r="HX65062"/>
      <c r="HY65062"/>
      <c r="HZ65062"/>
      <c r="IA65062"/>
    </row>
    <row r="65063" spans="1:235" ht="24" customHeight="1">
      <c r="A65063"/>
      <c r="B65063"/>
      <c r="C65063"/>
      <c r="D65063"/>
      <c r="E65063"/>
      <c r="F65063"/>
      <c r="G65063"/>
      <c r="H65063"/>
      <c r="I65063"/>
      <c r="J65063"/>
      <c r="K65063"/>
      <c r="L65063"/>
      <c r="M65063"/>
      <c r="N65063"/>
      <c r="O65063"/>
      <c r="P65063"/>
      <c r="Q65063"/>
      <c r="R65063"/>
      <c r="S65063"/>
      <c r="T65063"/>
      <c r="U65063"/>
      <c r="V65063"/>
      <c r="W65063"/>
      <c r="X65063"/>
      <c r="Y65063"/>
      <c r="Z65063"/>
      <c r="AA65063"/>
      <c r="AB65063"/>
      <c r="AC65063"/>
      <c r="AD65063"/>
      <c r="AE65063"/>
      <c r="AF65063"/>
      <c r="AG65063"/>
      <c r="AH65063"/>
      <c r="AI65063"/>
      <c r="AJ65063"/>
      <c r="AK65063"/>
      <c r="AL65063"/>
      <c r="AM65063"/>
      <c r="AN65063"/>
      <c r="AO65063"/>
      <c r="AP65063"/>
      <c r="AQ65063"/>
      <c r="AR65063"/>
      <c r="AS65063"/>
      <c r="AT65063"/>
      <c r="AU65063"/>
      <c r="AV65063"/>
      <c r="AW65063"/>
      <c r="AX65063"/>
      <c r="AY65063"/>
      <c r="AZ65063"/>
      <c r="BA65063"/>
      <c r="BB65063"/>
      <c r="BC65063"/>
      <c r="BD65063"/>
      <c r="BE65063"/>
      <c r="BF65063"/>
      <c r="BG65063"/>
      <c r="BH65063"/>
      <c r="BI65063"/>
      <c r="BJ65063"/>
      <c r="BK65063"/>
      <c r="BL65063"/>
      <c r="BM65063"/>
      <c r="BN65063"/>
      <c r="BO65063"/>
      <c r="BP65063"/>
      <c r="BQ65063"/>
      <c r="BR65063"/>
      <c r="BS65063"/>
      <c r="BT65063"/>
      <c r="BU65063"/>
      <c r="BV65063"/>
      <c r="BW65063"/>
      <c r="BX65063"/>
      <c r="BY65063"/>
      <c r="BZ65063"/>
      <c r="CA65063"/>
      <c r="CB65063"/>
      <c r="CC65063"/>
      <c r="CD65063"/>
      <c r="CE65063"/>
      <c r="CF65063"/>
      <c r="CG65063"/>
      <c r="CH65063"/>
      <c r="CI65063"/>
      <c r="CJ65063"/>
      <c r="CK65063"/>
      <c r="CL65063"/>
      <c r="CM65063"/>
      <c r="CN65063"/>
      <c r="CO65063"/>
      <c r="CP65063"/>
      <c r="CQ65063"/>
      <c r="CR65063"/>
      <c r="CS65063"/>
      <c r="CT65063"/>
      <c r="CU65063"/>
      <c r="CV65063"/>
      <c r="CW65063"/>
      <c r="CX65063"/>
      <c r="CY65063"/>
      <c r="CZ65063"/>
      <c r="DA65063"/>
      <c r="DB65063"/>
      <c r="DC65063"/>
      <c r="DD65063"/>
      <c r="DE65063"/>
      <c r="DF65063"/>
      <c r="DG65063"/>
      <c r="DH65063"/>
      <c r="DI65063"/>
      <c r="DJ65063"/>
      <c r="DK65063"/>
      <c r="DL65063"/>
      <c r="DM65063"/>
      <c r="DN65063"/>
      <c r="DO65063"/>
      <c r="DP65063"/>
      <c r="DQ65063"/>
      <c r="DR65063"/>
      <c r="DS65063"/>
      <c r="DT65063"/>
      <c r="DU65063"/>
      <c r="DV65063"/>
      <c r="DW65063"/>
      <c r="DX65063"/>
      <c r="DY65063"/>
      <c r="DZ65063"/>
      <c r="EA65063"/>
      <c r="EB65063"/>
      <c r="EC65063"/>
      <c r="ED65063"/>
      <c r="EE65063"/>
      <c r="EF65063"/>
      <c r="EG65063"/>
      <c r="EH65063"/>
      <c r="EI65063"/>
      <c r="EJ65063"/>
      <c r="EK65063"/>
      <c r="EL65063"/>
      <c r="EM65063"/>
      <c r="EN65063"/>
      <c r="EO65063"/>
      <c r="EP65063"/>
      <c r="EQ65063"/>
      <c r="ER65063"/>
      <c r="ES65063"/>
      <c r="ET65063"/>
      <c r="EU65063"/>
      <c r="EV65063"/>
      <c r="EW65063"/>
      <c r="EX65063"/>
      <c r="EY65063"/>
      <c r="EZ65063"/>
      <c r="FA65063"/>
      <c r="FB65063"/>
      <c r="FC65063"/>
      <c r="FD65063"/>
      <c r="FE65063"/>
      <c r="FF65063"/>
      <c r="FG65063"/>
      <c r="FH65063"/>
      <c r="FI65063"/>
      <c r="FJ65063"/>
      <c r="FK65063"/>
      <c r="FL65063"/>
      <c r="FM65063"/>
      <c r="FN65063"/>
      <c r="FO65063"/>
      <c r="FP65063"/>
      <c r="FQ65063"/>
      <c r="FR65063"/>
      <c r="FS65063"/>
      <c r="FT65063"/>
      <c r="FU65063"/>
      <c r="FV65063"/>
      <c r="FW65063"/>
      <c r="FX65063"/>
      <c r="FY65063"/>
      <c r="FZ65063"/>
      <c r="GA65063"/>
      <c r="GB65063"/>
      <c r="GC65063"/>
      <c r="GD65063"/>
      <c r="GE65063"/>
      <c r="GF65063"/>
      <c r="GG65063"/>
      <c r="GH65063"/>
      <c r="GI65063"/>
      <c r="GJ65063"/>
      <c r="GK65063"/>
      <c r="GL65063"/>
      <c r="GM65063"/>
      <c r="GN65063"/>
      <c r="GO65063"/>
      <c r="GP65063"/>
      <c r="GQ65063"/>
      <c r="GR65063"/>
      <c r="GS65063"/>
      <c r="GT65063"/>
      <c r="GU65063"/>
      <c r="GV65063"/>
      <c r="GW65063"/>
      <c r="GX65063"/>
      <c r="GY65063"/>
      <c r="GZ65063"/>
      <c r="HA65063"/>
      <c r="HB65063"/>
      <c r="HC65063"/>
      <c r="HD65063"/>
      <c r="HE65063"/>
      <c r="HF65063"/>
      <c r="HG65063"/>
      <c r="HH65063"/>
      <c r="HI65063"/>
      <c r="HJ65063"/>
      <c r="HK65063"/>
      <c r="HL65063"/>
      <c r="HM65063"/>
      <c r="HN65063"/>
      <c r="HO65063"/>
      <c r="HP65063"/>
      <c r="HQ65063"/>
      <c r="HR65063"/>
      <c r="HS65063"/>
      <c r="HT65063"/>
      <c r="HU65063"/>
      <c r="HV65063"/>
      <c r="HW65063"/>
      <c r="HX65063"/>
      <c r="HY65063"/>
      <c r="HZ65063"/>
      <c r="IA65063"/>
    </row>
    <row r="65064" spans="1:235" ht="24" customHeight="1">
      <c r="A65064"/>
      <c r="B65064"/>
      <c r="C65064"/>
      <c r="D65064"/>
      <c r="E65064"/>
      <c r="F65064"/>
      <c r="G65064"/>
      <c r="H65064"/>
      <c r="I65064"/>
      <c r="J65064"/>
      <c r="K65064"/>
      <c r="L65064"/>
      <c r="M65064"/>
      <c r="N65064"/>
      <c r="O65064"/>
      <c r="P65064"/>
      <c r="Q65064"/>
      <c r="R65064"/>
      <c r="S65064"/>
      <c r="T65064"/>
      <c r="U65064"/>
      <c r="V65064"/>
      <c r="W65064"/>
      <c r="X65064"/>
      <c r="Y65064"/>
      <c r="Z65064"/>
      <c r="AA65064"/>
      <c r="AB65064"/>
      <c r="AC65064"/>
      <c r="AD65064"/>
      <c r="AE65064"/>
      <c r="AF65064"/>
      <c r="AG65064"/>
      <c r="AH65064"/>
      <c r="AI65064"/>
      <c r="AJ65064"/>
      <c r="AK65064"/>
      <c r="AL65064"/>
      <c r="AM65064"/>
      <c r="AN65064"/>
      <c r="AO65064"/>
      <c r="AP65064"/>
      <c r="AQ65064"/>
      <c r="AR65064"/>
      <c r="AS65064"/>
      <c r="AT65064"/>
      <c r="AU65064"/>
      <c r="AV65064"/>
      <c r="AW65064"/>
      <c r="AX65064"/>
      <c r="AY65064"/>
      <c r="AZ65064"/>
      <c r="BA65064"/>
      <c r="BB65064"/>
      <c r="BC65064"/>
      <c r="BD65064"/>
      <c r="BE65064"/>
      <c r="BF65064"/>
      <c r="BG65064"/>
      <c r="BH65064"/>
      <c r="BI65064"/>
      <c r="BJ65064"/>
      <c r="BK65064"/>
      <c r="BL65064"/>
      <c r="BM65064"/>
      <c r="BN65064"/>
      <c r="BO65064"/>
      <c r="BP65064"/>
      <c r="BQ65064"/>
      <c r="BR65064"/>
      <c r="BS65064"/>
      <c r="BT65064"/>
      <c r="BU65064"/>
      <c r="BV65064"/>
      <c r="BW65064"/>
      <c r="BX65064"/>
      <c r="BY65064"/>
      <c r="BZ65064"/>
      <c r="CA65064"/>
      <c r="CB65064"/>
      <c r="CC65064"/>
      <c r="CD65064"/>
      <c r="CE65064"/>
      <c r="CF65064"/>
      <c r="CG65064"/>
      <c r="CH65064"/>
      <c r="CI65064"/>
      <c r="CJ65064"/>
      <c r="CK65064"/>
      <c r="CL65064"/>
      <c r="CM65064"/>
      <c r="CN65064"/>
      <c r="CO65064"/>
      <c r="CP65064"/>
      <c r="CQ65064"/>
      <c r="CR65064"/>
      <c r="CS65064"/>
      <c r="CT65064"/>
      <c r="CU65064"/>
      <c r="CV65064"/>
      <c r="CW65064"/>
      <c r="CX65064"/>
      <c r="CY65064"/>
      <c r="CZ65064"/>
      <c r="DA65064"/>
      <c r="DB65064"/>
      <c r="DC65064"/>
      <c r="DD65064"/>
      <c r="DE65064"/>
      <c r="DF65064"/>
      <c r="DG65064"/>
      <c r="DH65064"/>
      <c r="DI65064"/>
      <c r="DJ65064"/>
      <c r="DK65064"/>
      <c r="DL65064"/>
      <c r="DM65064"/>
      <c r="DN65064"/>
      <c r="DO65064"/>
      <c r="DP65064"/>
      <c r="DQ65064"/>
      <c r="DR65064"/>
      <c r="DS65064"/>
      <c r="DT65064"/>
      <c r="DU65064"/>
      <c r="DV65064"/>
      <c r="DW65064"/>
      <c r="DX65064"/>
      <c r="DY65064"/>
      <c r="DZ65064"/>
      <c r="EA65064"/>
      <c r="EB65064"/>
      <c r="EC65064"/>
      <c r="ED65064"/>
      <c r="EE65064"/>
      <c r="EF65064"/>
      <c r="EG65064"/>
      <c r="EH65064"/>
      <c r="EI65064"/>
      <c r="EJ65064"/>
      <c r="EK65064"/>
      <c r="EL65064"/>
      <c r="EM65064"/>
      <c r="EN65064"/>
      <c r="EO65064"/>
      <c r="EP65064"/>
      <c r="EQ65064"/>
      <c r="ER65064"/>
      <c r="ES65064"/>
      <c r="ET65064"/>
      <c r="EU65064"/>
      <c r="EV65064"/>
      <c r="EW65064"/>
      <c r="EX65064"/>
      <c r="EY65064"/>
      <c r="EZ65064"/>
      <c r="FA65064"/>
      <c r="FB65064"/>
      <c r="FC65064"/>
      <c r="FD65064"/>
      <c r="FE65064"/>
      <c r="FF65064"/>
      <c r="FG65064"/>
      <c r="FH65064"/>
      <c r="FI65064"/>
      <c r="FJ65064"/>
      <c r="FK65064"/>
      <c r="FL65064"/>
      <c r="FM65064"/>
      <c r="FN65064"/>
      <c r="FO65064"/>
      <c r="FP65064"/>
      <c r="FQ65064"/>
      <c r="FR65064"/>
      <c r="FS65064"/>
      <c r="FT65064"/>
      <c r="FU65064"/>
      <c r="FV65064"/>
      <c r="FW65064"/>
      <c r="FX65064"/>
      <c r="FY65064"/>
      <c r="FZ65064"/>
      <c r="GA65064"/>
      <c r="GB65064"/>
      <c r="GC65064"/>
      <c r="GD65064"/>
      <c r="GE65064"/>
      <c r="GF65064"/>
      <c r="GG65064"/>
      <c r="GH65064"/>
      <c r="GI65064"/>
      <c r="GJ65064"/>
      <c r="GK65064"/>
      <c r="GL65064"/>
      <c r="GM65064"/>
      <c r="GN65064"/>
      <c r="GO65064"/>
      <c r="GP65064"/>
      <c r="GQ65064"/>
      <c r="GR65064"/>
      <c r="GS65064"/>
      <c r="GT65064"/>
      <c r="GU65064"/>
      <c r="GV65064"/>
      <c r="GW65064"/>
      <c r="GX65064"/>
      <c r="GY65064"/>
      <c r="GZ65064"/>
      <c r="HA65064"/>
      <c r="HB65064"/>
      <c r="HC65064"/>
      <c r="HD65064"/>
      <c r="HE65064"/>
      <c r="HF65064"/>
      <c r="HG65064"/>
      <c r="HH65064"/>
      <c r="HI65064"/>
      <c r="HJ65064"/>
      <c r="HK65064"/>
      <c r="HL65064"/>
      <c r="HM65064"/>
      <c r="HN65064"/>
      <c r="HO65064"/>
      <c r="HP65064"/>
      <c r="HQ65064"/>
      <c r="HR65064"/>
      <c r="HS65064"/>
      <c r="HT65064"/>
      <c r="HU65064"/>
      <c r="HV65064"/>
      <c r="HW65064"/>
      <c r="HX65064"/>
      <c r="HY65064"/>
      <c r="HZ65064"/>
      <c r="IA65064"/>
    </row>
    <row r="65065" spans="1:235" ht="24" customHeight="1">
      <c r="A65065"/>
      <c r="B65065"/>
      <c r="C65065"/>
      <c r="D65065"/>
      <c r="E65065"/>
      <c r="F65065"/>
      <c r="G65065"/>
      <c r="H65065"/>
      <c r="I65065"/>
      <c r="J65065"/>
      <c r="K65065"/>
      <c r="L65065"/>
      <c r="M65065"/>
      <c r="N65065"/>
      <c r="O65065"/>
      <c r="P65065"/>
      <c r="Q65065"/>
      <c r="R65065"/>
      <c r="S65065"/>
      <c r="T65065"/>
      <c r="U65065"/>
      <c r="V65065"/>
      <c r="W65065"/>
      <c r="X65065"/>
      <c r="Y65065"/>
      <c r="Z65065"/>
      <c r="AA65065"/>
      <c r="AB65065"/>
      <c r="AC65065"/>
      <c r="AD65065"/>
      <c r="AE65065"/>
      <c r="AF65065"/>
      <c r="AG65065"/>
      <c r="AH65065"/>
      <c r="AI65065"/>
      <c r="AJ65065"/>
      <c r="AK65065"/>
      <c r="AL65065"/>
      <c r="AM65065"/>
      <c r="AN65065"/>
      <c r="AO65065"/>
      <c r="AP65065"/>
      <c r="AQ65065"/>
      <c r="AR65065"/>
      <c r="AS65065"/>
      <c r="AT65065"/>
      <c r="AU65065"/>
      <c r="AV65065"/>
      <c r="AW65065"/>
      <c r="AX65065"/>
      <c r="AY65065"/>
      <c r="AZ65065"/>
      <c r="BA65065"/>
      <c r="BB65065"/>
      <c r="BC65065"/>
      <c r="BD65065"/>
      <c r="BE65065"/>
      <c r="BF65065"/>
      <c r="BG65065"/>
      <c r="BH65065"/>
      <c r="BI65065"/>
      <c r="BJ65065"/>
      <c r="BK65065"/>
      <c r="BL65065"/>
      <c r="BM65065"/>
      <c r="BN65065"/>
      <c r="BO65065"/>
      <c r="BP65065"/>
      <c r="BQ65065"/>
      <c r="BR65065"/>
      <c r="BS65065"/>
      <c r="BT65065"/>
      <c r="BU65065"/>
      <c r="BV65065"/>
      <c r="BW65065"/>
      <c r="BX65065"/>
      <c r="BY65065"/>
      <c r="BZ65065"/>
      <c r="CA65065"/>
      <c r="CB65065"/>
      <c r="CC65065"/>
      <c r="CD65065"/>
      <c r="CE65065"/>
      <c r="CF65065"/>
      <c r="CG65065"/>
      <c r="CH65065"/>
      <c r="CI65065"/>
      <c r="CJ65065"/>
      <c r="CK65065"/>
      <c r="CL65065"/>
      <c r="CM65065"/>
      <c r="CN65065"/>
      <c r="CO65065"/>
      <c r="CP65065"/>
      <c r="CQ65065"/>
      <c r="CR65065"/>
      <c r="CS65065"/>
      <c r="CT65065"/>
      <c r="CU65065"/>
      <c r="CV65065"/>
      <c r="CW65065"/>
      <c r="CX65065"/>
      <c r="CY65065"/>
      <c r="CZ65065"/>
      <c r="DA65065"/>
      <c r="DB65065"/>
      <c r="DC65065"/>
      <c r="DD65065"/>
      <c r="DE65065"/>
      <c r="DF65065"/>
      <c r="DG65065"/>
      <c r="DH65065"/>
      <c r="DI65065"/>
      <c r="DJ65065"/>
      <c r="DK65065"/>
      <c r="DL65065"/>
      <c r="DM65065"/>
      <c r="DN65065"/>
      <c r="DO65065"/>
      <c r="DP65065"/>
      <c r="DQ65065"/>
      <c r="DR65065"/>
      <c r="DS65065"/>
      <c r="DT65065"/>
      <c r="DU65065"/>
      <c r="DV65065"/>
      <c r="DW65065"/>
      <c r="DX65065"/>
      <c r="DY65065"/>
      <c r="DZ65065"/>
      <c r="EA65065"/>
      <c r="EB65065"/>
      <c r="EC65065"/>
      <c r="ED65065"/>
      <c r="EE65065"/>
      <c r="EF65065"/>
      <c r="EG65065"/>
      <c r="EH65065"/>
      <c r="EI65065"/>
      <c r="EJ65065"/>
      <c r="EK65065"/>
      <c r="EL65065"/>
      <c r="EM65065"/>
      <c r="EN65065"/>
      <c r="EO65065"/>
      <c r="EP65065"/>
      <c r="EQ65065"/>
      <c r="ER65065"/>
      <c r="ES65065"/>
      <c r="ET65065"/>
      <c r="EU65065"/>
      <c r="EV65065"/>
      <c r="EW65065"/>
      <c r="EX65065"/>
      <c r="EY65065"/>
      <c r="EZ65065"/>
      <c r="FA65065"/>
      <c r="FB65065"/>
      <c r="FC65065"/>
      <c r="FD65065"/>
      <c r="FE65065"/>
      <c r="FF65065"/>
      <c r="FG65065"/>
      <c r="FH65065"/>
      <c r="FI65065"/>
      <c r="FJ65065"/>
      <c r="FK65065"/>
      <c r="FL65065"/>
      <c r="FM65065"/>
      <c r="FN65065"/>
      <c r="FO65065"/>
      <c r="FP65065"/>
      <c r="FQ65065"/>
      <c r="FR65065"/>
      <c r="FS65065"/>
      <c r="FT65065"/>
      <c r="FU65065"/>
      <c r="FV65065"/>
      <c r="FW65065"/>
      <c r="FX65065"/>
      <c r="FY65065"/>
      <c r="FZ65065"/>
      <c r="GA65065"/>
      <c r="GB65065"/>
      <c r="GC65065"/>
      <c r="GD65065"/>
      <c r="GE65065"/>
      <c r="GF65065"/>
      <c r="GG65065"/>
      <c r="GH65065"/>
      <c r="GI65065"/>
      <c r="GJ65065"/>
      <c r="GK65065"/>
      <c r="GL65065"/>
      <c r="GM65065"/>
      <c r="GN65065"/>
      <c r="GO65065"/>
      <c r="GP65065"/>
      <c r="GQ65065"/>
      <c r="GR65065"/>
      <c r="GS65065"/>
      <c r="GT65065"/>
      <c r="GU65065"/>
      <c r="GV65065"/>
      <c r="GW65065"/>
      <c r="GX65065"/>
      <c r="GY65065"/>
      <c r="GZ65065"/>
      <c r="HA65065"/>
      <c r="HB65065"/>
      <c r="HC65065"/>
      <c r="HD65065"/>
      <c r="HE65065"/>
      <c r="HF65065"/>
      <c r="HG65065"/>
      <c r="HH65065"/>
      <c r="HI65065"/>
      <c r="HJ65065"/>
      <c r="HK65065"/>
      <c r="HL65065"/>
      <c r="HM65065"/>
      <c r="HN65065"/>
      <c r="HO65065"/>
      <c r="HP65065"/>
      <c r="HQ65065"/>
      <c r="HR65065"/>
      <c r="HS65065"/>
      <c r="HT65065"/>
      <c r="HU65065"/>
      <c r="HV65065"/>
      <c r="HW65065"/>
      <c r="HX65065"/>
      <c r="HY65065"/>
      <c r="HZ65065"/>
      <c r="IA65065"/>
    </row>
    <row r="65066" spans="1:235" ht="24" customHeight="1">
      <c r="A65066"/>
      <c r="B65066"/>
      <c r="C65066"/>
      <c r="D65066"/>
      <c r="E65066"/>
      <c r="F65066"/>
      <c r="G65066"/>
      <c r="H65066"/>
      <c r="I65066"/>
      <c r="J65066"/>
      <c r="K65066"/>
      <c r="L65066"/>
      <c r="M65066"/>
      <c r="N65066"/>
      <c r="O65066"/>
      <c r="P65066"/>
      <c r="Q65066"/>
      <c r="R65066"/>
      <c r="S65066"/>
      <c r="T65066"/>
      <c r="U65066"/>
      <c r="V65066"/>
      <c r="W65066"/>
      <c r="X65066"/>
      <c r="Y65066"/>
      <c r="Z65066"/>
      <c r="AA65066"/>
      <c r="AB65066"/>
      <c r="AC65066"/>
      <c r="AD65066"/>
      <c r="AE65066"/>
      <c r="AF65066"/>
      <c r="AG65066"/>
      <c r="AH65066"/>
      <c r="AI65066"/>
      <c r="AJ65066"/>
      <c r="AK65066"/>
      <c r="AL65066"/>
      <c r="AM65066"/>
      <c r="AN65066"/>
      <c r="AO65066"/>
      <c r="AP65066"/>
      <c r="AQ65066"/>
      <c r="AR65066"/>
      <c r="AS65066"/>
      <c r="AT65066"/>
      <c r="AU65066"/>
      <c r="AV65066"/>
      <c r="AW65066"/>
      <c r="AX65066"/>
      <c r="AY65066"/>
      <c r="AZ65066"/>
      <c r="BA65066"/>
      <c r="BB65066"/>
      <c r="BC65066"/>
      <c r="BD65066"/>
      <c r="BE65066"/>
      <c r="BF65066"/>
      <c r="BG65066"/>
      <c r="BH65066"/>
      <c r="BI65066"/>
      <c r="BJ65066"/>
      <c r="BK65066"/>
      <c r="BL65066"/>
      <c r="BM65066"/>
      <c r="BN65066"/>
      <c r="BO65066"/>
      <c r="BP65066"/>
      <c r="BQ65066"/>
      <c r="BR65066"/>
      <c r="BS65066"/>
      <c r="BT65066"/>
      <c r="BU65066"/>
      <c r="BV65066"/>
      <c r="BW65066"/>
      <c r="BX65066"/>
      <c r="BY65066"/>
      <c r="BZ65066"/>
      <c r="CA65066"/>
      <c r="CB65066"/>
      <c r="CC65066"/>
      <c r="CD65066"/>
      <c r="CE65066"/>
      <c r="CF65066"/>
      <c r="CG65066"/>
      <c r="CH65066"/>
      <c r="CI65066"/>
      <c r="CJ65066"/>
      <c r="CK65066"/>
      <c r="CL65066"/>
      <c r="CM65066"/>
      <c r="CN65066"/>
      <c r="CO65066"/>
      <c r="CP65066"/>
      <c r="CQ65066"/>
      <c r="CR65066"/>
      <c r="CS65066"/>
      <c r="CT65066"/>
      <c r="CU65066"/>
      <c r="CV65066"/>
      <c r="CW65066"/>
      <c r="CX65066"/>
      <c r="CY65066"/>
      <c r="CZ65066"/>
      <c r="DA65066"/>
      <c r="DB65066"/>
      <c r="DC65066"/>
      <c r="DD65066"/>
      <c r="DE65066"/>
      <c r="DF65066"/>
      <c r="DG65066"/>
      <c r="DH65066"/>
      <c r="DI65066"/>
      <c r="DJ65066"/>
      <c r="DK65066"/>
      <c r="DL65066"/>
      <c r="DM65066"/>
      <c r="DN65066"/>
      <c r="DO65066"/>
      <c r="DP65066"/>
      <c r="DQ65066"/>
      <c r="DR65066"/>
      <c r="DS65066"/>
      <c r="DT65066"/>
      <c r="DU65066"/>
      <c r="DV65066"/>
      <c r="DW65066"/>
      <c r="DX65066"/>
      <c r="DY65066"/>
      <c r="DZ65066"/>
      <c r="EA65066"/>
      <c r="EB65066"/>
      <c r="EC65066"/>
      <c r="ED65066"/>
      <c r="EE65066"/>
      <c r="EF65066"/>
      <c r="EG65066"/>
      <c r="EH65066"/>
      <c r="EI65066"/>
      <c r="EJ65066"/>
      <c r="EK65066"/>
      <c r="EL65066"/>
      <c r="EM65066"/>
      <c r="EN65066"/>
      <c r="EO65066"/>
      <c r="EP65066"/>
      <c r="EQ65066"/>
      <c r="ER65066"/>
      <c r="ES65066"/>
      <c r="ET65066"/>
      <c r="EU65066"/>
      <c r="EV65066"/>
      <c r="EW65066"/>
      <c r="EX65066"/>
      <c r="EY65066"/>
      <c r="EZ65066"/>
      <c r="FA65066"/>
      <c r="FB65066"/>
      <c r="FC65066"/>
      <c r="FD65066"/>
      <c r="FE65066"/>
      <c r="FF65066"/>
      <c r="FG65066"/>
      <c r="FH65066"/>
      <c r="FI65066"/>
      <c r="FJ65066"/>
      <c r="FK65066"/>
      <c r="FL65066"/>
      <c r="FM65066"/>
      <c r="FN65066"/>
      <c r="FO65066"/>
      <c r="FP65066"/>
      <c r="FQ65066"/>
      <c r="FR65066"/>
      <c r="FS65066"/>
      <c r="FT65066"/>
      <c r="FU65066"/>
      <c r="FV65066"/>
      <c r="FW65066"/>
      <c r="FX65066"/>
      <c r="FY65066"/>
      <c r="FZ65066"/>
      <c r="GA65066"/>
      <c r="GB65066"/>
      <c r="GC65066"/>
      <c r="GD65066"/>
      <c r="GE65066"/>
      <c r="GF65066"/>
      <c r="GG65066"/>
      <c r="GH65066"/>
      <c r="GI65066"/>
      <c r="GJ65066"/>
      <c r="GK65066"/>
      <c r="GL65066"/>
      <c r="GM65066"/>
      <c r="GN65066"/>
      <c r="GO65066"/>
      <c r="GP65066"/>
      <c r="GQ65066"/>
      <c r="GR65066"/>
      <c r="GS65066"/>
      <c r="GT65066"/>
      <c r="GU65066"/>
      <c r="GV65066"/>
      <c r="GW65066"/>
      <c r="GX65066"/>
      <c r="GY65066"/>
      <c r="GZ65066"/>
      <c r="HA65066"/>
      <c r="HB65066"/>
      <c r="HC65066"/>
      <c r="HD65066"/>
      <c r="HE65066"/>
      <c r="HF65066"/>
      <c r="HG65066"/>
      <c r="HH65066"/>
      <c r="HI65066"/>
      <c r="HJ65066"/>
      <c r="HK65066"/>
      <c r="HL65066"/>
      <c r="HM65066"/>
      <c r="HN65066"/>
      <c r="HO65066"/>
      <c r="HP65066"/>
      <c r="HQ65066"/>
      <c r="HR65066"/>
      <c r="HS65066"/>
      <c r="HT65066"/>
      <c r="HU65066"/>
      <c r="HV65066"/>
      <c r="HW65066"/>
      <c r="HX65066"/>
      <c r="HY65066"/>
      <c r="HZ65066"/>
      <c r="IA65066"/>
    </row>
    <row r="65067" spans="1:235" ht="24" customHeight="1">
      <c r="A65067"/>
      <c r="B65067"/>
      <c r="C65067"/>
      <c r="D65067"/>
      <c r="E65067"/>
      <c r="F65067"/>
      <c r="G65067"/>
      <c r="H65067"/>
      <c r="I65067"/>
      <c r="J65067"/>
      <c r="K65067"/>
      <c r="L65067"/>
      <c r="M65067"/>
      <c r="N65067"/>
      <c r="O65067"/>
      <c r="P65067"/>
      <c r="Q65067"/>
      <c r="R65067"/>
      <c r="S65067"/>
      <c r="T65067"/>
      <c r="U65067"/>
      <c r="V65067"/>
      <c r="W65067"/>
      <c r="X65067"/>
      <c r="Y65067"/>
      <c r="Z65067"/>
      <c r="AA65067"/>
      <c r="AB65067"/>
      <c r="AC65067"/>
      <c r="AD65067"/>
      <c r="AE65067"/>
      <c r="AF65067"/>
      <c r="AG65067"/>
      <c r="AH65067"/>
      <c r="AI65067"/>
      <c r="AJ65067"/>
      <c r="AK65067"/>
      <c r="AL65067"/>
      <c r="AM65067"/>
      <c r="AN65067"/>
      <c r="AO65067"/>
      <c r="AP65067"/>
      <c r="AQ65067"/>
      <c r="AR65067"/>
      <c r="AS65067"/>
      <c r="AT65067"/>
      <c r="AU65067"/>
      <c r="AV65067"/>
      <c r="AW65067"/>
      <c r="AX65067"/>
      <c r="AY65067"/>
      <c r="AZ65067"/>
      <c r="BA65067"/>
      <c r="BB65067"/>
      <c r="BC65067"/>
      <c r="BD65067"/>
      <c r="BE65067"/>
      <c r="BF65067"/>
      <c r="BG65067"/>
      <c r="BH65067"/>
      <c r="BI65067"/>
      <c r="BJ65067"/>
      <c r="BK65067"/>
      <c r="BL65067"/>
      <c r="BM65067"/>
      <c r="BN65067"/>
      <c r="BO65067"/>
      <c r="BP65067"/>
      <c r="BQ65067"/>
      <c r="BR65067"/>
      <c r="BS65067"/>
      <c r="BT65067"/>
      <c r="BU65067"/>
      <c r="BV65067"/>
      <c r="BW65067"/>
      <c r="BX65067"/>
      <c r="BY65067"/>
      <c r="BZ65067"/>
      <c r="CA65067"/>
      <c r="CB65067"/>
      <c r="CC65067"/>
      <c r="CD65067"/>
      <c r="CE65067"/>
      <c r="CF65067"/>
      <c r="CG65067"/>
      <c r="CH65067"/>
      <c r="CI65067"/>
      <c r="CJ65067"/>
      <c r="CK65067"/>
      <c r="CL65067"/>
      <c r="CM65067"/>
      <c r="CN65067"/>
      <c r="CO65067"/>
      <c r="CP65067"/>
      <c r="CQ65067"/>
      <c r="CR65067"/>
      <c r="CS65067"/>
      <c r="CT65067"/>
      <c r="CU65067"/>
      <c r="CV65067"/>
      <c r="CW65067"/>
      <c r="CX65067"/>
      <c r="CY65067"/>
      <c r="CZ65067"/>
      <c r="DA65067"/>
      <c r="DB65067"/>
      <c r="DC65067"/>
      <c r="DD65067"/>
      <c r="DE65067"/>
      <c r="DF65067"/>
      <c r="DG65067"/>
      <c r="DH65067"/>
      <c r="DI65067"/>
      <c r="DJ65067"/>
      <c r="DK65067"/>
      <c r="DL65067"/>
      <c r="DM65067"/>
      <c r="DN65067"/>
      <c r="DO65067"/>
      <c r="DP65067"/>
      <c r="DQ65067"/>
      <c r="DR65067"/>
      <c r="DS65067"/>
      <c r="DT65067"/>
      <c r="DU65067"/>
      <c r="DV65067"/>
      <c r="DW65067"/>
      <c r="DX65067"/>
      <c r="DY65067"/>
      <c r="DZ65067"/>
      <c r="EA65067"/>
      <c r="EB65067"/>
      <c r="EC65067"/>
      <c r="ED65067"/>
      <c r="EE65067"/>
      <c r="EF65067"/>
      <c r="EG65067"/>
      <c r="EH65067"/>
      <c r="EI65067"/>
      <c r="EJ65067"/>
      <c r="EK65067"/>
      <c r="EL65067"/>
      <c r="EM65067"/>
      <c r="EN65067"/>
      <c r="EO65067"/>
      <c r="EP65067"/>
      <c r="EQ65067"/>
      <c r="ER65067"/>
      <c r="ES65067"/>
      <c r="ET65067"/>
      <c r="EU65067"/>
      <c r="EV65067"/>
      <c r="EW65067"/>
      <c r="EX65067"/>
      <c r="EY65067"/>
      <c r="EZ65067"/>
      <c r="FA65067"/>
      <c r="FB65067"/>
      <c r="FC65067"/>
      <c r="FD65067"/>
      <c r="FE65067"/>
      <c r="FF65067"/>
      <c r="FG65067"/>
      <c r="FH65067"/>
      <c r="FI65067"/>
      <c r="FJ65067"/>
      <c r="FK65067"/>
      <c r="FL65067"/>
      <c r="FM65067"/>
      <c r="FN65067"/>
      <c r="FO65067"/>
      <c r="FP65067"/>
      <c r="FQ65067"/>
      <c r="FR65067"/>
      <c r="FS65067"/>
      <c r="FT65067"/>
      <c r="FU65067"/>
      <c r="FV65067"/>
      <c r="FW65067"/>
      <c r="FX65067"/>
      <c r="FY65067"/>
      <c r="FZ65067"/>
      <c r="GA65067"/>
      <c r="GB65067"/>
      <c r="GC65067"/>
      <c r="GD65067"/>
      <c r="GE65067"/>
      <c r="GF65067"/>
      <c r="GG65067"/>
      <c r="GH65067"/>
      <c r="GI65067"/>
      <c r="GJ65067"/>
      <c r="GK65067"/>
      <c r="GL65067"/>
      <c r="GM65067"/>
      <c r="GN65067"/>
      <c r="GO65067"/>
      <c r="GP65067"/>
      <c r="GQ65067"/>
      <c r="GR65067"/>
      <c r="GS65067"/>
      <c r="GT65067"/>
      <c r="GU65067"/>
      <c r="GV65067"/>
      <c r="GW65067"/>
      <c r="GX65067"/>
      <c r="GY65067"/>
      <c r="GZ65067"/>
      <c r="HA65067"/>
      <c r="HB65067"/>
      <c r="HC65067"/>
      <c r="HD65067"/>
      <c r="HE65067"/>
      <c r="HF65067"/>
      <c r="HG65067"/>
      <c r="HH65067"/>
      <c r="HI65067"/>
      <c r="HJ65067"/>
      <c r="HK65067"/>
      <c r="HL65067"/>
      <c r="HM65067"/>
      <c r="HN65067"/>
      <c r="HO65067"/>
      <c r="HP65067"/>
      <c r="HQ65067"/>
      <c r="HR65067"/>
      <c r="HS65067"/>
      <c r="HT65067"/>
      <c r="HU65067"/>
      <c r="HV65067"/>
      <c r="HW65067"/>
      <c r="HX65067"/>
      <c r="HY65067"/>
      <c r="HZ65067"/>
      <c r="IA65067"/>
    </row>
    <row r="65068" spans="1:235" ht="24" customHeight="1">
      <c r="A65068"/>
      <c r="B65068"/>
      <c r="C65068"/>
      <c r="D65068"/>
      <c r="E65068"/>
      <c r="F65068"/>
      <c r="G65068"/>
      <c r="H65068"/>
      <c r="I65068"/>
      <c r="J65068"/>
      <c r="K65068"/>
      <c r="L65068"/>
      <c r="M65068"/>
      <c r="N65068"/>
      <c r="O65068"/>
      <c r="P65068"/>
      <c r="Q65068"/>
      <c r="R65068"/>
      <c r="S65068"/>
      <c r="T65068"/>
      <c r="U65068"/>
      <c r="V65068"/>
      <c r="W65068"/>
      <c r="X65068"/>
      <c r="Y65068"/>
      <c r="Z65068"/>
      <c r="AA65068"/>
      <c r="AB65068"/>
      <c r="AC65068"/>
      <c r="AD65068"/>
      <c r="AE65068"/>
      <c r="AF65068"/>
      <c r="AG65068"/>
      <c r="AH65068"/>
      <c r="AI65068"/>
      <c r="AJ65068"/>
      <c r="AK65068"/>
      <c r="AL65068"/>
      <c r="AM65068"/>
      <c r="AN65068"/>
      <c r="AO65068"/>
      <c r="AP65068"/>
      <c r="AQ65068"/>
      <c r="AR65068"/>
      <c r="AS65068"/>
      <c r="AT65068"/>
      <c r="AU65068"/>
      <c r="AV65068"/>
      <c r="AW65068"/>
      <c r="AX65068"/>
      <c r="AY65068"/>
      <c r="AZ65068"/>
      <c r="BA65068"/>
      <c r="BB65068"/>
      <c r="BC65068"/>
      <c r="BD65068"/>
      <c r="BE65068"/>
      <c r="BF65068"/>
      <c r="BG65068"/>
      <c r="BH65068"/>
      <c r="BI65068"/>
      <c r="BJ65068"/>
      <c r="BK65068"/>
      <c r="BL65068"/>
      <c r="BM65068"/>
      <c r="BN65068"/>
      <c r="BO65068"/>
      <c r="BP65068"/>
      <c r="BQ65068"/>
      <c r="BR65068"/>
      <c r="BS65068"/>
      <c r="BT65068"/>
      <c r="BU65068"/>
      <c r="BV65068"/>
      <c r="BW65068"/>
      <c r="BX65068"/>
      <c r="BY65068"/>
      <c r="BZ65068"/>
      <c r="CA65068"/>
      <c r="CB65068"/>
      <c r="CC65068"/>
      <c r="CD65068"/>
      <c r="CE65068"/>
      <c r="CF65068"/>
      <c r="CG65068"/>
      <c r="CH65068"/>
      <c r="CI65068"/>
      <c r="CJ65068"/>
      <c r="CK65068"/>
      <c r="CL65068"/>
      <c r="CM65068"/>
      <c r="CN65068"/>
      <c r="CO65068"/>
      <c r="CP65068"/>
      <c r="CQ65068"/>
      <c r="CR65068"/>
      <c r="CS65068"/>
      <c r="CT65068"/>
      <c r="CU65068"/>
      <c r="CV65068"/>
      <c r="CW65068"/>
      <c r="CX65068"/>
      <c r="CY65068"/>
      <c r="CZ65068"/>
      <c r="DA65068"/>
      <c r="DB65068"/>
      <c r="DC65068"/>
      <c r="DD65068"/>
      <c r="DE65068"/>
      <c r="DF65068"/>
      <c r="DG65068"/>
      <c r="DH65068"/>
      <c r="DI65068"/>
      <c r="DJ65068"/>
      <c r="DK65068"/>
      <c r="DL65068"/>
      <c r="DM65068"/>
      <c r="DN65068"/>
      <c r="DO65068"/>
      <c r="DP65068"/>
      <c r="DQ65068"/>
      <c r="DR65068"/>
      <c r="DS65068"/>
      <c r="DT65068"/>
      <c r="DU65068"/>
      <c r="DV65068"/>
      <c r="DW65068"/>
      <c r="DX65068"/>
      <c r="DY65068"/>
      <c r="DZ65068"/>
      <c r="EA65068"/>
      <c r="EB65068"/>
      <c r="EC65068"/>
      <c r="ED65068"/>
      <c r="EE65068"/>
      <c r="EF65068"/>
      <c r="EG65068"/>
      <c r="EH65068"/>
      <c r="EI65068"/>
      <c r="EJ65068"/>
      <c r="EK65068"/>
      <c r="EL65068"/>
      <c r="EM65068"/>
      <c r="EN65068"/>
      <c r="EO65068"/>
      <c r="EP65068"/>
      <c r="EQ65068"/>
      <c r="ER65068"/>
      <c r="ES65068"/>
      <c r="ET65068"/>
      <c r="EU65068"/>
      <c r="EV65068"/>
      <c r="EW65068"/>
      <c r="EX65068"/>
      <c r="EY65068"/>
      <c r="EZ65068"/>
      <c r="FA65068"/>
      <c r="FB65068"/>
      <c r="FC65068"/>
      <c r="FD65068"/>
      <c r="FE65068"/>
      <c r="FF65068"/>
      <c r="FG65068"/>
      <c r="FH65068"/>
      <c r="FI65068"/>
      <c r="FJ65068"/>
      <c r="FK65068"/>
      <c r="FL65068"/>
      <c r="FM65068"/>
      <c r="FN65068"/>
      <c r="FO65068"/>
      <c r="FP65068"/>
      <c r="FQ65068"/>
      <c r="FR65068"/>
      <c r="FS65068"/>
      <c r="FT65068"/>
      <c r="FU65068"/>
      <c r="FV65068"/>
      <c r="FW65068"/>
      <c r="FX65068"/>
      <c r="FY65068"/>
      <c r="FZ65068"/>
      <c r="GA65068"/>
      <c r="GB65068"/>
      <c r="GC65068"/>
      <c r="GD65068"/>
      <c r="GE65068"/>
      <c r="GF65068"/>
      <c r="GG65068"/>
      <c r="GH65068"/>
      <c r="GI65068"/>
      <c r="GJ65068"/>
      <c r="GK65068"/>
      <c r="GL65068"/>
      <c r="GM65068"/>
      <c r="GN65068"/>
      <c r="GO65068"/>
      <c r="GP65068"/>
      <c r="GQ65068"/>
      <c r="GR65068"/>
      <c r="GS65068"/>
      <c r="GT65068"/>
      <c r="GU65068"/>
      <c r="GV65068"/>
      <c r="GW65068"/>
      <c r="GX65068"/>
      <c r="GY65068"/>
      <c r="GZ65068"/>
      <c r="HA65068"/>
      <c r="HB65068"/>
      <c r="HC65068"/>
      <c r="HD65068"/>
      <c r="HE65068"/>
      <c r="HF65068"/>
      <c r="HG65068"/>
      <c r="HH65068"/>
      <c r="HI65068"/>
      <c r="HJ65068"/>
      <c r="HK65068"/>
      <c r="HL65068"/>
      <c r="HM65068"/>
      <c r="HN65068"/>
      <c r="HO65068"/>
      <c r="HP65068"/>
      <c r="HQ65068"/>
      <c r="HR65068"/>
      <c r="HS65068"/>
      <c r="HT65068"/>
      <c r="HU65068"/>
      <c r="HV65068"/>
      <c r="HW65068"/>
      <c r="HX65068"/>
      <c r="HY65068"/>
      <c r="HZ65068"/>
      <c r="IA65068"/>
    </row>
    <row r="65069" spans="1:235" ht="24" customHeight="1">
      <c r="A65069"/>
      <c r="B65069"/>
      <c r="C65069"/>
      <c r="D65069"/>
      <c r="E65069"/>
      <c r="F65069"/>
      <c r="G65069"/>
      <c r="H65069"/>
      <c r="I65069"/>
      <c r="J65069"/>
      <c r="K65069"/>
      <c r="L65069"/>
      <c r="M65069"/>
      <c r="N65069"/>
      <c r="O65069"/>
      <c r="P65069"/>
      <c r="Q65069"/>
      <c r="R65069"/>
      <c r="S65069"/>
      <c r="T65069"/>
      <c r="U65069"/>
      <c r="V65069"/>
      <c r="W65069"/>
      <c r="X65069"/>
      <c r="Y65069"/>
      <c r="Z65069"/>
      <c r="AA65069"/>
      <c r="AB65069"/>
      <c r="AC65069"/>
      <c r="AD65069"/>
      <c r="AE65069"/>
      <c r="AF65069"/>
      <c r="AG65069"/>
      <c r="AH65069"/>
      <c r="AI65069"/>
      <c r="AJ65069"/>
      <c r="AK65069"/>
      <c r="AL65069"/>
      <c r="AM65069"/>
      <c r="AN65069"/>
      <c r="AO65069"/>
      <c r="AP65069"/>
      <c r="AQ65069"/>
      <c r="AR65069"/>
      <c r="AS65069"/>
      <c r="AT65069"/>
      <c r="AU65069"/>
      <c r="AV65069"/>
      <c r="AW65069"/>
      <c r="AX65069"/>
      <c r="AY65069"/>
      <c r="AZ65069"/>
      <c r="BA65069"/>
      <c r="BB65069"/>
      <c r="BC65069"/>
      <c r="BD65069"/>
      <c r="BE65069"/>
      <c r="BF65069"/>
      <c r="BG65069"/>
      <c r="BH65069"/>
      <c r="BI65069"/>
      <c r="BJ65069"/>
      <c r="BK65069"/>
      <c r="BL65069"/>
      <c r="BM65069"/>
      <c r="BN65069"/>
      <c r="BO65069"/>
      <c r="BP65069"/>
      <c r="BQ65069"/>
      <c r="BR65069"/>
      <c r="BS65069"/>
      <c r="BT65069"/>
      <c r="BU65069"/>
      <c r="BV65069"/>
      <c r="BW65069"/>
      <c r="BX65069"/>
      <c r="BY65069"/>
      <c r="BZ65069"/>
      <c r="CA65069"/>
      <c r="CB65069"/>
      <c r="CC65069"/>
      <c r="CD65069"/>
      <c r="CE65069"/>
      <c r="CF65069"/>
      <c r="CG65069"/>
      <c r="CH65069"/>
      <c r="CI65069"/>
      <c r="CJ65069"/>
      <c r="CK65069"/>
      <c r="CL65069"/>
      <c r="CM65069"/>
      <c r="CN65069"/>
      <c r="CO65069"/>
      <c r="CP65069"/>
      <c r="CQ65069"/>
      <c r="CR65069"/>
      <c r="CS65069"/>
      <c r="CT65069"/>
      <c r="CU65069"/>
      <c r="CV65069"/>
      <c r="CW65069"/>
      <c r="CX65069"/>
      <c r="CY65069"/>
      <c r="CZ65069"/>
      <c r="DA65069"/>
      <c r="DB65069"/>
      <c r="DC65069"/>
      <c r="DD65069"/>
      <c r="DE65069"/>
      <c r="DF65069"/>
      <c r="DG65069"/>
      <c r="DH65069"/>
      <c r="DI65069"/>
      <c r="DJ65069"/>
      <c r="DK65069"/>
      <c r="DL65069"/>
      <c r="DM65069"/>
      <c r="DN65069"/>
      <c r="DO65069"/>
      <c r="DP65069"/>
      <c r="DQ65069"/>
      <c r="DR65069"/>
      <c r="DS65069"/>
      <c r="DT65069"/>
      <c r="DU65069"/>
      <c r="DV65069"/>
      <c r="DW65069"/>
      <c r="DX65069"/>
      <c r="DY65069"/>
      <c r="DZ65069"/>
      <c r="EA65069"/>
      <c r="EB65069"/>
      <c r="EC65069"/>
      <c r="ED65069"/>
      <c r="EE65069"/>
      <c r="EF65069"/>
      <c r="EG65069"/>
      <c r="EH65069"/>
      <c r="EI65069"/>
      <c r="EJ65069"/>
      <c r="EK65069"/>
      <c r="EL65069"/>
      <c r="EM65069"/>
      <c r="EN65069"/>
      <c r="EO65069"/>
      <c r="EP65069"/>
      <c r="EQ65069"/>
      <c r="ER65069"/>
      <c r="ES65069"/>
      <c r="ET65069"/>
      <c r="EU65069"/>
      <c r="EV65069"/>
      <c r="EW65069"/>
      <c r="EX65069"/>
      <c r="EY65069"/>
      <c r="EZ65069"/>
      <c r="FA65069"/>
      <c r="FB65069"/>
      <c r="FC65069"/>
      <c r="FD65069"/>
      <c r="FE65069"/>
      <c r="FF65069"/>
      <c r="FG65069"/>
      <c r="FH65069"/>
      <c r="FI65069"/>
      <c r="FJ65069"/>
      <c r="FK65069"/>
      <c r="FL65069"/>
      <c r="FM65069"/>
      <c r="FN65069"/>
      <c r="FO65069"/>
      <c r="FP65069"/>
      <c r="FQ65069"/>
      <c r="FR65069"/>
      <c r="FS65069"/>
      <c r="FT65069"/>
      <c r="FU65069"/>
      <c r="FV65069"/>
      <c r="FW65069"/>
      <c r="FX65069"/>
      <c r="FY65069"/>
      <c r="FZ65069"/>
      <c r="GA65069"/>
      <c r="GB65069"/>
      <c r="GC65069"/>
      <c r="GD65069"/>
      <c r="GE65069"/>
      <c r="GF65069"/>
      <c r="GG65069"/>
      <c r="GH65069"/>
      <c r="GI65069"/>
      <c r="GJ65069"/>
      <c r="GK65069"/>
      <c r="GL65069"/>
      <c r="GM65069"/>
      <c r="GN65069"/>
      <c r="GO65069"/>
      <c r="GP65069"/>
      <c r="GQ65069"/>
      <c r="GR65069"/>
      <c r="GS65069"/>
      <c r="GT65069"/>
      <c r="GU65069"/>
      <c r="GV65069"/>
      <c r="GW65069"/>
      <c r="GX65069"/>
      <c r="GY65069"/>
      <c r="GZ65069"/>
      <c r="HA65069"/>
      <c r="HB65069"/>
      <c r="HC65069"/>
      <c r="HD65069"/>
      <c r="HE65069"/>
      <c r="HF65069"/>
      <c r="HG65069"/>
      <c r="HH65069"/>
      <c r="HI65069"/>
      <c r="HJ65069"/>
      <c r="HK65069"/>
      <c r="HL65069"/>
      <c r="HM65069"/>
      <c r="HN65069"/>
      <c r="HO65069"/>
      <c r="HP65069"/>
      <c r="HQ65069"/>
      <c r="HR65069"/>
      <c r="HS65069"/>
      <c r="HT65069"/>
      <c r="HU65069"/>
      <c r="HV65069"/>
      <c r="HW65069"/>
      <c r="HX65069"/>
      <c r="HY65069"/>
      <c r="HZ65069"/>
      <c r="IA65069"/>
    </row>
    <row r="65070" spans="1:235" ht="24" customHeight="1">
      <c r="A65070"/>
      <c r="B65070"/>
      <c r="C65070"/>
      <c r="D65070"/>
      <c r="E65070"/>
      <c r="F65070"/>
      <c r="G65070"/>
      <c r="H65070"/>
      <c r="I65070"/>
      <c r="J65070"/>
      <c r="K65070"/>
      <c r="L65070"/>
      <c r="M65070"/>
      <c r="N65070"/>
      <c r="O65070"/>
      <c r="P65070"/>
      <c r="Q65070"/>
      <c r="R65070"/>
      <c r="S65070"/>
      <c r="T65070"/>
      <c r="U65070"/>
      <c r="V65070"/>
      <c r="W65070"/>
      <c r="X65070"/>
      <c r="Y65070"/>
      <c r="Z65070"/>
      <c r="AA65070"/>
      <c r="AB65070"/>
      <c r="AC65070"/>
      <c r="AD65070"/>
      <c r="AE65070"/>
      <c r="AF65070"/>
      <c r="AG65070"/>
      <c r="AH65070"/>
      <c r="AI65070"/>
      <c r="AJ65070"/>
      <c r="AK65070"/>
      <c r="AL65070"/>
      <c r="AM65070"/>
      <c r="AN65070"/>
      <c r="AO65070"/>
      <c r="AP65070"/>
      <c r="AQ65070"/>
      <c r="AR65070"/>
      <c r="AS65070"/>
      <c r="AT65070"/>
      <c r="AU65070"/>
      <c r="AV65070"/>
      <c r="AW65070"/>
      <c r="AX65070"/>
      <c r="AY65070"/>
      <c r="AZ65070"/>
      <c r="BA65070"/>
      <c r="BB65070"/>
      <c r="BC65070"/>
      <c r="BD65070"/>
      <c r="BE65070"/>
      <c r="BF65070"/>
      <c r="BG65070"/>
      <c r="BH65070"/>
      <c r="BI65070"/>
      <c r="BJ65070"/>
      <c r="BK65070"/>
      <c r="BL65070"/>
      <c r="BM65070"/>
      <c r="BN65070"/>
      <c r="BO65070"/>
      <c r="BP65070"/>
      <c r="BQ65070"/>
      <c r="BR65070"/>
      <c r="BS65070"/>
      <c r="BT65070"/>
      <c r="BU65070"/>
      <c r="BV65070"/>
      <c r="BW65070"/>
      <c r="BX65070"/>
      <c r="BY65070"/>
      <c r="BZ65070"/>
      <c r="CA65070"/>
      <c r="CB65070"/>
      <c r="CC65070"/>
      <c r="CD65070"/>
      <c r="CE65070"/>
      <c r="CF65070"/>
      <c r="CG65070"/>
      <c r="CH65070"/>
      <c r="CI65070"/>
      <c r="CJ65070"/>
      <c r="CK65070"/>
      <c r="CL65070"/>
      <c r="CM65070"/>
      <c r="CN65070"/>
      <c r="CO65070"/>
      <c r="CP65070"/>
      <c r="CQ65070"/>
      <c r="CR65070"/>
      <c r="CS65070"/>
      <c r="CT65070"/>
      <c r="CU65070"/>
      <c r="CV65070"/>
      <c r="CW65070"/>
      <c r="CX65070"/>
      <c r="CY65070"/>
      <c r="CZ65070"/>
      <c r="DA65070"/>
      <c r="DB65070"/>
      <c r="DC65070"/>
      <c r="DD65070"/>
      <c r="DE65070"/>
      <c r="DF65070"/>
      <c r="DG65070"/>
      <c r="DH65070"/>
      <c r="DI65070"/>
      <c r="DJ65070"/>
      <c r="DK65070"/>
      <c r="DL65070"/>
      <c r="DM65070"/>
      <c r="DN65070"/>
      <c r="DO65070"/>
      <c r="DP65070"/>
      <c r="DQ65070"/>
      <c r="DR65070"/>
      <c r="DS65070"/>
      <c r="DT65070"/>
      <c r="DU65070"/>
      <c r="DV65070"/>
      <c r="DW65070"/>
      <c r="DX65070"/>
      <c r="DY65070"/>
      <c r="DZ65070"/>
      <c r="EA65070"/>
      <c r="EB65070"/>
      <c r="EC65070"/>
      <c r="ED65070"/>
      <c r="EE65070"/>
      <c r="EF65070"/>
      <c r="EG65070"/>
      <c r="EH65070"/>
      <c r="EI65070"/>
      <c r="EJ65070"/>
      <c r="EK65070"/>
      <c r="EL65070"/>
      <c r="EM65070"/>
      <c r="EN65070"/>
      <c r="EO65070"/>
      <c r="EP65070"/>
      <c r="EQ65070"/>
      <c r="ER65070"/>
      <c r="ES65070"/>
      <c r="ET65070"/>
      <c r="EU65070"/>
      <c r="EV65070"/>
      <c r="EW65070"/>
      <c r="EX65070"/>
      <c r="EY65070"/>
      <c r="EZ65070"/>
      <c r="FA65070"/>
      <c r="FB65070"/>
      <c r="FC65070"/>
      <c r="FD65070"/>
      <c r="FE65070"/>
      <c r="FF65070"/>
      <c r="FG65070"/>
      <c r="FH65070"/>
      <c r="FI65070"/>
      <c r="FJ65070"/>
      <c r="FK65070"/>
      <c r="FL65070"/>
      <c r="FM65070"/>
      <c r="FN65070"/>
      <c r="FO65070"/>
      <c r="FP65070"/>
      <c r="FQ65070"/>
      <c r="FR65070"/>
      <c r="FS65070"/>
      <c r="FT65070"/>
      <c r="FU65070"/>
      <c r="FV65070"/>
      <c r="FW65070"/>
      <c r="FX65070"/>
      <c r="FY65070"/>
      <c r="FZ65070"/>
      <c r="GA65070"/>
      <c r="GB65070"/>
      <c r="GC65070"/>
      <c r="GD65070"/>
      <c r="GE65070"/>
      <c r="GF65070"/>
      <c r="GG65070"/>
      <c r="GH65070"/>
      <c r="GI65070"/>
      <c r="GJ65070"/>
      <c r="GK65070"/>
      <c r="GL65070"/>
      <c r="GM65070"/>
      <c r="GN65070"/>
      <c r="GO65070"/>
      <c r="GP65070"/>
      <c r="GQ65070"/>
      <c r="GR65070"/>
      <c r="GS65070"/>
      <c r="GT65070"/>
      <c r="GU65070"/>
      <c r="GV65070"/>
      <c r="GW65070"/>
      <c r="GX65070"/>
      <c r="GY65070"/>
      <c r="GZ65070"/>
      <c r="HA65070"/>
      <c r="HB65070"/>
      <c r="HC65070"/>
      <c r="HD65070"/>
      <c r="HE65070"/>
      <c r="HF65070"/>
      <c r="HG65070"/>
      <c r="HH65070"/>
      <c r="HI65070"/>
      <c r="HJ65070"/>
      <c r="HK65070"/>
      <c r="HL65070"/>
      <c r="HM65070"/>
      <c r="HN65070"/>
      <c r="HO65070"/>
      <c r="HP65070"/>
      <c r="HQ65070"/>
      <c r="HR65070"/>
      <c r="HS65070"/>
      <c r="HT65070"/>
      <c r="HU65070"/>
      <c r="HV65070"/>
      <c r="HW65070"/>
      <c r="HX65070"/>
      <c r="HY65070"/>
      <c r="HZ65070"/>
      <c r="IA65070"/>
    </row>
    <row r="65071" spans="1:235" ht="24" customHeight="1">
      <c r="A65071"/>
      <c r="B65071"/>
      <c r="C65071"/>
      <c r="D65071"/>
      <c r="E65071"/>
      <c r="F65071"/>
      <c r="G65071"/>
      <c r="H65071"/>
      <c r="I65071"/>
      <c r="J65071"/>
      <c r="K65071"/>
      <c r="L65071"/>
      <c r="M65071"/>
      <c r="N65071"/>
      <c r="O65071"/>
      <c r="P65071"/>
      <c r="Q65071"/>
      <c r="R65071"/>
      <c r="S65071"/>
      <c r="T65071"/>
      <c r="U65071"/>
      <c r="V65071"/>
      <c r="W65071"/>
      <c r="X65071"/>
      <c r="Y65071"/>
      <c r="Z65071"/>
      <c r="AA65071"/>
      <c r="AB65071"/>
      <c r="AC65071"/>
      <c r="AD65071"/>
      <c r="AE65071"/>
      <c r="AF65071"/>
      <c r="AG65071"/>
      <c r="AH65071"/>
      <c r="AI65071"/>
      <c r="AJ65071"/>
      <c r="AK65071"/>
      <c r="AL65071"/>
      <c r="AM65071"/>
      <c r="AN65071"/>
      <c r="AO65071"/>
      <c r="AP65071"/>
      <c r="AQ65071"/>
      <c r="AR65071"/>
      <c r="AS65071"/>
      <c r="AT65071"/>
      <c r="AU65071"/>
      <c r="AV65071"/>
      <c r="AW65071"/>
      <c r="AX65071"/>
      <c r="AY65071"/>
      <c r="AZ65071"/>
      <c r="BA65071"/>
      <c r="BB65071"/>
      <c r="BC65071"/>
      <c r="BD65071"/>
      <c r="BE65071"/>
      <c r="BF65071"/>
      <c r="BG65071"/>
      <c r="BH65071"/>
      <c r="BI65071"/>
      <c r="BJ65071"/>
      <c r="BK65071"/>
      <c r="BL65071"/>
      <c r="BM65071"/>
      <c r="BN65071"/>
      <c r="BO65071"/>
      <c r="BP65071"/>
      <c r="BQ65071"/>
      <c r="BR65071"/>
      <c r="BS65071"/>
      <c r="BT65071"/>
      <c r="BU65071"/>
      <c r="BV65071"/>
      <c r="BW65071"/>
      <c r="BX65071"/>
      <c r="BY65071"/>
      <c r="BZ65071"/>
      <c r="CA65071"/>
      <c r="CB65071"/>
      <c r="CC65071"/>
      <c r="CD65071"/>
      <c r="CE65071"/>
      <c r="CF65071"/>
      <c r="CG65071"/>
      <c r="CH65071"/>
      <c r="CI65071"/>
      <c r="CJ65071"/>
      <c r="CK65071"/>
      <c r="CL65071"/>
      <c r="CM65071"/>
      <c r="CN65071"/>
      <c r="CO65071"/>
      <c r="CP65071"/>
      <c r="CQ65071"/>
      <c r="CR65071"/>
      <c r="CS65071"/>
      <c r="CT65071"/>
      <c r="CU65071"/>
      <c r="CV65071"/>
      <c r="CW65071"/>
      <c r="CX65071"/>
      <c r="CY65071"/>
      <c r="CZ65071"/>
      <c r="DA65071"/>
      <c r="DB65071"/>
      <c r="DC65071"/>
      <c r="DD65071"/>
      <c r="DE65071"/>
      <c r="DF65071"/>
      <c r="DG65071"/>
      <c r="DH65071"/>
      <c r="DI65071"/>
      <c r="DJ65071"/>
      <c r="DK65071"/>
      <c r="DL65071"/>
      <c r="DM65071"/>
      <c r="DN65071"/>
      <c r="DO65071"/>
      <c r="DP65071"/>
      <c r="DQ65071"/>
      <c r="DR65071"/>
      <c r="DS65071"/>
      <c r="DT65071"/>
      <c r="DU65071"/>
      <c r="DV65071"/>
      <c r="DW65071"/>
      <c r="DX65071"/>
      <c r="DY65071"/>
      <c r="DZ65071"/>
      <c r="EA65071"/>
      <c r="EB65071"/>
      <c r="EC65071"/>
      <c r="ED65071"/>
      <c r="EE65071"/>
      <c r="EF65071"/>
      <c r="EG65071"/>
      <c r="EH65071"/>
      <c r="EI65071"/>
      <c r="EJ65071"/>
      <c r="EK65071"/>
      <c r="EL65071"/>
      <c r="EM65071"/>
      <c r="EN65071"/>
      <c r="EO65071"/>
      <c r="EP65071"/>
      <c r="EQ65071"/>
      <c r="ER65071"/>
      <c r="ES65071"/>
      <c r="ET65071"/>
      <c r="EU65071"/>
      <c r="EV65071"/>
      <c r="EW65071"/>
      <c r="EX65071"/>
      <c r="EY65071"/>
      <c r="EZ65071"/>
      <c r="FA65071"/>
      <c r="FB65071"/>
      <c r="FC65071"/>
      <c r="FD65071"/>
      <c r="FE65071"/>
      <c r="FF65071"/>
      <c r="FG65071"/>
      <c r="FH65071"/>
      <c r="FI65071"/>
      <c r="FJ65071"/>
      <c r="FK65071"/>
      <c r="FL65071"/>
      <c r="FM65071"/>
      <c r="FN65071"/>
      <c r="FO65071"/>
      <c r="FP65071"/>
      <c r="FQ65071"/>
      <c r="FR65071"/>
      <c r="FS65071"/>
      <c r="FT65071"/>
      <c r="FU65071"/>
      <c r="FV65071"/>
      <c r="FW65071"/>
      <c r="FX65071"/>
      <c r="FY65071"/>
      <c r="FZ65071"/>
      <c r="GA65071"/>
      <c r="GB65071"/>
      <c r="GC65071"/>
      <c r="GD65071"/>
      <c r="GE65071"/>
      <c r="GF65071"/>
      <c r="GG65071"/>
      <c r="GH65071"/>
      <c r="GI65071"/>
      <c r="GJ65071"/>
      <c r="GK65071"/>
      <c r="GL65071"/>
      <c r="GM65071"/>
      <c r="GN65071"/>
      <c r="GO65071"/>
      <c r="GP65071"/>
      <c r="GQ65071"/>
      <c r="GR65071"/>
      <c r="GS65071"/>
      <c r="GT65071"/>
      <c r="GU65071"/>
      <c r="GV65071"/>
      <c r="GW65071"/>
      <c r="GX65071"/>
      <c r="GY65071"/>
      <c r="GZ65071"/>
      <c r="HA65071"/>
      <c r="HB65071"/>
      <c r="HC65071"/>
      <c r="HD65071"/>
      <c r="HE65071"/>
      <c r="HF65071"/>
      <c r="HG65071"/>
      <c r="HH65071"/>
      <c r="HI65071"/>
      <c r="HJ65071"/>
      <c r="HK65071"/>
      <c r="HL65071"/>
      <c r="HM65071"/>
      <c r="HN65071"/>
      <c r="HO65071"/>
      <c r="HP65071"/>
      <c r="HQ65071"/>
      <c r="HR65071"/>
      <c r="HS65071"/>
      <c r="HT65071"/>
      <c r="HU65071"/>
      <c r="HV65071"/>
      <c r="HW65071"/>
      <c r="HX65071"/>
      <c r="HY65071"/>
      <c r="HZ65071"/>
      <c r="IA65071"/>
    </row>
    <row r="65072" spans="1:235" ht="24" customHeight="1">
      <c r="A65072"/>
      <c r="B65072"/>
      <c r="C65072"/>
      <c r="D65072"/>
      <c r="E65072"/>
      <c r="F65072"/>
      <c r="G65072"/>
      <c r="H65072"/>
      <c r="I65072"/>
      <c r="J65072"/>
      <c r="K65072"/>
      <c r="L65072"/>
      <c r="M65072"/>
      <c r="N65072"/>
      <c r="O65072"/>
      <c r="P65072"/>
      <c r="Q65072"/>
      <c r="R65072"/>
      <c r="S65072"/>
      <c r="T65072"/>
      <c r="U65072"/>
      <c r="V65072"/>
      <c r="W65072"/>
      <c r="X65072"/>
      <c r="Y65072"/>
      <c r="Z65072"/>
      <c r="AA65072"/>
      <c r="AB65072"/>
      <c r="AC65072"/>
      <c r="AD65072"/>
      <c r="AE65072"/>
      <c r="AF65072"/>
      <c r="AG65072"/>
      <c r="AH65072"/>
      <c r="AI65072"/>
      <c r="AJ65072"/>
      <c r="AK65072"/>
      <c r="AL65072"/>
      <c r="AM65072"/>
      <c r="AN65072"/>
      <c r="AO65072"/>
      <c r="AP65072"/>
      <c r="AQ65072"/>
      <c r="AR65072"/>
      <c r="AS65072"/>
      <c r="AT65072"/>
      <c r="AU65072"/>
      <c r="AV65072"/>
      <c r="AW65072"/>
      <c r="AX65072"/>
      <c r="AY65072"/>
      <c r="AZ65072"/>
      <c r="BA65072"/>
      <c r="BB65072"/>
      <c r="BC65072"/>
      <c r="BD65072"/>
      <c r="BE65072"/>
      <c r="BF65072"/>
      <c r="BG65072"/>
      <c r="BH65072"/>
      <c r="BI65072"/>
      <c r="BJ65072"/>
      <c r="BK65072"/>
      <c r="BL65072"/>
      <c r="BM65072"/>
      <c r="BN65072"/>
      <c r="BO65072"/>
      <c r="BP65072"/>
      <c r="BQ65072"/>
      <c r="BR65072"/>
      <c r="BS65072"/>
      <c r="BT65072"/>
      <c r="BU65072"/>
      <c r="BV65072"/>
      <c r="BW65072"/>
      <c r="BX65072"/>
      <c r="BY65072"/>
      <c r="BZ65072"/>
      <c r="CA65072"/>
      <c r="CB65072"/>
      <c r="CC65072"/>
      <c r="CD65072"/>
      <c r="CE65072"/>
      <c r="CF65072"/>
      <c r="CG65072"/>
      <c r="CH65072"/>
      <c r="CI65072"/>
      <c r="CJ65072"/>
      <c r="CK65072"/>
      <c r="CL65072"/>
      <c r="CM65072"/>
      <c r="CN65072"/>
      <c r="CO65072"/>
      <c r="CP65072"/>
      <c r="CQ65072"/>
      <c r="CR65072"/>
      <c r="CS65072"/>
      <c r="CT65072"/>
      <c r="CU65072"/>
      <c r="CV65072"/>
      <c r="CW65072"/>
      <c r="CX65072"/>
      <c r="CY65072"/>
      <c r="CZ65072"/>
      <c r="DA65072"/>
      <c r="DB65072"/>
      <c r="DC65072"/>
      <c r="DD65072"/>
      <c r="DE65072"/>
      <c r="DF65072"/>
      <c r="DG65072"/>
      <c r="DH65072"/>
      <c r="DI65072"/>
      <c r="DJ65072"/>
      <c r="DK65072"/>
      <c r="DL65072"/>
      <c r="DM65072"/>
      <c r="DN65072"/>
      <c r="DO65072"/>
      <c r="DP65072"/>
      <c r="DQ65072"/>
      <c r="DR65072"/>
      <c r="DS65072"/>
      <c r="DT65072"/>
      <c r="DU65072"/>
      <c r="DV65072"/>
      <c r="DW65072"/>
      <c r="DX65072"/>
      <c r="DY65072"/>
      <c r="DZ65072"/>
      <c r="EA65072"/>
      <c r="EB65072"/>
      <c r="EC65072"/>
      <c r="ED65072"/>
      <c r="EE65072"/>
      <c r="EF65072"/>
      <c r="EG65072"/>
      <c r="EH65072"/>
      <c r="EI65072"/>
      <c r="EJ65072"/>
      <c r="EK65072"/>
      <c r="EL65072"/>
      <c r="EM65072"/>
      <c r="EN65072"/>
      <c r="EO65072"/>
      <c r="EP65072"/>
      <c r="EQ65072"/>
      <c r="ER65072"/>
      <c r="ES65072"/>
      <c r="ET65072"/>
      <c r="EU65072"/>
      <c r="EV65072"/>
      <c r="EW65072"/>
      <c r="EX65072"/>
      <c r="EY65072"/>
      <c r="EZ65072"/>
      <c r="FA65072"/>
      <c r="FB65072"/>
      <c r="FC65072"/>
      <c r="FD65072"/>
      <c r="FE65072"/>
      <c r="FF65072"/>
      <c r="FG65072"/>
      <c r="FH65072"/>
      <c r="FI65072"/>
      <c r="FJ65072"/>
      <c r="FK65072"/>
      <c r="FL65072"/>
      <c r="FM65072"/>
      <c r="FN65072"/>
      <c r="FO65072"/>
      <c r="FP65072"/>
      <c r="FQ65072"/>
      <c r="FR65072"/>
      <c r="FS65072"/>
      <c r="FT65072"/>
      <c r="FU65072"/>
      <c r="FV65072"/>
      <c r="FW65072"/>
      <c r="FX65072"/>
      <c r="FY65072"/>
      <c r="FZ65072"/>
      <c r="GA65072"/>
      <c r="GB65072"/>
      <c r="GC65072"/>
      <c r="GD65072"/>
      <c r="GE65072"/>
      <c r="GF65072"/>
      <c r="GG65072"/>
      <c r="GH65072"/>
      <c r="GI65072"/>
      <c r="GJ65072"/>
      <c r="GK65072"/>
      <c r="GL65072"/>
      <c r="GM65072"/>
      <c r="GN65072"/>
      <c r="GO65072"/>
      <c r="GP65072"/>
      <c r="GQ65072"/>
      <c r="GR65072"/>
      <c r="GS65072"/>
      <c r="GT65072"/>
      <c r="GU65072"/>
      <c r="GV65072"/>
      <c r="GW65072"/>
      <c r="GX65072"/>
      <c r="GY65072"/>
      <c r="GZ65072"/>
      <c r="HA65072"/>
      <c r="HB65072"/>
      <c r="HC65072"/>
      <c r="HD65072"/>
      <c r="HE65072"/>
      <c r="HF65072"/>
      <c r="HG65072"/>
      <c r="HH65072"/>
      <c r="HI65072"/>
      <c r="HJ65072"/>
      <c r="HK65072"/>
      <c r="HL65072"/>
      <c r="HM65072"/>
      <c r="HN65072"/>
      <c r="HO65072"/>
      <c r="HP65072"/>
      <c r="HQ65072"/>
      <c r="HR65072"/>
      <c r="HS65072"/>
      <c r="HT65072"/>
      <c r="HU65072"/>
      <c r="HV65072"/>
      <c r="HW65072"/>
      <c r="HX65072"/>
      <c r="HY65072"/>
      <c r="HZ65072"/>
      <c r="IA65072"/>
    </row>
    <row r="65073" spans="1:235" ht="24" customHeight="1">
      <c r="A65073"/>
      <c r="B65073"/>
      <c r="C65073"/>
      <c r="D65073"/>
      <c r="E65073"/>
      <c r="F65073"/>
      <c r="G65073"/>
      <c r="H65073"/>
      <c r="I65073"/>
      <c r="J65073"/>
      <c r="K65073"/>
      <c r="L65073"/>
      <c r="M65073"/>
      <c r="N65073"/>
      <c r="O65073"/>
      <c r="P65073"/>
      <c r="Q65073"/>
      <c r="R65073"/>
      <c r="S65073"/>
      <c r="T65073"/>
      <c r="U65073"/>
      <c r="V65073"/>
      <c r="W65073"/>
      <c r="X65073"/>
      <c r="Y65073"/>
      <c r="Z65073"/>
      <c r="AA65073"/>
      <c r="AB65073"/>
      <c r="AC65073"/>
      <c r="AD65073"/>
      <c r="AE65073"/>
      <c r="AF65073"/>
      <c r="AG65073"/>
      <c r="AH65073"/>
      <c r="AI65073"/>
      <c r="AJ65073"/>
      <c r="AK65073"/>
      <c r="AL65073"/>
      <c r="AM65073"/>
      <c r="AN65073"/>
      <c r="AO65073"/>
      <c r="AP65073"/>
      <c r="AQ65073"/>
      <c r="AR65073"/>
      <c r="AS65073"/>
      <c r="AT65073"/>
      <c r="AU65073"/>
      <c r="AV65073"/>
      <c r="AW65073"/>
      <c r="AX65073"/>
      <c r="AY65073"/>
      <c r="AZ65073"/>
      <c r="BA65073"/>
      <c r="BB65073"/>
      <c r="BC65073"/>
      <c r="BD65073"/>
      <c r="BE65073"/>
      <c r="BF65073"/>
      <c r="BG65073"/>
      <c r="BH65073"/>
      <c r="BI65073"/>
      <c r="BJ65073"/>
      <c r="BK65073"/>
      <c r="BL65073"/>
      <c r="BM65073"/>
      <c r="BN65073"/>
      <c r="BO65073"/>
      <c r="BP65073"/>
      <c r="BQ65073"/>
      <c r="BR65073"/>
      <c r="BS65073"/>
      <c r="BT65073"/>
      <c r="BU65073"/>
      <c r="BV65073"/>
      <c r="BW65073"/>
      <c r="BX65073"/>
      <c r="BY65073"/>
      <c r="BZ65073"/>
      <c r="CA65073"/>
      <c r="CB65073"/>
      <c r="CC65073"/>
      <c r="CD65073"/>
      <c r="CE65073"/>
      <c r="CF65073"/>
      <c r="CG65073"/>
      <c r="CH65073"/>
      <c r="CI65073"/>
      <c r="CJ65073"/>
      <c r="CK65073"/>
      <c r="CL65073"/>
      <c r="CM65073"/>
      <c r="CN65073"/>
      <c r="CO65073"/>
      <c r="CP65073"/>
      <c r="CQ65073"/>
      <c r="CR65073"/>
      <c r="CS65073"/>
      <c r="CT65073"/>
      <c r="CU65073"/>
      <c r="CV65073"/>
      <c r="CW65073"/>
      <c r="CX65073"/>
      <c r="CY65073"/>
      <c r="CZ65073"/>
      <c r="DA65073"/>
      <c r="DB65073"/>
      <c r="DC65073"/>
      <c r="DD65073"/>
      <c r="DE65073"/>
      <c r="DF65073"/>
      <c r="DG65073"/>
      <c r="DH65073"/>
      <c r="DI65073"/>
      <c r="DJ65073"/>
      <c r="DK65073"/>
      <c r="DL65073"/>
      <c r="DM65073"/>
      <c r="DN65073"/>
      <c r="DO65073"/>
      <c r="DP65073"/>
      <c r="DQ65073"/>
      <c r="DR65073"/>
      <c r="DS65073"/>
      <c r="DT65073"/>
      <c r="DU65073"/>
      <c r="DV65073"/>
      <c r="DW65073"/>
      <c r="DX65073"/>
      <c r="DY65073"/>
      <c r="DZ65073"/>
      <c r="EA65073"/>
      <c r="EB65073"/>
      <c r="EC65073"/>
      <c r="ED65073"/>
      <c r="EE65073"/>
      <c r="EF65073"/>
      <c r="EG65073"/>
      <c r="EH65073"/>
      <c r="EI65073"/>
      <c r="EJ65073"/>
      <c r="EK65073"/>
      <c r="EL65073"/>
      <c r="EM65073"/>
      <c r="EN65073"/>
      <c r="EO65073"/>
      <c r="EP65073"/>
      <c r="EQ65073"/>
      <c r="ER65073"/>
      <c r="ES65073"/>
      <c r="ET65073"/>
      <c r="EU65073"/>
      <c r="EV65073"/>
      <c r="EW65073"/>
      <c r="EX65073"/>
      <c r="EY65073"/>
      <c r="EZ65073"/>
      <c r="FA65073"/>
      <c r="FB65073"/>
      <c r="FC65073"/>
      <c r="FD65073"/>
      <c r="FE65073"/>
      <c r="FF65073"/>
      <c r="FG65073"/>
      <c r="FH65073"/>
      <c r="FI65073"/>
      <c r="FJ65073"/>
      <c r="FK65073"/>
      <c r="FL65073"/>
      <c r="FM65073"/>
      <c r="FN65073"/>
      <c r="FO65073"/>
      <c r="FP65073"/>
      <c r="FQ65073"/>
      <c r="FR65073"/>
      <c r="FS65073"/>
      <c r="FT65073"/>
      <c r="FU65073"/>
      <c r="FV65073"/>
      <c r="FW65073"/>
      <c r="FX65073"/>
      <c r="FY65073"/>
      <c r="FZ65073"/>
      <c r="GA65073"/>
      <c r="GB65073"/>
      <c r="GC65073"/>
      <c r="GD65073"/>
      <c r="GE65073"/>
      <c r="GF65073"/>
      <c r="GG65073"/>
      <c r="GH65073"/>
      <c r="GI65073"/>
      <c r="GJ65073"/>
      <c r="GK65073"/>
      <c r="GL65073"/>
      <c r="GM65073"/>
      <c r="GN65073"/>
      <c r="GO65073"/>
      <c r="GP65073"/>
      <c r="GQ65073"/>
      <c r="GR65073"/>
      <c r="GS65073"/>
      <c r="GT65073"/>
      <c r="GU65073"/>
      <c r="GV65073"/>
      <c r="GW65073"/>
      <c r="GX65073"/>
      <c r="GY65073"/>
      <c r="GZ65073"/>
      <c r="HA65073"/>
      <c r="HB65073"/>
      <c r="HC65073"/>
      <c r="HD65073"/>
      <c r="HE65073"/>
      <c r="HF65073"/>
      <c r="HG65073"/>
      <c r="HH65073"/>
      <c r="HI65073"/>
      <c r="HJ65073"/>
      <c r="HK65073"/>
      <c r="HL65073"/>
      <c r="HM65073"/>
      <c r="HN65073"/>
      <c r="HO65073"/>
      <c r="HP65073"/>
      <c r="HQ65073"/>
      <c r="HR65073"/>
      <c r="HS65073"/>
      <c r="HT65073"/>
      <c r="HU65073"/>
      <c r="HV65073"/>
      <c r="HW65073"/>
      <c r="HX65073"/>
      <c r="HY65073"/>
      <c r="HZ65073"/>
      <c r="IA65073"/>
    </row>
    <row r="65074" spans="1:235" ht="24" customHeight="1">
      <c r="A65074"/>
      <c r="B65074"/>
      <c r="C65074"/>
      <c r="D65074"/>
      <c r="E65074"/>
      <c r="F65074"/>
      <c r="G65074"/>
      <c r="H65074"/>
      <c r="I65074"/>
      <c r="J65074"/>
      <c r="K65074"/>
      <c r="L65074"/>
      <c r="M65074"/>
      <c r="N65074"/>
      <c r="O65074"/>
      <c r="P65074"/>
      <c r="Q65074"/>
      <c r="R65074"/>
      <c r="S65074"/>
      <c r="T65074"/>
      <c r="U65074"/>
      <c r="V65074"/>
      <c r="W65074"/>
      <c r="X65074"/>
      <c r="Y65074"/>
      <c r="Z65074"/>
      <c r="AA65074"/>
      <c r="AB65074"/>
      <c r="AC65074"/>
      <c r="AD65074"/>
      <c r="AE65074"/>
      <c r="AF65074"/>
      <c r="AG65074"/>
      <c r="AH65074"/>
      <c r="AI65074"/>
      <c r="AJ65074"/>
      <c r="AK65074"/>
      <c r="AL65074"/>
      <c r="AM65074"/>
      <c r="AN65074"/>
      <c r="AO65074"/>
      <c r="AP65074"/>
      <c r="AQ65074"/>
      <c r="AR65074"/>
      <c r="AS65074"/>
      <c r="AT65074"/>
      <c r="AU65074"/>
      <c r="AV65074"/>
      <c r="AW65074"/>
      <c r="AX65074"/>
      <c r="AY65074"/>
      <c r="AZ65074"/>
      <c r="BA65074"/>
      <c r="BB65074"/>
      <c r="BC65074"/>
      <c r="BD65074"/>
      <c r="BE65074"/>
      <c r="BF65074"/>
      <c r="BG65074"/>
      <c r="BH65074"/>
      <c r="BI65074"/>
      <c r="BJ65074"/>
      <c r="BK65074"/>
      <c r="BL65074"/>
      <c r="BM65074"/>
      <c r="BN65074"/>
      <c r="BO65074"/>
      <c r="BP65074"/>
      <c r="BQ65074"/>
      <c r="BR65074"/>
      <c r="BS65074"/>
      <c r="BT65074"/>
      <c r="BU65074"/>
      <c r="BV65074"/>
      <c r="BW65074"/>
      <c r="BX65074"/>
      <c r="BY65074"/>
      <c r="BZ65074"/>
      <c r="CA65074"/>
      <c r="CB65074"/>
      <c r="CC65074"/>
      <c r="CD65074"/>
      <c r="CE65074"/>
      <c r="CF65074"/>
      <c r="CG65074"/>
      <c r="CH65074"/>
      <c r="CI65074"/>
      <c r="CJ65074"/>
      <c r="CK65074"/>
      <c r="CL65074"/>
      <c r="CM65074"/>
      <c r="CN65074"/>
      <c r="CO65074"/>
      <c r="CP65074"/>
      <c r="CQ65074"/>
      <c r="CR65074"/>
      <c r="CS65074"/>
      <c r="CT65074"/>
      <c r="CU65074"/>
      <c r="CV65074"/>
      <c r="CW65074"/>
      <c r="CX65074"/>
      <c r="CY65074"/>
      <c r="CZ65074"/>
      <c r="DA65074"/>
      <c r="DB65074"/>
      <c r="DC65074"/>
      <c r="DD65074"/>
      <c r="DE65074"/>
      <c r="DF65074"/>
      <c r="DG65074"/>
      <c r="DH65074"/>
      <c r="DI65074"/>
      <c r="DJ65074"/>
      <c r="DK65074"/>
      <c r="DL65074"/>
      <c r="DM65074"/>
      <c r="DN65074"/>
      <c r="DO65074"/>
      <c r="DP65074"/>
      <c r="DQ65074"/>
      <c r="DR65074"/>
      <c r="DS65074"/>
      <c r="DT65074"/>
      <c r="DU65074"/>
      <c r="DV65074"/>
      <c r="DW65074"/>
      <c r="DX65074"/>
      <c r="DY65074"/>
      <c r="DZ65074"/>
      <c r="EA65074"/>
      <c r="EB65074"/>
      <c r="EC65074"/>
      <c r="ED65074"/>
      <c r="EE65074"/>
      <c r="EF65074"/>
      <c r="EG65074"/>
      <c r="EH65074"/>
      <c r="EI65074"/>
      <c r="EJ65074"/>
      <c r="EK65074"/>
      <c r="EL65074"/>
      <c r="EM65074"/>
      <c r="EN65074"/>
      <c r="EO65074"/>
      <c r="EP65074"/>
      <c r="EQ65074"/>
      <c r="ER65074"/>
      <c r="ES65074"/>
      <c r="ET65074"/>
      <c r="EU65074"/>
      <c r="EV65074"/>
      <c r="EW65074"/>
      <c r="EX65074"/>
      <c r="EY65074"/>
      <c r="EZ65074"/>
      <c r="FA65074"/>
      <c r="FB65074"/>
      <c r="FC65074"/>
      <c r="FD65074"/>
      <c r="FE65074"/>
      <c r="FF65074"/>
      <c r="FG65074"/>
      <c r="FH65074"/>
      <c r="FI65074"/>
      <c r="FJ65074"/>
      <c r="FK65074"/>
      <c r="FL65074"/>
      <c r="FM65074"/>
      <c r="FN65074"/>
      <c r="FO65074"/>
      <c r="FP65074"/>
      <c r="FQ65074"/>
      <c r="FR65074"/>
      <c r="FS65074"/>
      <c r="FT65074"/>
      <c r="FU65074"/>
      <c r="FV65074"/>
      <c r="FW65074"/>
      <c r="FX65074"/>
      <c r="FY65074"/>
      <c r="FZ65074"/>
      <c r="GA65074"/>
      <c r="GB65074"/>
      <c r="GC65074"/>
      <c r="GD65074"/>
      <c r="GE65074"/>
      <c r="GF65074"/>
      <c r="GG65074"/>
      <c r="GH65074"/>
      <c r="GI65074"/>
      <c r="GJ65074"/>
      <c r="GK65074"/>
      <c r="GL65074"/>
      <c r="GM65074"/>
      <c r="GN65074"/>
      <c r="GO65074"/>
      <c r="GP65074"/>
      <c r="GQ65074"/>
      <c r="GR65074"/>
      <c r="GS65074"/>
      <c r="GT65074"/>
      <c r="GU65074"/>
      <c r="GV65074"/>
      <c r="GW65074"/>
      <c r="GX65074"/>
      <c r="GY65074"/>
      <c r="GZ65074"/>
      <c r="HA65074"/>
      <c r="HB65074"/>
      <c r="HC65074"/>
      <c r="HD65074"/>
      <c r="HE65074"/>
      <c r="HF65074"/>
      <c r="HG65074"/>
      <c r="HH65074"/>
      <c r="HI65074"/>
      <c r="HJ65074"/>
      <c r="HK65074"/>
      <c r="HL65074"/>
      <c r="HM65074"/>
      <c r="HN65074"/>
      <c r="HO65074"/>
      <c r="HP65074"/>
      <c r="HQ65074"/>
      <c r="HR65074"/>
      <c r="HS65074"/>
      <c r="HT65074"/>
      <c r="HU65074"/>
      <c r="HV65074"/>
      <c r="HW65074"/>
      <c r="HX65074"/>
      <c r="HY65074"/>
      <c r="HZ65074"/>
      <c r="IA65074"/>
    </row>
    <row r="65075" spans="1:235" ht="24" customHeight="1">
      <c r="A65075"/>
      <c r="B65075"/>
      <c r="C65075"/>
      <c r="D65075"/>
      <c r="E65075"/>
      <c r="F65075"/>
      <c r="G65075"/>
      <c r="H65075"/>
      <c r="I65075"/>
      <c r="J65075"/>
      <c r="K65075"/>
      <c r="L65075"/>
      <c r="M65075"/>
      <c r="N65075"/>
      <c r="O65075"/>
      <c r="P65075"/>
      <c r="Q65075"/>
      <c r="R65075"/>
      <c r="S65075"/>
      <c r="T65075"/>
      <c r="U65075"/>
      <c r="V65075"/>
      <c r="W65075"/>
      <c r="X65075"/>
      <c r="Y65075"/>
      <c r="Z65075"/>
      <c r="AA65075"/>
      <c r="AB65075"/>
      <c r="AC65075"/>
      <c r="AD65075"/>
      <c r="AE65075"/>
      <c r="AF65075"/>
      <c r="AG65075"/>
      <c r="AH65075"/>
      <c r="AI65075"/>
      <c r="AJ65075"/>
      <c r="AK65075"/>
      <c r="AL65075"/>
      <c r="AM65075"/>
      <c r="AN65075"/>
      <c r="AO65075"/>
      <c r="AP65075"/>
      <c r="AQ65075"/>
      <c r="AR65075"/>
      <c r="AS65075"/>
      <c r="AT65075"/>
      <c r="AU65075"/>
      <c r="AV65075"/>
      <c r="AW65075"/>
      <c r="AX65075"/>
      <c r="AY65075"/>
      <c r="AZ65075"/>
      <c r="BA65075"/>
      <c r="BB65075"/>
      <c r="BC65075"/>
      <c r="BD65075"/>
      <c r="BE65075"/>
      <c r="BF65075"/>
      <c r="BG65075"/>
      <c r="BH65075"/>
      <c r="BI65075"/>
      <c r="BJ65075"/>
      <c r="BK65075"/>
      <c r="BL65075"/>
      <c r="BM65075"/>
      <c r="BN65075"/>
      <c r="BO65075"/>
      <c r="BP65075"/>
      <c r="BQ65075"/>
      <c r="BR65075"/>
      <c r="BS65075"/>
      <c r="BT65075"/>
      <c r="BU65075"/>
      <c r="BV65075"/>
      <c r="BW65075"/>
      <c r="BX65075"/>
      <c r="BY65075"/>
      <c r="BZ65075"/>
      <c r="CA65075"/>
      <c r="CB65075"/>
      <c r="CC65075"/>
      <c r="CD65075"/>
      <c r="CE65075"/>
      <c r="CF65075"/>
      <c r="CG65075"/>
      <c r="CH65075"/>
      <c r="CI65075"/>
      <c r="CJ65075"/>
      <c r="CK65075"/>
      <c r="CL65075"/>
      <c r="CM65075"/>
      <c r="CN65075"/>
      <c r="CO65075"/>
      <c r="CP65075"/>
      <c r="CQ65075"/>
      <c r="CR65075"/>
      <c r="CS65075"/>
      <c r="CT65075"/>
      <c r="CU65075"/>
      <c r="CV65075"/>
      <c r="CW65075"/>
      <c r="CX65075"/>
      <c r="CY65075"/>
      <c r="CZ65075"/>
      <c r="DA65075"/>
      <c r="DB65075"/>
      <c r="DC65075"/>
      <c r="DD65075"/>
      <c r="DE65075"/>
      <c r="DF65075"/>
      <c r="DG65075"/>
      <c r="DH65075"/>
      <c r="DI65075"/>
      <c r="DJ65075"/>
      <c r="DK65075"/>
      <c r="DL65075"/>
      <c r="DM65075"/>
      <c r="DN65075"/>
      <c r="DO65075"/>
      <c r="DP65075"/>
      <c r="DQ65075"/>
      <c r="DR65075"/>
      <c r="DS65075"/>
      <c r="DT65075"/>
      <c r="DU65075"/>
      <c r="DV65075"/>
      <c r="DW65075"/>
      <c r="DX65075"/>
      <c r="DY65075"/>
      <c r="DZ65075"/>
      <c r="EA65075"/>
      <c r="EB65075"/>
      <c r="EC65075"/>
      <c r="ED65075"/>
      <c r="EE65075"/>
      <c r="EF65075"/>
      <c r="EG65075"/>
      <c r="EH65075"/>
      <c r="EI65075"/>
      <c r="EJ65075"/>
      <c r="EK65075"/>
      <c r="EL65075"/>
      <c r="EM65075"/>
      <c r="EN65075"/>
      <c r="EO65075"/>
      <c r="EP65075"/>
      <c r="EQ65075"/>
      <c r="ER65075"/>
      <c r="ES65075"/>
      <c r="ET65075"/>
      <c r="EU65075"/>
      <c r="EV65075"/>
      <c r="EW65075"/>
      <c r="EX65075"/>
      <c r="EY65075"/>
      <c r="EZ65075"/>
      <c r="FA65075"/>
      <c r="FB65075"/>
      <c r="FC65075"/>
      <c r="FD65075"/>
      <c r="FE65075"/>
      <c r="FF65075"/>
      <c r="FG65075"/>
      <c r="FH65075"/>
      <c r="FI65075"/>
      <c r="FJ65075"/>
      <c r="FK65075"/>
      <c r="FL65075"/>
      <c r="FM65075"/>
      <c r="FN65075"/>
      <c r="FO65075"/>
      <c r="FP65075"/>
      <c r="FQ65075"/>
      <c r="FR65075"/>
      <c r="FS65075"/>
      <c r="FT65075"/>
      <c r="FU65075"/>
      <c r="FV65075"/>
      <c r="FW65075"/>
      <c r="FX65075"/>
      <c r="FY65075"/>
      <c r="FZ65075"/>
      <c r="GA65075"/>
      <c r="GB65075"/>
      <c r="GC65075"/>
      <c r="GD65075"/>
      <c r="GE65075"/>
      <c r="GF65075"/>
      <c r="GG65075"/>
      <c r="GH65075"/>
      <c r="GI65075"/>
      <c r="GJ65075"/>
      <c r="GK65075"/>
      <c r="GL65075"/>
      <c r="GM65075"/>
      <c r="GN65075"/>
      <c r="GO65075"/>
      <c r="GP65075"/>
      <c r="GQ65075"/>
      <c r="GR65075"/>
      <c r="GS65075"/>
      <c r="GT65075"/>
      <c r="GU65075"/>
      <c r="GV65075"/>
      <c r="GW65075"/>
      <c r="GX65075"/>
      <c r="GY65075"/>
      <c r="GZ65075"/>
      <c r="HA65075"/>
      <c r="HB65075"/>
      <c r="HC65075"/>
      <c r="HD65075"/>
      <c r="HE65075"/>
      <c r="HF65075"/>
      <c r="HG65075"/>
      <c r="HH65075"/>
      <c r="HI65075"/>
      <c r="HJ65075"/>
      <c r="HK65075"/>
      <c r="HL65075"/>
      <c r="HM65075"/>
      <c r="HN65075"/>
      <c r="HO65075"/>
      <c r="HP65075"/>
      <c r="HQ65075"/>
      <c r="HR65075"/>
      <c r="HS65075"/>
      <c r="HT65075"/>
      <c r="HU65075"/>
      <c r="HV65075"/>
      <c r="HW65075"/>
      <c r="HX65075"/>
      <c r="HY65075"/>
      <c r="HZ65075"/>
      <c r="IA65075"/>
    </row>
    <row r="65076" spans="1:235" ht="24" customHeight="1">
      <c r="A65076"/>
      <c r="B65076"/>
      <c r="C65076"/>
      <c r="D65076"/>
      <c r="E65076"/>
      <c r="F65076"/>
      <c r="G65076"/>
      <c r="H65076"/>
      <c r="I65076"/>
      <c r="J65076"/>
      <c r="K65076"/>
      <c r="L65076"/>
      <c r="M65076"/>
      <c r="N65076"/>
      <c r="O65076"/>
      <c r="P65076"/>
      <c r="Q65076"/>
      <c r="R65076"/>
      <c r="S65076"/>
      <c r="T65076"/>
      <c r="U65076"/>
      <c r="V65076"/>
      <c r="W65076"/>
      <c r="X65076"/>
      <c r="Y65076"/>
      <c r="Z65076"/>
      <c r="AA65076"/>
      <c r="AB65076"/>
      <c r="AC65076"/>
      <c r="AD65076"/>
      <c r="AE65076"/>
      <c r="AF65076"/>
      <c r="AG65076"/>
      <c r="AH65076"/>
      <c r="AI65076"/>
      <c r="AJ65076"/>
      <c r="AK65076"/>
      <c r="AL65076"/>
      <c r="AM65076"/>
      <c r="AN65076"/>
      <c r="AO65076"/>
      <c r="AP65076"/>
      <c r="AQ65076"/>
      <c r="AR65076"/>
      <c r="AS65076"/>
      <c r="AT65076"/>
      <c r="AU65076"/>
      <c r="AV65076"/>
      <c r="AW65076"/>
      <c r="AX65076"/>
      <c r="AY65076"/>
      <c r="AZ65076"/>
      <c r="BA65076"/>
      <c r="BB65076"/>
      <c r="BC65076"/>
      <c r="BD65076"/>
      <c r="BE65076"/>
      <c r="BF65076"/>
      <c r="BG65076"/>
      <c r="BH65076"/>
      <c r="BI65076"/>
      <c r="BJ65076"/>
      <c r="BK65076"/>
      <c r="BL65076"/>
      <c r="BM65076"/>
      <c r="BN65076"/>
      <c r="BO65076"/>
      <c r="BP65076"/>
      <c r="BQ65076"/>
      <c r="BR65076"/>
      <c r="BS65076"/>
      <c r="BT65076"/>
      <c r="BU65076"/>
      <c r="BV65076"/>
      <c r="BW65076"/>
      <c r="BX65076"/>
      <c r="BY65076"/>
      <c r="BZ65076"/>
      <c r="CA65076"/>
      <c r="CB65076"/>
      <c r="CC65076"/>
      <c r="CD65076"/>
      <c r="CE65076"/>
      <c r="CF65076"/>
      <c r="CG65076"/>
      <c r="CH65076"/>
      <c r="CI65076"/>
      <c r="CJ65076"/>
      <c r="CK65076"/>
      <c r="CL65076"/>
      <c r="CM65076"/>
      <c r="CN65076"/>
      <c r="CO65076"/>
      <c r="CP65076"/>
      <c r="CQ65076"/>
      <c r="CR65076"/>
      <c r="CS65076"/>
      <c r="CT65076"/>
      <c r="CU65076"/>
      <c r="CV65076"/>
      <c r="CW65076"/>
      <c r="CX65076"/>
      <c r="CY65076"/>
      <c r="CZ65076"/>
      <c r="DA65076"/>
      <c r="DB65076"/>
      <c r="DC65076"/>
      <c r="DD65076"/>
      <c r="DE65076"/>
      <c r="DF65076"/>
      <c r="DG65076"/>
      <c r="DH65076"/>
      <c r="DI65076"/>
      <c r="DJ65076"/>
      <c r="DK65076"/>
      <c r="DL65076"/>
      <c r="DM65076"/>
      <c r="DN65076"/>
      <c r="DO65076"/>
      <c r="DP65076"/>
      <c r="DQ65076"/>
      <c r="DR65076"/>
      <c r="DS65076"/>
      <c r="DT65076"/>
      <c r="DU65076"/>
      <c r="DV65076"/>
      <c r="DW65076"/>
      <c r="DX65076"/>
      <c r="DY65076"/>
      <c r="DZ65076"/>
      <c r="EA65076"/>
      <c r="EB65076"/>
      <c r="EC65076"/>
      <c r="ED65076"/>
      <c r="EE65076"/>
      <c r="EF65076"/>
      <c r="EG65076"/>
      <c r="EH65076"/>
      <c r="EI65076"/>
      <c r="EJ65076"/>
      <c r="EK65076"/>
      <c r="EL65076"/>
      <c r="EM65076"/>
      <c r="EN65076"/>
      <c r="EO65076"/>
      <c r="EP65076"/>
      <c r="EQ65076"/>
      <c r="ER65076"/>
      <c r="ES65076"/>
      <c r="ET65076"/>
      <c r="EU65076"/>
      <c r="EV65076"/>
      <c r="EW65076"/>
      <c r="EX65076"/>
      <c r="EY65076"/>
      <c r="EZ65076"/>
      <c r="FA65076"/>
      <c r="FB65076"/>
      <c r="FC65076"/>
      <c r="FD65076"/>
      <c r="FE65076"/>
      <c r="FF65076"/>
      <c r="FG65076"/>
      <c r="FH65076"/>
      <c r="FI65076"/>
      <c r="FJ65076"/>
      <c r="FK65076"/>
      <c r="FL65076"/>
      <c r="FM65076"/>
      <c r="FN65076"/>
      <c r="FO65076"/>
      <c r="FP65076"/>
      <c r="FQ65076"/>
      <c r="FR65076"/>
      <c r="FS65076"/>
      <c r="FT65076"/>
      <c r="FU65076"/>
      <c r="FV65076"/>
      <c r="FW65076"/>
      <c r="FX65076"/>
      <c r="FY65076"/>
      <c r="FZ65076"/>
      <c r="GA65076"/>
      <c r="GB65076"/>
      <c r="GC65076"/>
      <c r="GD65076"/>
      <c r="GE65076"/>
      <c r="GF65076"/>
      <c r="GG65076"/>
      <c r="GH65076"/>
      <c r="GI65076"/>
      <c r="GJ65076"/>
      <c r="GK65076"/>
      <c r="GL65076"/>
      <c r="GM65076"/>
      <c r="GN65076"/>
      <c r="GO65076"/>
      <c r="GP65076"/>
      <c r="GQ65076"/>
      <c r="GR65076"/>
      <c r="GS65076"/>
      <c r="GT65076"/>
      <c r="GU65076"/>
      <c r="GV65076"/>
      <c r="GW65076"/>
      <c r="GX65076"/>
      <c r="GY65076"/>
      <c r="GZ65076"/>
      <c r="HA65076"/>
      <c r="HB65076"/>
      <c r="HC65076"/>
      <c r="HD65076"/>
      <c r="HE65076"/>
      <c r="HF65076"/>
      <c r="HG65076"/>
      <c r="HH65076"/>
      <c r="HI65076"/>
      <c r="HJ65076"/>
      <c r="HK65076"/>
      <c r="HL65076"/>
      <c r="HM65076"/>
      <c r="HN65076"/>
      <c r="HO65076"/>
      <c r="HP65076"/>
      <c r="HQ65076"/>
      <c r="HR65076"/>
      <c r="HS65076"/>
      <c r="HT65076"/>
      <c r="HU65076"/>
      <c r="HV65076"/>
      <c r="HW65076"/>
      <c r="HX65076"/>
      <c r="HY65076"/>
      <c r="HZ65076"/>
      <c r="IA65076"/>
    </row>
    <row r="65077" spans="1:235" ht="24" customHeight="1">
      <c r="A65077"/>
      <c r="B65077"/>
      <c r="C65077"/>
      <c r="D65077"/>
      <c r="E65077"/>
      <c r="F65077"/>
      <c r="G65077"/>
      <c r="H65077"/>
      <c r="I65077"/>
      <c r="J65077"/>
      <c r="K65077"/>
      <c r="L65077"/>
      <c r="M65077"/>
      <c r="N65077"/>
      <c r="O65077"/>
      <c r="P65077"/>
      <c r="Q65077"/>
      <c r="R65077"/>
      <c r="S65077"/>
      <c r="T65077"/>
      <c r="U65077"/>
      <c r="V65077"/>
      <c r="W65077"/>
      <c r="X65077"/>
      <c r="Y65077"/>
      <c r="Z65077"/>
      <c r="AA65077"/>
      <c r="AB65077"/>
      <c r="AC65077"/>
      <c r="AD65077"/>
      <c r="AE65077"/>
      <c r="AF65077"/>
      <c r="AG65077"/>
      <c r="AH65077"/>
      <c r="AI65077"/>
      <c r="AJ65077"/>
      <c r="AK65077"/>
      <c r="AL65077"/>
      <c r="AM65077"/>
      <c r="AN65077"/>
      <c r="AO65077"/>
      <c r="AP65077"/>
      <c r="AQ65077"/>
      <c r="AR65077"/>
      <c r="AS65077"/>
      <c r="AT65077"/>
      <c r="AU65077"/>
      <c r="AV65077"/>
      <c r="AW65077"/>
      <c r="AX65077"/>
      <c r="AY65077"/>
      <c r="AZ65077"/>
      <c r="BA65077"/>
      <c r="BB65077"/>
      <c r="BC65077"/>
      <c r="BD65077"/>
      <c r="BE65077"/>
      <c r="BF65077"/>
      <c r="BG65077"/>
      <c r="BH65077"/>
      <c r="BI65077"/>
      <c r="BJ65077"/>
      <c r="BK65077"/>
      <c r="BL65077"/>
      <c r="BM65077"/>
      <c r="BN65077"/>
      <c r="BO65077"/>
      <c r="BP65077"/>
      <c r="BQ65077"/>
      <c r="BR65077"/>
      <c r="BS65077"/>
      <c r="BT65077"/>
      <c r="BU65077"/>
      <c r="BV65077"/>
      <c r="BW65077"/>
      <c r="BX65077"/>
      <c r="BY65077"/>
      <c r="BZ65077"/>
      <c r="CA65077"/>
      <c r="CB65077"/>
      <c r="CC65077"/>
      <c r="CD65077"/>
      <c r="CE65077"/>
      <c r="CF65077"/>
      <c r="CG65077"/>
      <c r="CH65077"/>
      <c r="CI65077"/>
      <c r="CJ65077"/>
      <c r="CK65077"/>
      <c r="CL65077"/>
      <c r="CM65077"/>
      <c r="CN65077"/>
      <c r="CO65077"/>
      <c r="CP65077"/>
      <c r="CQ65077"/>
      <c r="CR65077"/>
      <c r="CS65077"/>
      <c r="CT65077"/>
      <c r="CU65077"/>
      <c r="CV65077"/>
      <c r="CW65077"/>
      <c r="CX65077"/>
      <c r="CY65077"/>
      <c r="CZ65077"/>
      <c r="DA65077"/>
      <c r="DB65077"/>
      <c r="DC65077"/>
      <c r="DD65077"/>
      <c r="DE65077"/>
      <c r="DF65077"/>
      <c r="DG65077"/>
      <c r="DH65077"/>
      <c r="DI65077"/>
      <c r="DJ65077"/>
      <c r="DK65077"/>
      <c r="DL65077"/>
      <c r="DM65077"/>
      <c r="DN65077"/>
      <c r="DO65077"/>
      <c r="DP65077"/>
      <c r="DQ65077"/>
      <c r="DR65077"/>
      <c r="DS65077"/>
      <c r="DT65077"/>
      <c r="DU65077"/>
      <c r="DV65077"/>
      <c r="DW65077"/>
      <c r="DX65077"/>
      <c r="DY65077"/>
      <c r="DZ65077"/>
      <c r="EA65077"/>
      <c r="EB65077"/>
      <c r="EC65077"/>
      <c r="ED65077"/>
      <c r="EE65077"/>
      <c r="EF65077"/>
      <c r="EG65077"/>
      <c r="EH65077"/>
      <c r="EI65077"/>
      <c r="EJ65077"/>
      <c r="EK65077"/>
      <c r="EL65077"/>
      <c r="EM65077"/>
      <c r="EN65077"/>
      <c r="EO65077"/>
      <c r="EP65077"/>
      <c r="EQ65077"/>
      <c r="ER65077"/>
      <c r="ES65077"/>
      <c r="ET65077"/>
      <c r="EU65077"/>
      <c r="EV65077"/>
      <c r="EW65077"/>
      <c r="EX65077"/>
      <c r="EY65077"/>
      <c r="EZ65077"/>
      <c r="FA65077"/>
      <c r="FB65077"/>
      <c r="FC65077"/>
      <c r="FD65077"/>
      <c r="FE65077"/>
      <c r="FF65077"/>
      <c r="FG65077"/>
      <c r="FH65077"/>
      <c r="FI65077"/>
      <c r="FJ65077"/>
      <c r="FK65077"/>
      <c r="FL65077"/>
      <c r="FM65077"/>
      <c r="FN65077"/>
      <c r="FO65077"/>
      <c r="FP65077"/>
      <c r="FQ65077"/>
      <c r="FR65077"/>
      <c r="FS65077"/>
      <c r="FT65077"/>
      <c r="FU65077"/>
      <c r="FV65077"/>
      <c r="FW65077"/>
      <c r="FX65077"/>
      <c r="FY65077"/>
      <c r="FZ65077"/>
      <c r="GA65077"/>
      <c r="GB65077"/>
      <c r="GC65077"/>
      <c r="GD65077"/>
      <c r="GE65077"/>
      <c r="GF65077"/>
      <c r="GG65077"/>
      <c r="GH65077"/>
      <c r="GI65077"/>
      <c r="GJ65077"/>
      <c r="GK65077"/>
      <c r="GL65077"/>
      <c r="GM65077"/>
      <c r="GN65077"/>
      <c r="GO65077"/>
      <c r="GP65077"/>
      <c r="GQ65077"/>
      <c r="GR65077"/>
      <c r="GS65077"/>
      <c r="GT65077"/>
      <c r="GU65077"/>
      <c r="GV65077"/>
      <c r="GW65077"/>
      <c r="GX65077"/>
      <c r="GY65077"/>
      <c r="GZ65077"/>
      <c r="HA65077"/>
      <c r="HB65077"/>
      <c r="HC65077"/>
      <c r="HD65077"/>
      <c r="HE65077"/>
      <c r="HF65077"/>
      <c r="HG65077"/>
      <c r="HH65077"/>
      <c r="HI65077"/>
      <c r="HJ65077"/>
      <c r="HK65077"/>
      <c r="HL65077"/>
      <c r="HM65077"/>
      <c r="HN65077"/>
      <c r="HO65077"/>
      <c r="HP65077"/>
      <c r="HQ65077"/>
      <c r="HR65077"/>
      <c r="HS65077"/>
      <c r="HT65077"/>
      <c r="HU65077"/>
      <c r="HV65077"/>
      <c r="HW65077"/>
      <c r="HX65077"/>
      <c r="HY65077"/>
      <c r="HZ65077"/>
      <c r="IA65077"/>
    </row>
    <row r="65078" spans="1:235" ht="24" customHeight="1">
      <c r="A65078"/>
      <c r="B65078"/>
      <c r="C65078"/>
      <c r="D65078"/>
      <c r="E65078"/>
      <c r="F65078"/>
      <c r="G65078"/>
      <c r="H65078"/>
      <c r="I65078"/>
      <c r="J65078"/>
      <c r="K65078"/>
      <c r="L65078"/>
      <c r="M65078"/>
      <c r="N65078"/>
      <c r="O65078"/>
      <c r="P65078"/>
      <c r="Q65078"/>
      <c r="R65078"/>
      <c r="S65078"/>
      <c r="T65078"/>
      <c r="U65078"/>
      <c r="V65078"/>
      <c r="W65078"/>
      <c r="X65078"/>
      <c r="Y65078"/>
      <c r="Z65078"/>
      <c r="AA65078"/>
      <c r="AB65078"/>
      <c r="AC65078"/>
      <c r="AD65078"/>
      <c r="AE65078"/>
      <c r="AF65078"/>
      <c r="AG65078"/>
      <c r="AH65078"/>
      <c r="AI65078"/>
      <c r="AJ65078"/>
      <c r="AK65078"/>
      <c r="AL65078"/>
      <c r="AM65078"/>
      <c r="AN65078"/>
      <c r="AO65078"/>
      <c r="AP65078"/>
      <c r="AQ65078"/>
      <c r="AR65078"/>
      <c r="AS65078"/>
      <c r="AT65078"/>
      <c r="AU65078"/>
      <c r="AV65078"/>
      <c r="AW65078"/>
      <c r="AX65078"/>
      <c r="AY65078"/>
      <c r="AZ65078"/>
      <c r="BA65078"/>
      <c r="BB65078"/>
      <c r="BC65078"/>
      <c r="BD65078"/>
      <c r="BE65078"/>
      <c r="BF65078"/>
      <c r="BG65078"/>
      <c r="BH65078"/>
      <c r="BI65078"/>
      <c r="BJ65078"/>
      <c r="BK65078"/>
      <c r="BL65078"/>
      <c r="BM65078"/>
      <c r="BN65078"/>
      <c r="BO65078"/>
      <c r="BP65078"/>
      <c r="BQ65078"/>
      <c r="BR65078"/>
      <c r="BS65078"/>
      <c r="BT65078"/>
      <c r="BU65078"/>
      <c r="BV65078"/>
      <c r="BW65078"/>
      <c r="BX65078"/>
      <c r="BY65078"/>
      <c r="BZ65078"/>
      <c r="CA65078"/>
      <c r="CB65078"/>
      <c r="CC65078"/>
      <c r="CD65078"/>
      <c r="CE65078"/>
      <c r="CF65078"/>
      <c r="CG65078"/>
      <c r="CH65078"/>
      <c r="CI65078"/>
      <c r="CJ65078"/>
      <c r="CK65078"/>
      <c r="CL65078"/>
      <c r="CM65078"/>
      <c r="CN65078"/>
      <c r="CO65078"/>
      <c r="CP65078"/>
      <c r="CQ65078"/>
      <c r="CR65078"/>
      <c r="CS65078"/>
      <c r="CT65078"/>
      <c r="CU65078"/>
      <c r="CV65078"/>
      <c r="CW65078"/>
      <c r="CX65078"/>
      <c r="CY65078"/>
      <c r="CZ65078"/>
      <c r="DA65078"/>
      <c r="DB65078"/>
      <c r="DC65078"/>
      <c r="DD65078"/>
      <c r="DE65078"/>
      <c r="DF65078"/>
      <c r="DG65078"/>
      <c r="DH65078"/>
      <c r="DI65078"/>
      <c r="DJ65078"/>
      <c r="DK65078"/>
      <c r="DL65078"/>
      <c r="DM65078"/>
      <c r="DN65078"/>
      <c r="DO65078"/>
      <c r="DP65078"/>
      <c r="DQ65078"/>
      <c r="DR65078"/>
      <c r="DS65078"/>
      <c r="DT65078"/>
      <c r="DU65078"/>
      <c r="DV65078"/>
      <c r="DW65078"/>
      <c r="DX65078"/>
      <c r="DY65078"/>
      <c r="DZ65078"/>
      <c r="EA65078"/>
      <c r="EB65078"/>
      <c r="EC65078"/>
      <c r="ED65078"/>
      <c r="EE65078"/>
      <c r="EF65078"/>
      <c r="EG65078"/>
      <c r="EH65078"/>
      <c r="EI65078"/>
      <c r="EJ65078"/>
      <c r="EK65078"/>
      <c r="EL65078"/>
      <c r="EM65078"/>
      <c r="EN65078"/>
      <c r="EO65078"/>
      <c r="EP65078"/>
      <c r="EQ65078"/>
      <c r="ER65078"/>
      <c r="ES65078"/>
      <c r="ET65078"/>
      <c r="EU65078"/>
      <c r="EV65078"/>
      <c r="EW65078"/>
      <c r="EX65078"/>
      <c r="EY65078"/>
      <c r="EZ65078"/>
      <c r="FA65078"/>
      <c r="FB65078"/>
      <c r="FC65078"/>
      <c r="FD65078"/>
      <c r="FE65078"/>
      <c r="FF65078"/>
      <c r="FG65078"/>
      <c r="FH65078"/>
      <c r="FI65078"/>
      <c r="FJ65078"/>
      <c r="FK65078"/>
      <c r="FL65078"/>
      <c r="FM65078"/>
      <c r="FN65078"/>
      <c r="FO65078"/>
      <c r="FP65078"/>
      <c r="FQ65078"/>
      <c r="FR65078"/>
      <c r="FS65078"/>
      <c r="FT65078"/>
      <c r="FU65078"/>
      <c r="FV65078"/>
      <c r="FW65078"/>
      <c r="FX65078"/>
      <c r="FY65078"/>
      <c r="FZ65078"/>
      <c r="GA65078"/>
      <c r="GB65078"/>
      <c r="GC65078"/>
      <c r="GD65078"/>
      <c r="GE65078"/>
      <c r="GF65078"/>
      <c r="GG65078"/>
      <c r="GH65078"/>
      <c r="GI65078"/>
      <c r="GJ65078"/>
      <c r="GK65078"/>
      <c r="GL65078"/>
      <c r="GM65078"/>
      <c r="GN65078"/>
      <c r="GO65078"/>
      <c r="GP65078"/>
      <c r="GQ65078"/>
      <c r="GR65078"/>
      <c r="GS65078"/>
      <c r="GT65078"/>
      <c r="GU65078"/>
      <c r="GV65078"/>
      <c r="GW65078"/>
      <c r="GX65078"/>
      <c r="GY65078"/>
      <c r="GZ65078"/>
      <c r="HA65078"/>
      <c r="HB65078"/>
      <c r="HC65078"/>
      <c r="HD65078"/>
      <c r="HE65078"/>
      <c r="HF65078"/>
      <c r="HG65078"/>
      <c r="HH65078"/>
      <c r="HI65078"/>
      <c r="HJ65078"/>
      <c r="HK65078"/>
      <c r="HL65078"/>
      <c r="HM65078"/>
      <c r="HN65078"/>
      <c r="HO65078"/>
      <c r="HP65078"/>
      <c r="HQ65078"/>
      <c r="HR65078"/>
      <c r="HS65078"/>
      <c r="HT65078"/>
      <c r="HU65078"/>
      <c r="HV65078"/>
      <c r="HW65078"/>
      <c r="HX65078"/>
      <c r="HY65078"/>
      <c r="HZ65078"/>
      <c r="IA65078"/>
    </row>
    <row r="65079" spans="1:235" ht="24" customHeight="1">
      <c r="A65079"/>
      <c r="B65079"/>
      <c r="C65079"/>
      <c r="D65079"/>
      <c r="E65079"/>
      <c r="F65079"/>
      <c r="G65079"/>
      <c r="H65079"/>
      <c r="I65079"/>
      <c r="J65079"/>
      <c r="K65079"/>
      <c r="L65079"/>
      <c r="M65079"/>
      <c r="N65079"/>
      <c r="O65079"/>
      <c r="P65079"/>
      <c r="Q65079"/>
      <c r="R65079"/>
      <c r="S65079"/>
      <c r="T65079"/>
      <c r="U65079"/>
      <c r="V65079"/>
      <c r="W65079"/>
      <c r="X65079"/>
      <c r="Y65079"/>
      <c r="Z65079"/>
      <c r="AA65079"/>
      <c r="AB65079"/>
      <c r="AC65079"/>
      <c r="AD65079"/>
      <c r="AE65079"/>
      <c r="AF65079"/>
      <c r="AG65079"/>
      <c r="AH65079"/>
      <c r="AI65079"/>
      <c r="AJ65079"/>
      <c r="AK65079"/>
      <c r="AL65079"/>
      <c r="AM65079"/>
      <c r="AN65079"/>
      <c r="AO65079"/>
      <c r="AP65079"/>
      <c r="AQ65079"/>
      <c r="AR65079"/>
      <c r="AS65079"/>
      <c r="AT65079"/>
      <c r="AU65079"/>
      <c r="AV65079"/>
      <c r="AW65079"/>
      <c r="AX65079"/>
      <c r="AY65079"/>
      <c r="AZ65079"/>
      <c r="BA65079"/>
      <c r="BB65079"/>
      <c r="BC65079"/>
      <c r="BD65079"/>
      <c r="BE65079"/>
      <c r="BF65079"/>
      <c r="BG65079"/>
      <c r="BH65079"/>
      <c r="BI65079"/>
      <c r="BJ65079"/>
      <c r="BK65079"/>
      <c r="BL65079"/>
      <c r="BM65079"/>
      <c r="BN65079"/>
      <c r="BO65079"/>
      <c r="BP65079"/>
      <c r="BQ65079"/>
      <c r="BR65079"/>
      <c r="BS65079"/>
      <c r="BT65079"/>
      <c r="BU65079"/>
      <c r="BV65079"/>
      <c r="BW65079"/>
      <c r="BX65079"/>
      <c r="BY65079"/>
      <c r="BZ65079"/>
      <c r="CA65079"/>
      <c r="CB65079"/>
      <c r="CC65079"/>
      <c r="CD65079"/>
      <c r="CE65079"/>
      <c r="CF65079"/>
      <c r="CG65079"/>
      <c r="CH65079"/>
      <c r="CI65079"/>
      <c r="CJ65079"/>
      <c r="CK65079"/>
      <c r="CL65079"/>
      <c r="CM65079"/>
      <c r="CN65079"/>
      <c r="CO65079"/>
      <c r="CP65079"/>
      <c r="CQ65079"/>
      <c r="CR65079"/>
      <c r="CS65079"/>
      <c r="CT65079"/>
      <c r="CU65079"/>
      <c r="CV65079"/>
      <c r="CW65079"/>
      <c r="CX65079"/>
      <c r="CY65079"/>
      <c r="CZ65079"/>
      <c r="DA65079"/>
      <c r="DB65079"/>
      <c r="DC65079"/>
      <c r="DD65079"/>
      <c r="DE65079"/>
      <c r="DF65079"/>
      <c r="DG65079"/>
      <c r="DH65079"/>
      <c r="DI65079"/>
      <c r="DJ65079"/>
      <c r="DK65079"/>
      <c r="DL65079"/>
      <c r="DM65079"/>
      <c r="DN65079"/>
      <c r="DO65079"/>
      <c r="DP65079"/>
      <c r="DQ65079"/>
      <c r="DR65079"/>
      <c r="DS65079"/>
      <c r="DT65079"/>
      <c r="DU65079"/>
      <c r="DV65079"/>
      <c r="DW65079"/>
      <c r="DX65079"/>
      <c r="DY65079"/>
      <c r="DZ65079"/>
      <c r="EA65079"/>
      <c r="EB65079"/>
      <c r="EC65079"/>
      <c r="ED65079"/>
      <c r="EE65079"/>
      <c r="EF65079"/>
      <c r="EG65079"/>
      <c r="EH65079"/>
      <c r="EI65079"/>
      <c r="EJ65079"/>
      <c r="EK65079"/>
      <c r="EL65079"/>
      <c r="EM65079"/>
      <c r="EN65079"/>
      <c r="EO65079"/>
      <c r="EP65079"/>
      <c r="EQ65079"/>
      <c r="ER65079"/>
      <c r="ES65079"/>
      <c r="ET65079"/>
      <c r="EU65079"/>
      <c r="EV65079"/>
      <c r="EW65079"/>
      <c r="EX65079"/>
      <c r="EY65079"/>
      <c r="EZ65079"/>
      <c r="FA65079"/>
      <c r="FB65079"/>
      <c r="FC65079"/>
      <c r="FD65079"/>
      <c r="FE65079"/>
      <c r="FF65079"/>
      <c r="FG65079"/>
      <c r="FH65079"/>
      <c r="FI65079"/>
      <c r="FJ65079"/>
      <c r="FK65079"/>
      <c r="FL65079"/>
      <c r="FM65079"/>
      <c r="FN65079"/>
      <c r="FO65079"/>
      <c r="FP65079"/>
      <c r="FQ65079"/>
      <c r="FR65079"/>
      <c r="FS65079"/>
      <c r="FT65079"/>
      <c r="FU65079"/>
      <c r="FV65079"/>
      <c r="FW65079"/>
      <c r="FX65079"/>
      <c r="FY65079"/>
      <c r="FZ65079"/>
      <c r="GA65079"/>
      <c r="GB65079"/>
      <c r="GC65079"/>
      <c r="GD65079"/>
      <c r="GE65079"/>
      <c r="GF65079"/>
      <c r="GG65079"/>
      <c r="GH65079"/>
      <c r="GI65079"/>
      <c r="GJ65079"/>
      <c r="GK65079"/>
      <c r="GL65079"/>
      <c r="GM65079"/>
      <c r="GN65079"/>
      <c r="GO65079"/>
      <c r="GP65079"/>
      <c r="GQ65079"/>
      <c r="GR65079"/>
      <c r="GS65079"/>
      <c r="GT65079"/>
      <c r="GU65079"/>
      <c r="GV65079"/>
      <c r="GW65079"/>
      <c r="GX65079"/>
      <c r="GY65079"/>
      <c r="GZ65079"/>
      <c r="HA65079"/>
      <c r="HB65079"/>
      <c r="HC65079"/>
      <c r="HD65079"/>
      <c r="HE65079"/>
      <c r="HF65079"/>
      <c r="HG65079"/>
      <c r="HH65079"/>
      <c r="HI65079"/>
      <c r="HJ65079"/>
      <c r="HK65079"/>
      <c r="HL65079"/>
      <c r="HM65079"/>
      <c r="HN65079"/>
      <c r="HO65079"/>
      <c r="HP65079"/>
      <c r="HQ65079"/>
      <c r="HR65079"/>
      <c r="HS65079"/>
      <c r="HT65079"/>
      <c r="HU65079"/>
      <c r="HV65079"/>
      <c r="HW65079"/>
      <c r="HX65079"/>
      <c r="HY65079"/>
      <c r="HZ65079"/>
      <c r="IA65079"/>
    </row>
    <row r="65080" spans="1:235" ht="24" customHeight="1">
      <c r="A65080"/>
      <c r="B65080"/>
      <c r="C65080"/>
      <c r="D65080"/>
      <c r="E65080"/>
      <c r="F65080"/>
      <c r="G65080"/>
      <c r="H65080"/>
      <c r="I65080"/>
      <c r="J65080"/>
      <c r="K65080"/>
      <c r="L65080"/>
      <c r="M65080"/>
      <c r="N65080"/>
      <c r="O65080"/>
      <c r="P65080"/>
      <c r="Q65080"/>
      <c r="R65080"/>
      <c r="S65080"/>
      <c r="T65080"/>
      <c r="U65080"/>
      <c r="V65080"/>
      <c r="W65080"/>
      <c r="X65080"/>
      <c r="Y65080"/>
      <c r="Z65080"/>
      <c r="AA65080"/>
      <c r="AB65080"/>
      <c r="AC65080"/>
      <c r="AD65080"/>
      <c r="AE65080"/>
      <c r="AF65080"/>
      <c r="AG65080"/>
      <c r="AH65080"/>
      <c r="AI65080"/>
      <c r="AJ65080"/>
      <c r="AK65080"/>
      <c r="AL65080"/>
      <c r="AM65080"/>
      <c r="AN65080"/>
      <c r="AO65080"/>
      <c r="AP65080"/>
      <c r="AQ65080"/>
      <c r="AR65080"/>
      <c r="AS65080"/>
      <c r="AT65080"/>
      <c r="AU65080"/>
      <c r="AV65080"/>
      <c r="AW65080"/>
      <c r="AX65080"/>
      <c r="AY65080"/>
      <c r="AZ65080"/>
      <c r="BA65080"/>
      <c r="BB65080"/>
      <c r="BC65080"/>
      <c r="BD65080"/>
      <c r="BE65080"/>
      <c r="BF65080"/>
      <c r="BG65080"/>
      <c r="BH65080"/>
      <c r="BI65080"/>
      <c r="BJ65080"/>
      <c r="BK65080"/>
      <c r="BL65080"/>
      <c r="BM65080"/>
      <c r="BN65080"/>
      <c r="BO65080"/>
      <c r="BP65080"/>
      <c r="BQ65080"/>
      <c r="BR65080"/>
      <c r="BS65080"/>
      <c r="BT65080"/>
      <c r="BU65080"/>
      <c r="BV65080"/>
      <c r="BW65080"/>
      <c r="BX65080"/>
      <c r="BY65080"/>
      <c r="BZ65080"/>
      <c r="CA65080"/>
      <c r="CB65080"/>
      <c r="CC65080"/>
      <c r="CD65080"/>
      <c r="CE65080"/>
      <c r="CF65080"/>
      <c r="CG65080"/>
      <c r="CH65080"/>
      <c r="CI65080"/>
      <c r="CJ65080"/>
      <c r="CK65080"/>
      <c r="CL65080"/>
      <c r="CM65080"/>
      <c r="CN65080"/>
      <c r="CO65080"/>
      <c r="CP65080"/>
      <c r="CQ65080"/>
      <c r="CR65080"/>
      <c r="CS65080"/>
      <c r="CT65080"/>
      <c r="CU65080"/>
      <c r="CV65080"/>
      <c r="CW65080"/>
      <c r="CX65080"/>
      <c r="CY65080"/>
      <c r="CZ65080"/>
      <c r="DA65080"/>
      <c r="DB65080"/>
      <c r="DC65080"/>
      <c r="DD65080"/>
      <c r="DE65080"/>
      <c r="DF65080"/>
      <c r="DG65080"/>
      <c r="DH65080"/>
      <c r="DI65080"/>
      <c r="DJ65080"/>
      <c r="DK65080"/>
      <c r="DL65080"/>
      <c r="DM65080"/>
      <c r="DN65080"/>
      <c r="DO65080"/>
      <c r="DP65080"/>
      <c r="DQ65080"/>
      <c r="DR65080"/>
      <c r="DS65080"/>
      <c r="DT65080"/>
      <c r="DU65080"/>
      <c r="DV65080"/>
      <c r="DW65080"/>
      <c r="DX65080"/>
      <c r="DY65080"/>
      <c r="DZ65080"/>
      <c r="EA65080"/>
      <c r="EB65080"/>
      <c r="EC65080"/>
      <c r="ED65080"/>
      <c r="EE65080"/>
      <c r="EF65080"/>
      <c r="EG65080"/>
      <c r="EH65080"/>
      <c r="EI65080"/>
      <c r="EJ65080"/>
      <c r="EK65080"/>
      <c r="EL65080"/>
      <c r="EM65080"/>
      <c r="EN65080"/>
      <c r="EO65080"/>
      <c r="EP65080"/>
      <c r="EQ65080"/>
      <c r="ER65080"/>
      <c r="ES65080"/>
      <c r="ET65080"/>
      <c r="EU65080"/>
      <c r="EV65080"/>
      <c r="EW65080"/>
      <c r="EX65080"/>
      <c r="EY65080"/>
      <c r="EZ65080"/>
      <c r="FA65080"/>
      <c r="FB65080"/>
      <c r="FC65080"/>
      <c r="FD65080"/>
      <c r="FE65080"/>
      <c r="FF65080"/>
      <c r="FG65080"/>
      <c r="FH65080"/>
      <c r="FI65080"/>
      <c r="FJ65080"/>
      <c r="FK65080"/>
      <c r="FL65080"/>
      <c r="FM65080"/>
      <c r="FN65080"/>
      <c r="FO65080"/>
      <c r="FP65080"/>
      <c r="FQ65080"/>
      <c r="FR65080"/>
      <c r="FS65080"/>
      <c r="FT65080"/>
      <c r="FU65080"/>
      <c r="FV65080"/>
      <c r="FW65080"/>
      <c r="FX65080"/>
      <c r="FY65080"/>
      <c r="FZ65080"/>
      <c r="GA65080"/>
      <c r="GB65080"/>
      <c r="GC65080"/>
      <c r="GD65080"/>
      <c r="GE65080"/>
      <c r="GF65080"/>
      <c r="GG65080"/>
      <c r="GH65080"/>
      <c r="GI65080"/>
      <c r="GJ65080"/>
      <c r="GK65080"/>
      <c r="GL65080"/>
      <c r="GM65080"/>
      <c r="GN65080"/>
      <c r="GO65080"/>
      <c r="GP65080"/>
      <c r="GQ65080"/>
      <c r="GR65080"/>
      <c r="GS65080"/>
      <c r="GT65080"/>
      <c r="GU65080"/>
      <c r="GV65080"/>
      <c r="GW65080"/>
      <c r="GX65080"/>
      <c r="GY65080"/>
      <c r="GZ65080"/>
      <c r="HA65080"/>
      <c r="HB65080"/>
      <c r="HC65080"/>
      <c r="HD65080"/>
      <c r="HE65080"/>
      <c r="HF65080"/>
      <c r="HG65080"/>
      <c r="HH65080"/>
      <c r="HI65080"/>
      <c r="HJ65080"/>
      <c r="HK65080"/>
      <c r="HL65080"/>
      <c r="HM65080"/>
      <c r="HN65080"/>
      <c r="HO65080"/>
      <c r="HP65080"/>
      <c r="HQ65080"/>
      <c r="HR65080"/>
      <c r="HS65080"/>
      <c r="HT65080"/>
      <c r="HU65080"/>
      <c r="HV65080"/>
      <c r="HW65080"/>
      <c r="HX65080"/>
      <c r="HY65080"/>
      <c r="HZ65080"/>
      <c r="IA65080"/>
    </row>
    <row r="65081" spans="1:235" ht="24" customHeight="1">
      <c r="A65081"/>
      <c r="B65081"/>
      <c r="C65081"/>
      <c r="D65081"/>
      <c r="E65081"/>
      <c r="F65081"/>
      <c r="G65081"/>
      <c r="H65081"/>
      <c r="I65081"/>
      <c r="J65081"/>
      <c r="K65081"/>
      <c r="L65081"/>
      <c r="M65081"/>
      <c r="N65081"/>
      <c r="O65081"/>
      <c r="P65081"/>
      <c r="Q65081"/>
      <c r="R65081"/>
      <c r="S65081"/>
      <c r="T65081"/>
      <c r="U65081"/>
      <c r="V65081"/>
      <c r="W65081"/>
      <c r="X65081"/>
      <c r="Y65081"/>
      <c r="Z65081"/>
      <c r="AA65081"/>
      <c r="AB65081"/>
      <c r="AC65081"/>
      <c r="AD65081"/>
      <c r="AE65081"/>
      <c r="AF65081"/>
      <c r="AG65081"/>
      <c r="AH65081"/>
      <c r="AI65081"/>
      <c r="AJ65081"/>
      <c r="AK65081"/>
      <c r="AL65081"/>
      <c r="AM65081"/>
      <c r="AN65081"/>
      <c r="AO65081"/>
      <c r="AP65081"/>
      <c r="AQ65081"/>
      <c r="AR65081"/>
      <c r="AS65081"/>
      <c r="AT65081"/>
      <c r="AU65081"/>
      <c r="AV65081"/>
      <c r="AW65081"/>
      <c r="AX65081"/>
      <c r="AY65081"/>
      <c r="AZ65081"/>
      <c r="BA65081"/>
      <c r="BB65081"/>
      <c r="BC65081"/>
      <c r="BD65081"/>
      <c r="BE65081"/>
      <c r="BF65081"/>
      <c r="BG65081"/>
      <c r="BH65081"/>
      <c r="BI65081"/>
      <c r="BJ65081"/>
      <c r="BK65081"/>
      <c r="BL65081"/>
      <c r="BM65081"/>
      <c r="BN65081"/>
      <c r="BO65081"/>
      <c r="BP65081"/>
      <c r="BQ65081"/>
      <c r="BR65081"/>
      <c r="BS65081"/>
      <c r="BT65081"/>
      <c r="BU65081"/>
      <c r="BV65081"/>
      <c r="BW65081"/>
      <c r="BX65081"/>
      <c r="BY65081"/>
      <c r="BZ65081"/>
      <c r="CA65081"/>
      <c r="CB65081"/>
      <c r="CC65081"/>
      <c r="CD65081"/>
      <c r="CE65081"/>
      <c r="CF65081"/>
      <c r="CG65081"/>
      <c r="CH65081"/>
      <c r="CI65081"/>
      <c r="CJ65081"/>
      <c r="CK65081"/>
      <c r="CL65081"/>
      <c r="CM65081"/>
      <c r="CN65081"/>
      <c r="CO65081"/>
      <c r="CP65081"/>
      <c r="CQ65081"/>
      <c r="CR65081"/>
      <c r="CS65081"/>
      <c r="CT65081"/>
      <c r="CU65081"/>
      <c r="CV65081"/>
      <c r="CW65081"/>
      <c r="CX65081"/>
      <c r="CY65081"/>
      <c r="CZ65081"/>
      <c r="DA65081"/>
      <c r="DB65081"/>
      <c r="DC65081"/>
      <c r="DD65081"/>
      <c r="DE65081"/>
      <c r="DF65081"/>
      <c r="DG65081"/>
      <c r="DH65081"/>
      <c r="DI65081"/>
      <c r="DJ65081"/>
      <c r="DK65081"/>
      <c r="DL65081"/>
      <c r="DM65081"/>
      <c r="DN65081"/>
      <c r="DO65081"/>
      <c r="DP65081"/>
      <c r="DQ65081"/>
      <c r="DR65081"/>
      <c r="DS65081"/>
      <c r="DT65081"/>
      <c r="DU65081"/>
      <c r="DV65081"/>
      <c r="DW65081"/>
      <c r="DX65081"/>
      <c r="DY65081"/>
      <c r="DZ65081"/>
      <c r="EA65081"/>
      <c r="EB65081"/>
      <c r="EC65081"/>
      <c r="ED65081"/>
      <c r="EE65081"/>
      <c r="EF65081"/>
      <c r="EG65081"/>
      <c r="EH65081"/>
      <c r="EI65081"/>
      <c r="EJ65081"/>
      <c r="EK65081"/>
      <c r="EL65081"/>
      <c r="EM65081"/>
      <c r="EN65081"/>
      <c r="EO65081"/>
      <c r="EP65081"/>
      <c r="EQ65081"/>
      <c r="ER65081"/>
      <c r="ES65081"/>
      <c r="ET65081"/>
      <c r="EU65081"/>
      <c r="EV65081"/>
      <c r="EW65081"/>
      <c r="EX65081"/>
      <c r="EY65081"/>
      <c r="EZ65081"/>
      <c r="FA65081"/>
      <c r="FB65081"/>
      <c r="FC65081"/>
      <c r="FD65081"/>
      <c r="FE65081"/>
      <c r="FF65081"/>
      <c r="FG65081"/>
      <c r="FH65081"/>
      <c r="FI65081"/>
      <c r="FJ65081"/>
      <c r="FK65081"/>
      <c r="FL65081"/>
      <c r="FM65081"/>
      <c r="FN65081"/>
      <c r="FO65081"/>
      <c r="FP65081"/>
      <c r="FQ65081"/>
      <c r="FR65081"/>
      <c r="FS65081"/>
      <c r="FT65081"/>
      <c r="FU65081"/>
      <c r="FV65081"/>
      <c r="FW65081"/>
      <c r="FX65081"/>
      <c r="FY65081"/>
      <c r="FZ65081"/>
      <c r="GA65081"/>
      <c r="GB65081"/>
      <c r="GC65081"/>
      <c r="GD65081"/>
      <c r="GE65081"/>
      <c r="GF65081"/>
      <c r="GG65081"/>
      <c r="GH65081"/>
      <c r="GI65081"/>
      <c r="GJ65081"/>
      <c r="GK65081"/>
      <c r="GL65081"/>
      <c r="GM65081"/>
      <c r="GN65081"/>
      <c r="GO65081"/>
      <c r="GP65081"/>
      <c r="GQ65081"/>
      <c r="GR65081"/>
      <c r="GS65081"/>
      <c r="GT65081"/>
      <c r="GU65081"/>
      <c r="GV65081"/>
      <c r="GW65081"/>
      <c r="GX65081"/>
      <c r="GY65081"/>
      <c r="GZ65081"/>
      <c r="HA65081"/>
      <c r="HB65081"/>
      <c r="HC65081"/>
      <c r="HD65081"/>
      <c r="HE65081"/>
      <c r="HF65081"/>
      <c r="HG65081"/>
      <c r="HH65081"/>
      <c r="HI65081"/>
      <c r="HJ65081"/>
      <c r="HK65081"/>
      <c r="HL65081"/>
      <c r="HM65081"/>
      <c r="HN65081"/>
      <c r="HO65081"/>
      <c r="HP65081"/>
      <c r="HQ65081"/>
      <c r="HR65081"/>
      <c r="HS65081"/>
      <c r="HT65081"/>
      <c r="HU65081"/>
      <c r="HV65081"/>
      <c r="HW65081"/>
      <c r="HX65081"/>
      <c r="HY65081"/>
      <c r="HZ65081"/>
      <c r="IA65081"/>
    </row>
    <row r="65082" spans="1:235" ht="24" customHeight="1">
      <c r="A65082"/>
      <c r="B65082"/>
      <c r="C65082"/>
      <c r="D65082"/>
      <c r="E65082"/>
      <c r="F65082"/>
      <c r="G65082"/>
      <c r="H65082"/>
      <c r="I65082"/>
      <c r="J65082"/>
      <c r="K65082"/>
      <c r="L65082"/>
      <c r="M65082"/>
      <c r="N65082"/>
      <c r="O65082"/>
      <c r="P65082"/>
      <c r="Q65082"/>
      <c r="R65082"/>
      <c r="S65082"/>
      <c r="T65082"/>
      <c r="U65082"/>
      <c r="V65082"/>
      <c r="W65082"/>
      <c r="X65082"/>
      <c r="Y65082"/>
      <c r="Z65082"/>
      <c r="AA65082"/>
      <c r="AB65082"/>
      <c r="AC65082"/>
      <c r="AD65082"/>
      <c r="AE65082"/>
      <c r="AF65082"/>
      <c r="AG65082"/>
      <c r="AH65082"/>
      <c r="AI65082"/>
      <c r="AJ65082"/>
      <c r="AK65082"/>
      <c r="AL65082"/>
      <c r="AM65082"/>
      <c r="AN65082"/>
      <c r="AO65082"/>
      <c r="AP65082"/>
      <c r="AQ65082"/>
      <c r="AR65082"/>
      <c r="AS65082"/>
      <c r="AT65082"/>
      <c r="AU65082"/>
      <c r="AV65082"/>
      <c r="AW65082"/>
      <c r="AX65082"/>
      <c r="AY65082"/>
      <c r="AZ65082"/>
      <c r="BA65082"/>
      <c r="BB65082"/>
      <c r="BC65082"/>
      <c r="BD65082"/>
      <c r="BE65082"/>
      <c r="BF65082"/>
      <c r="BG65082"/>
      <c r="BH65082"/>
      <c r="BI65082"/>
      <c r="BJ65082"/>
      <c r="BK65082"/>
      <c r="BL65082"/>
      <c r="BM65082"/>
      <c r="BN65082"/>
      <c r="BO65082"/>
      <c r="BP65082"/>
      <c r="BQ65082"/>
      <c r="BR65082"/>
      <c r="BS65082"/>
      <c r="BT65082"/>
      <c r="BU65082"/>
      <c r="BV65082"/>
      <c r="BW65082"/>
      <c r="BX65082"/>
      <c r="BY65082"/>
      <c r="BZ65082"/>
      <c r="CA65082"/>
      <c r="CB65082"/>
      <c r="CC65082"/>
      <c r="CD65082"/>
      <c r="CE65082"/>
      <c r="CF65082"/>
      <c r="CG65082"/>
      <c r="CH65082"/>
      <c r="CI65082"/>
      <c r="CJ65082"/>
      <c r="CK65082"/>
      <c r="CL65082"/>
      <c r="CM65082"/>
      <c r="CN65082"/>
      <c r="CO65082"/>
      <c r="CP65082"/>
      <c r="CQ65082"/>
      <c r="CR65082"/>
      <c r="CS65082"/>
      <c r="CT65082"/>
      <c r="CU65082"/>
      <c r="CV65082"/>
      <c r="CW65082"/>
      <c r="CX65082"/>
      <c r="CY65082"/>
      <c r="CZ65082"/>
      <c r="DA65082"/>
      <c r="DB65082"/>
      <c r="DC65082"/>
      <c r="DD65082"/>
      <c r="DE65082"/>
      <c r="DF65082"/>
      <c r="DG65082"/>
      <c r="DH65082"/>
      <c r="DI65082"/>
      <c r="DJ65082"/>
      <c r="DK65082"/>
      <c r="DL65082"/>
      <c r="DM65082"/>
      <c r="DN65082"/>
      <c r="DO65082"/>
      <c r="DP65082"/>
      <c r="DQ65082"/>
      <c r="DR65082"/>
      <c r="DS65082"/>
      <c r="DT65082"/>
      <c r="DU65082"/>
      <c r="DV65082"/>
      <c r="DW65082"/>
      <c r="DX65082"/>
      <c r="DY65082"/>
      <c r="DZ65082"/>
      <c r="EA65082"/>
      <c r="EB65082"/>
      <c r="EC65082"/>
      <c r="ED65082"/>
      <c r="EE65082"/>
      <c r="EF65082"/>
      <c r="EG65082"/>
      <c r="EH65082"/>
      <c r="EI65082"/>
      <c r="EJ65082"/>
      <c r="EK65082"/>
      <c r="EL65082"/>
      <c r="EM65082"/>
      <c r="EN65082"/>
      <c r="EO65082"/>
      <c r="EP65082"/>
      <c r="EQ65082"/>
      <c r="ER65082"/>
      <c r="ES65082"/>
      <c r="ET65082"/>
      <c r="EU65082"/>
      <c r="EV65082"/>
      <c r="EW65082"/>
      <c r="EX65082"/>
      <c r="EY65082"/>
      <c r="EZ65082"/>
      <c r="FA65082"/>
      <c r="FB65082"/>
      <c r="FC65082"/>
      <c r="FD65082"/>
      <c r="FE65082"/>
      <c r="FF65082"/>
      <c r="FG65082"/>
      <c r="FH65082"/>
      <c r="FI65082"/>
      <c r="FJ65082"/>
      <c r="FK65082"/>
      <c r="FL65082"/>
      <c r="FM65082"/>
      <c r="FN65082"/>
      <c r="FO65082"/>
      <c r="FP65082"/>
      <c r="FQ65082"/>
      <c r="FR65082"/>
      <c r="FS65082"/>
      <c r="FT65082"/>
      <c r="FU65082"/>
      <c r="FV65082"/>
      <c r="FW65082"/>
      <c r="FX65082"/>
      <c r="FY65082"/>
      <c r="FZ65082"/>
      <c r="GA65082"/>
      <c r="GB65082"/>
      <c r="GC65082"/>
      <c r="GD65082"/>
      <c r="GE65082"/>
      <c r="GF65082"/>
      <c r="GG65082"/>
      <c r="GH65082"/>
      <c r="GI65082"/>
      <c r="GJ65082"/>
      <c r="GK65082"/>
      <c r="GL65082"/>
      <c r="GM65082"/>
      <c r="GN65082"/>
      <c r="GO65082"/>
      <c r="GP65082"/>
      <c r="GQ65082"/>
      <c r="GR65082"/>
      <c r="GS65082"/>
      <c r="GT65082"/>
      <c r="GU65082"/>
      <c r="GV65082"/>
      <c r="GW65082"/>
      <c r="GX65082"/>
      <c r="GY65082"/>
      <c r="GZ65082"/>
      <c r="HA65082"/>
      <c r="HB65082"/>
      <c r="HC65082"/>
      <c r="HD65082"/>
      <c r="HE65082"/>
      <c r="HF65082"/>
      <c r="HG65082"/>
      <c r="HH65082"/>
      <c r="HI65082"/>
      <c r="HJ65082"/>
      <c r="HK65082"/>
      <c r="HL65082"/>
      <c r="HM65082"/>
      <c r="HN65082"/>
      <c r="HO65082"/>
      <c r="HP65082"/>
      <c r="HQ65082"/>
      <c r="HR65082"/>
      <c r="HS65082"/>
      <c r="HT65082"/>
      <c r="HU65082"/>
      <c r="HV65082"/>
      <c r="HW65082"/>
      <c r="HX65082"/>
      <c r="HY65082"/>
      <c r="HZ65082"/>
      <c r="IA65082"/>
    </row>
    <row r="65083" spans="1:235" ht="24" customHeight="1">
      <c r="A65083"/>
      <c r="B65083"/>
      <c r="C65083"/>
      <c r="D65083"/>
      <c r="E65083"/>
      <c r="F65083"/>
      <c r="G65083"/>
      <c r="H65083"/>
      <c r="I65083"/>
      <c r="J65083"/>
      <c r="K65083"/>
      <c r="L65083"/>
      <c r="M65083"/>
      <c r="N65083"/>
      <c r="O65083"/>
      <c r="P65083"/>
      <c r="Q65083"/>
      <c r="R65083"/>
      <c r="S65083"/>
      <c r="T65083"/>
      <c r="U65083"/>
      <c r="V65083"/>
      <c r="W65083"/>
      <c r="X65083"/>
      <c r="Y65083"/>
      <c r="Z65083"/>
      <c r="AA65083"/>
      <c r="AB65083"/>
      <c r="AC65083"/>
      <c r="AD65083"/>
      <c r="AE65083"/>
      <c r="AF65083"/>
      <c r="AG65083"/>
      <c r="AH65083"/>
      <c r="AI65083"/>
      <c r="AJ65083"/>
      <c r="AK65083"/>
      <c r="AL65083"/>
      <c r="AM65083"/>
      <c r="AN65083"/>
      <c r="AO65083"/>
      <c r="AP65083"/>
      <c r="AQ65083"/>
      <c r="AR65083"/>
      <c r="AS65083"/>
      <c r="AT65083"/>
      <c r="AU65083"/>
      <c r="AV65083"/>
      <c r="AW65083"/>
      <c r="AX65083"/>
      <c r="AY65083"/>
      <c r="AZ65083"/>
      <c r="BA65083"/>
      <c r="BB65083"/>
      <c r="BC65083"/>
      <c r="BD65083"/>
      <c r="BE65083"/>
      <c r="BF65083"/>
      <c r="BG65083"/>
      <c r="BH65083"/>
      <c r="BI65083"/>
      <c r="BJ65083"/>
      <c r="BK65083"/>
      <c r="BL65083"/>
      <c r="BM65083"/>
      <c r="BN65083"/>
      <c r="BO65083"/>
      <c r="BP65083"/>
      <c r="BQ65083"/>
      <c r="BR65083"/>
      <c r="BS65083"/>
      <c r="BT65083"/>
      <c r="BU65083"/>
      <c r="BV65083"/>
      <c r="BW65083"/>
      <c r="BX65083"/>
      <c r="BY65083"/>
      <c r="BZ65083"/>
      <c r="CA65083"/>
      <c r="CB65083"/>
      <c r="CC65083"/>
      <c r="CD65083"/>
      <c r="CE65083"/>
      <c r="CF65083"/>
      <c r="CG65083"/>
      <c r="CH65083"/>
      <c r="CI65083"/>
      <c r="CJ65083"/>
      <c r="CK65083"/>
      <c r="CL65083"/>
      <c r="CM65083"/>
      <c r="CN65083"/>
      <c r="CO65083"/>
      <c r="CP65083"/>
      <c r="CQ65083"/>
      <c r="CR65083"/>
      <c r="CS65083"/>
      <c r="CT65083"/>
      <c r="CU65083"/>
      <c r="CV65083"/>
      <c r="CW65083"/>
      <c r="CX65083"/>
      <c r="CY65083"/>
      <c r="CZ65083"/>
      <c r="DA65083"/>
      <c r="DB65083"/>
      <c r="DC65083"/>
      <c r="DD65083"/>
      <c r="DE65083"/>
      <c r="DF65083"/>
      <c r="DG65083"/>
      <c r="DH65083"/>
      <c r="DI65083"/>
      <c r="DJ65083"/>
      <c r="DK65083"/>
      <c r="DL65083"/>
      <c r="DM65083"/>
      <c r="DN65083"/>
      <c r="DO65083"/>
      <c r="DP65083"/>
      <c r="DQ65083"/>
      <c r="DR65083"/>
      <c r="DS65083"/>
      <c r="DT65083"/>
      <c r="DU65083"/>
      <c r="DV65083"/>
      <c r="DW65083"/>
      <c r="DX65083"/>
      <c r="DY65083"/>
      <c r="DZ65083"/>
      <c r="EA65083"/>
      <c r="EB65083"/>
      <c r="EC65083"/>
      <c r="ED65083"/>
      <c r="EE65083"/>
      <c r="EF65083"/>
      <c r="EG65083"/>
      <c r="EH65083"/>
      <c r="EI65083"/>
      <c r="EJ65083"/>
      <c r="EK65083"/>
      <c r="EL65083"/>
      <c r="EM65083"/>
      <c r="EN65083"/>
      <c r="EO65083"/>
      <c r="EP65083"/>
      <c r="EQ65083"/>
      <c r="ER65083"/>
      <c r="ES65083"/>
      <c r="ET65083"/>
      <c r="EU65083"/>
      <c r="EV65083"/>
      <c r="EW65083"/>
      <c r="EX65083"/>
      <c r="EY65083"/>
      <c r="EZ65083"/>
      <c r="FA65083"/>
      <c r="FB65083"/>
      <c r="FC65083"/>
      <c r="FD65083"/>
      <c r="FE65083"/>
      <c r="FF65083"/>
      <c r="FG65083"/>
      <c r="FH65083"/>
      <c r="FI65083"/>
      <c r="FJ65083"/>
      <c r="FK65083"/>
      <c r="FL65083"/>
      <c r="FM65083"/>
      <c r="FN65083"/>
      <c r="FO65083"/>
      <c r="FP65083"/>
      <c r="FQ65083"/>
      <c r="FR65083"/>
      <c r="FS65083"/>
      <c r="FT65083"/>
      <c r="FU65083"/>
      <c r="FV65083"/>
      <c r="FW65083"/>
      <c r="FX65083"/>
      <c r="FY65083"/>
      <c r="FZ65083"/>
      <c r="GA65083"/>
      <c r="GB65083"/>
      <c r="GC65083"/>
      <c r="GD65083"/>
      <c r="GE65083"/>
      <c r="GF65083"/>
      <c r="GG65083"/>
      <c r="GH65083"/>
      <c r="GI65083"/>
      <c r="GJ65083"/>
      <c r="GK65083"/>
      <c r="GL65083"/>
      <c r="GM65083"/>
      <c r="GN65083"/>
      <c r="GO65083"/>
      <c r="GP65083"/>
      <c r="GQ65083"/>
      <c r="GR65083"/>
      <c r="GS65083"/>
      <c r="GT65083"/>
      <c r="GU65083"/>
      <c r="GV65083"/>
      <c r="GW65083"/>
      <c r="GX65083"/>
      <c r="GY65083"/>
      <c r="GZ65083"/>
      <c r="HA65083"/>
      <c r="HB65083"/>
      <c r="HC65083"/>
      <c r="HD65083"/>
      <c r="HE65083"/>
      <c r="HF65083"/>
      <c r="HG65083"/>
      <c r="HH65083"/>
      <c r="HI65083"/>
      <c r="HJ65083"/>
      <c r="HK65083"/>
      <c r="HL65083"/>
      <c r="HM65083"/>
      <c r="HN65083"/>
      <c r="HO65083"/>
      <c r="HP65083"/>
      <c r="HQ65083"/>
      <c r="HR65083"/>
      <c r="HS65083"/>
      <c r="HT65083"/>
      <c r="HU65083"/>
      <c r="HV65083"/>
      <c r="HW65083"/>
      <c r="HX65083"/>
      <c r="HY65083"/>
      <c r="HZ65083"/>
      <c r="IA65083"/>
    </row>
    <row r="65084" spans="1:235" ht="24" customHeight="1">
      <c r="A65084"/>
      <c r="B65084"/>
      <c r="C65084"/>
      <c r="D65084"/>
      <c r="E65084"/>
      <c r="F65084"/>
      <c r="G65084"/>
      <c r="H65084"/>
      <c r="I65084"/>
      <c r="J65084"/>
      <c r="K65084"/>
      <c r="L65084"/>
      <c r="M65084"/>
      <c r="N65084"/>
      <c r="O65084"/>
      <c r="P65084"/>
      <c r="Q65084"/>
      <c r="R65084"/>
      <c r="S65084"/>
      <c r="T65084"/>
      <c r="U65084"/>
      <c r="V65084"/>
      <c r="W65084"/>
      <c r="X65084"/>
      <c r="Y65084"/>
      <c r="Z65084"/>
      <c r="AA65084"/>
      <c r="AB65084"/>
      <c r="AC65084"/>
      <c r="AD65084"/>
      <c r="AE65084"/>
      <c r="AF65084"/>
      <c r="AG65084"/>
      <c r="AH65084"/>
      <c r="AI65084"/>
      <c r="AJ65084"/>
      <c r="AK65084"/>
      <c r="AL65084"/>
      <c r="AM65084"/>
      <c r="AN65084"/>
      <c r="AO65084"/>
      <c r="AP65084"/>
      <c r="AQ65084"/>
      <c r="AR65084"/>
      <c r="AS65084"/>
      <c r="AT65084"/>
      <c r="AU65084"/>
      <c r="AV65084"/>
      <c r="AW65084"/>
      <c r="AX65084"/>
      <c r="AY65084"/>
      <c r="AZ65084"/>
      <c r="BA65084"/>
      <c r="BB65084"/>
      <c r="BC65084"/>
      <c r="BD65084"/>
      <c r="BE65084"/>
      <c r="BF65084"/>
      <c r="BG65084"/>
      <c r="BH65084"/>
      <c r="BI65084"/>
      <c r="BJ65084"/>
      <c r="BK65084"/>
      <c r="BL65084"/>
      <c r="BM65084"/>
      <c r="BN65084"/>
      <c r="BO65084"/>
      <c r="BP65084"/>
      <c r="BQ65084"/>
      <c r="BR65084"/>
      <c r="BS65084"/>
      <c r="BT65084"/>
      <c r="BU65084"/>
      <c r="BV65084"/>
      <c r="BW65084"/>
      <c r="BX65084"/>
      <c r="BY65084"/>
      <c r="BZ65084"/>
      <c r="CA65084"/>
      <c r="CB65084"/>
      <c r="CC65084"/>
      <c r="CD65084"/>
      <c r="CE65084"/>
      <c r="CF65084"/>
      <c r="CG65084"/>
      <c r="CH65084"/>
      <c r="CI65084"/>
      <c r="CJ65084"/>
      <c r="CK65084"/>
      <c r="CL65084"/>
      <c r="CM65084"/>
      <c r="CN65084"/>
      <c r="CO65084"/>
      <c r="CP65084"/>
      <c r="CQ65084"/>
      <c r="CR65084"/>
      <c r="CS65084"/>
      <c r="CT65084"/>
      <c r="CU65084"/>
      <c r="CV65084"/>
      <c r="CW65084"/>
      <c r="CX65084"/>
      <c r="CY65084"/>
      <c r="CZ65084"/>
      <c r="DA65084"/>
      <c r="DB65084"/>
      <c r="DC65084"/>
      <c r="DD65084"/>
      <c r="DE65084"/>
      <c r="DF65084"/>
      <c r="DG65084"/>
      <c r="DH65084"/>
      <c r="DI65084"/>
      <c r="DJ65084"/>
      <c r="DK65084"/>
      <c r="DL65084"/>
      <c r="DM65084"/>
      <c r="DN65084"/>
      <c r="DO65084"/>
      <c r="DP65084"/>
      <c r="DQ65084"/>
      <c r="DR65084"/>
      <c r="DS65084"/>
      <c r="DT65084"/>
      <c r="DU65084"/>
      <c r="DV65084"/>
      <c r="DW65084"/>
      <c r="DX65084"/>
      <c r="DY65084"/>
      <c r="DZ65084"/>
      <c r="EA65084"/>
      <c r="EB65084"/>
      <c r="EC65084"/>
      <c r="ED65084"/>
      <c r="EE65084"/>
      <c r="EF65084"/>
      <c r="EG65084"/>
      <c r="EH65084"/>
      <c r="EI65084"/>
      <c r="EJ65084"/>
      <c r="EK65084"/>
      <c r="EL65084"/>
      <c r="EM65084"/>
      <c r="EN65084"/>
      <c r="EO65084"/>
      <c r="EP65084"/>
      <c r="EQ65084"/>
      <c r="ER65084"/>
      <c r="ES65084"/>
      <c r="ET65084"/>
      <c r="EU65084"/>
      <c r="EV65084"/>
      <c r="EW65084"/>
      <c r="EX65084"/>
      <c r="EY65084"/>
      <c r="EZ65084"/>
      <c r="FA65084"/>
      <c r="FB65084"/>
      <c r="FC65084"/>
      <c r="FD65084"/>
      <c r="FE65084"/>
      <c r="FF65084"/>
      <c r="FG65084"/>
      <c r="FH65084"/>
      <c r="FI65084"/>
      <c r="FJ65084"/>
      <c r="FK65084"/>
      <c r="FL65084"/>
      <c r="FM65084"/>
      <c r="FN65084"/>
      <c r="FO65084"/>
      <c r="FP65084"/>
      <c r="FQ65084"/>
      <c r="FR65084"/>
      <c r="FS65084"/>
      <c r="FT65084"/>
      <c r="FU65084"/>
      <c r="FV65084"/>
      <c r="FW65084"/>
      <c r="FX65084"/>
      <c r="FY65084"/>
      <c r="FZ65084"/>
      <c r="GA65084"/>
      <c r="GB65084"/>
      <c r="GC65084"/>
      <c r="GD65084"/>
      <c r="GE65084"/>
      <c r="GF65084"/>
      <c r="GG65084"/>
      <c r="GH65084"/>
      <c r="GI65084"/>
      <c r="GJ65084"/>
      <c r="GK65084"/>
      <c r="GL65084"/>
      <c r="GM65084"/>
      <c r="GN65084"/>
      <c r="GO65084"/>
      <c r="GP65084"/>
      <c r="GQ65084"/>
      <c r="GR65084"/>
      <c r="GS65084"/>
      <c r="GT65084"/>
      <c r="GU65084"/>
      <c r="GV65084"/>
      <c r="GW65084"/>
      <c r="GX65084"/>
      <c r="GY65084"/>
      <c r="GZ65084"/>
      <c r="HA65084"/>
      <c r="HB65084"/>
      <c r="HC65084"/>
      <c r="HD65084"/>
      <c r="HE65084"/>
      <c r="HF65084"/>
      <c r="HG65084"/>
      <c r="HH65084"/>
      <c r="HI65084"/>
      <c r="HJ65084"/>
      <c r="HK65084"/>
      <c r="HL65084"/>
      <c r="HM65084"/>
      <c r="HN65084"/>
      <c r="HO65084"/>
      <c r="HP65084"/>
      <c r="HQ65084"/>
      <c r="HR65084"/>
      <c r="HS65084"/>
      <c r="HT65084"/>
      <c r="HU65084"/>
      <c r="HV65084"/>
      <c r="HW65084"/>
      <c r="HX65084"/>
      <c r="HY65084"/>
      <c r="HZ65084"/>
      <c r="IA65084"/>
    </row>
    <row r="65085" spans="1:235" ht="24" customHeight="1">
      <c r="A65085"/>
      <c r="B65085"/>
      <c r="C65085"/>
      <c r="D65085"/>
      <c r="E65085"/>
      <c r="F65085"/>
      <c r="G65085"/>
      <c r="H65085"/>
      <c r="I65085"/>
      <c r="J65085"/>
      <c r="K65085"/>
      <c r="L65085"/>
      <c r="M65085"/>
      <c r="N65085"/>
      <c r="O65085"/>
      <c r="P65085"/>
      <c r="Q65085"/>
      <c r="R65085"/>
      <c r="S65085"/>
      <c r="T65085"/>
      <c r="U65085"/>
      <c r="V65085"/>
      <c r="W65085"/>
      <c r="X65085"/>
      <c r="Y65085"/>
      <c r="Z65085"/>
      <c r="AA65085"/>
      <c r="AB65085"/>
      <c r="AC65085"/>
      <c r="AD65085"/>
      <c r="AE65085"/>
      <c r="AF65085"/>
      <c r="AG65085"/>
      <c r="AH65085"/>
      <c r="AI65085"/>
      <c r="AJ65085"/>
      <c r="AK65085"/>
      <c r="AL65085"/>
      <c r="AM65085"/>
      <c r="AN65085"/>
      <c r="AO65085"/>
      <c r="AP65085"/>
      <c r="AQ65085"/>
      <c r="AR65085"/>
      <c r="AS65085"/>
      <c r="AT65085"/>
      <c r="AU65085"/>
      <c r="AV65085"/>
      <c r="AW65085"/>
      <c r="AX65085"/>
      <c r="AY65085"/>
      <c r="AZ65085"/>
      <c r="BA65085"/>
      <c r="BB65085"/>
      <c r="BC65085"/>
      <c r="BD65085"/>
      <c r="BE65085"/>
      <c r="BF65085"/>
      <c r="BG65085"/>
      <c r="BH65085"/>
      <c r="BI65085"/>
      <c r="BJ65085"/>
      <c r="BK65085"/>
      <c r="BL65085"/>
      <c r="BM65085"/>
      <c r="BN65085"/>
      <c r="BO65085"/>
      <c r="BP65085"/>
      <c r="BQ65085"/>
      <c r="BR65085"/>
      <c r="BS65085"/>
      <c r="BT65085"/>
      <c r="BU65085"/>
      <c r="BV65085"/>
      <c r="BW65085"/>
      <c r="BX65085"/>
      <c r="BY65085"/>
      <c r="BZ65085"/>
      <c r="CA65085"/>
      <c r="CB65085"/>
      <c r="CC65085"/>
      <c r="CD65085"/>
      <c r="CE65085"/>
      <c r="CF65085"/>
      <c r="CG65085"/>
      <c r="CH65085"/>
      <c r="CI65085"/>
      <c r="CJ65085"/>
      <c r="CK65085"/>
      <c r="CL65085"/>
      <c r="CM65085"/>
      <c r="CN65085"/>
      <c r="CO65085"/>
      <c r="CP65085"/>
      <c r="CQ65085"/>
      <c r="CR65085"/>
      <c r="CS65085"/>
      <c r="CT65085"/>
      <c r="CU65085"/>
      <c r="CV65085"/>
      <c r="CW65085"/>
      <c r="CX65085"/>
      <c r="CY65085"/>
      <c r="CZ65085"/>
      <c r="DA65085"/>
      <c r="DB65085"/>
      <c r="DC65085"/>
      <c r="DD65085"/>
      <c r="DE65085"/>
      <c r="DF65085"/>
      <c r="DG65085"/>
      <c r="DH65085"/>
      <c r="DI65085"/>
      <c r="DJ65085"/>
      <c r="DK65085"/>
      <c r="DL65085"/>
      <c r="DM65085"/>
      <c r="DN65085"/>
      <c r="DO65085"/>
      <c r="DP65085"/>
      <c r="DQ65085"/>
      <c r="DR65085"/>
      <c r="DS65085"/>
      <c r="DT65085"/>
      <c r="DU65085"/>
      <c r="DV65085"/>
      <c r="DW65085"/>
      <c r="DX65085"/>
      <c r="DY65085"/>
      <c r="DZ65085"/>
      <c r="EA65085"/>
      <c r="EB65085"/>
      <c r="EC65085"/>
      <c r="ED65085"/>
      <c r="EE65085"/>
      <c r="EF65085"/>
      <c r="EG65085"/>
      <c r="EH65085"/>
      <c r="EI65085"/>
      <c r="EJ65085"/>
      <c r="EK65085"/>
      <c r="EL65085"/>
      <c r="EM65085"/>
      <c r="EN65085"/>
      <c r="EO65085"/>
      <c r="EP65085"/>
      <c r="EQ65085"/>
      <c r="ER65085"/>
      <c r="ES65085"/>
      <c r="ET65085"/>
      <c r="EU65085"/>
      <c r="EV65085"/>
      <c r="EW65085"/>
      <c r="EX65085"/>
      <c r="EY65085"/>
      <c r="EZ65085"/>
      <c r="FA65085"/>
      <c r="FB65085"/>
      <c r="FC65085"/>
      <c r="FD65085"/>
      <c r="FE65085"/>
      <c r="FF65085"/>
      <c r="FG65085"/>
      <c r="FH65085"/>
      <c r="FI65085"/>
      <c r="FJ65085"/>
      <c r="FK65085"/>
      <c r="FL65085"/>
      <c r="FM65085"/>
      <c r="FN65085"/>
      <c r="FO65085"/>
      <c r="FP65085"/>
      <c r="FQ65085"/>
      <c r="FR65085"/>
      <c r="FS65085"/>
      <c r="FT65085"/>
      <c r="FU65085"/>
      <c r="FV65085"/>
      <c r="FW65085"/>
      <c r="FX65085"/>
      <c r="FY65085"/>
      <c r="FZ65085"/>
      <c r="GA65085"/>
      <c r="GB65085"/>
      <c r="GC65085"/>
      <c r="GD65085"/>
      <c r="GE65085"/>
      <c r="GF65085"/>
      <c r="GG65085"/>
      <c r="GH65085"/>
      <c r="GI65085"/>
      <c r="GJ65085"/>
      <c r="GK65085"/>
      <c r="GL65085"/>
      <c r="GM65085"/>
      <c r="GN65085"/>
      <c r="GO65085"/>
      <c r="GP65085"/>
      <c r="GQ65085"/>
      <c r="GR65085"/>
      <c r="GS65085"/>
      <c r="GT65085"/>
      <c r="GU65085"/>
      <c r="GV65085"/>
      <c r="GW65085"/>
      <c r="GX65085"/>
      <c r="GY65085"/>
      <c r="GZ65085"/>
      <c r="HA65085"/>
      <c r="HB65085"/>
      <c r="HC65085"/>
      <c r="HD65085"/>
      <c r="HE65085"/>
      <c r="HF65085"/>
      <c r="HG65085"/>
      <c r="HH65085"/>
      <c r="HI65085"/>
      <c r="HJ65085"/>
      <c r="HK65085"/>
      <c r="HL65085"/>
      <c r="HM65085"/>
      <c r="HN65085"/>
      <c r="HO65085"/>
      <c r="HP65085"/>
      <c r="HQ65085"/>
      <c r="HR65085"/>
      <c r="HS65085"/>
      <c r="HT65085"/>
      <c r="HU65085"/>
      <c r="HV65085"/>
      <c r="HW65085"/>
      <c r="HX65085"/>
      <c r="HY65085"/>
      <c r="HZ65085"/>
      <c r="IA65085"/>
    </row>
    <row r="65086" spans="1:235" ht="24" customHeight="1">
      <c r="A65086"/>
      <c r="B65086"/>
      <c r="C65086"/>
      <c r="D65086"/>
      <c r="E65086"/>
      <c r="F65086"/>
      <c r="G65086"/>
      <c r="H65086"/>
      <c r="I65086"/>
      <c r="J65086"/>
      <c r="K65086"/>
      <c r="L65086"/>
      <c r="M65086"/>
      <c r="N65086"/>
      <c r="O65086"/>
      <c r="P65086"/>
      <c r="Q65086"/>
      <c r="R65086"/>
      <c r="S65086"/>
      <c r="T65086"/>
      <c r="U65086"/>
      <c r="V65086"/>
      <c r="W65086"/>
      <c r="X65086"/>
      <c r="Y65086"/>
      <c r="Z65086"/>
      <c r="AA65086"/>
      <c r="AB65086"/>
      <c r="AC65086"/>
      <c r="AD65086"/>
      <c r="AE65086"/>
      <c r="AF65086"/>
      <c r="AG65086"/>
      <c r="AH65086"/>
      <c r="AI65086"/>
      <c r="AJ65086"/>
      <c r="AK65086"/>
      <c r="AL65086"/>
      <c r="AM65086"/>
      <c r="AN65086"/>
      <c r="AO65086"/>
      <c r="AP65086"/>
      <c r="AQ65086"/>
      <c r="AR65086"/>
      <c r="AS65086"/>
      <c r="AT65086"/>
      <c r="AU65086"/>
      <c r="AV65086"/>
      <c r="AW65086"/>
      <c r="AX65086"/>
      <c r="AY65086"/>
      <c r="AZ65086"/>
      <c r="BA65086"/>
      <c r="BB65086"/>
      <c r="BC65086"/>
      <c r="BD65086"/>
      <c r="BE65086"/>
      <c r="BF65086"/>
      <c r="BG65086"/>
      <c r="BH65086"/>
      <c r="BI65086"/>
      <c r="BJ65086"/>
      <c r="BK65086"/>
      <c r="BL65086"/>
      <c r="BM65086"/>
      <c r="BN65086"/>
      <c r="BO65086"/>
      <c r="BP65086"/>
      <c r="BQ65086"/>
      <c r="BR65086"/>
      <c r="BS65086"/>
      <c r="BT65086"/>
      <c r="BU65086"/>
      <c r="BV65086"/>
      <c r="BW65086"/>
      <c r="BX65086"/>
      <c r="BY65086"/>
      <c r="BZ65086"/>
      <c r="CA65086"/>
      <c r="CB65086"/>
      <c r="CC65086"/>
      <c r="CD65086"/>
      <c r="CE65086"/>
      <c r="CF65086"/>
      <c r="CG65086"/>
      <c r="CH65086"/>
      <c r="CI65086"/>
      <c r="CJ65086"/>
      <c r="CK65086"/>
      <c r="CL65086"/>
      <c r="CM65086"/>
      <c r="CN65086"/>
      <c r="CO65086"/>
      <c r="CP65086"/>
      <c r="CQ65086"/>
      <c r="CR65086"/>
      <c r="CS65086"/>
      <c r="CT65086"/>
      <c r="CU65086"/>
      <c r="CV65086"/>
      <c r="CW65086"/>
      <c r="CX65086"/>
      <c r="CY65086"/>
      <c r="CZ65086"/>
      <c r="DA65086"/>
      <c r="DB65086"/>
      <c r="DC65086"/>
      <c r="DD65086"/>
      <c r="DE65086"/>
      <c r="DF65086"/>
      <c r="DG65086"/>
      <c r="DH65086"/>
      <c r="DI65086"/>
      <c r="DJ65086"/>
      <c r="DK65086"/>
      <c r="DL65086"/>
      <c r="DM65086"/>
      <c r="DN65086"/>
      <c r="DO65086"/>
      <c r="DP65086"/>
      <c r="DQ65086"/>
      <c r="DR65086"/>
      <c r="DS65086"/>
      <c r="DT65086"/>
      <c r="DU65086"/>
      <c r="DV65086"/>
      <c r="DW65086"/>
      <c r="DX65086"/>
      <c r="DY65086"/>
      <c r="DZ65086"/>
      <c r="EA65086"/>
      <c r="EB65086"/>
      <c r="EC65086"/>
      <c r="ED65086"/>
      <c r="EE65086"/>
      <c r="EF65086"/>
      <c r="EG65086"/>
      <c r="EH65086"/>
      <c r="EI65086"/>
      <c r="EJ65086"/>
      <c r="EK65086"/>
      <c r="EL65086"/>
      <c r="EM65086"/>
      <c r="EN65086"/>
      <c r="EO65086"/>
      <c r="EP65086"/>
      <c r="EQ65086"/>
      <c r="ER65086"/>
      <c r="ES65086"/>
      <c r="ET65086"/>
      <c r="EU65086"/>
      <c r="EV65086"/>
      <c r="EW65086"/>
      <c r="EX65086"/>
      <c r="EY65086"/>
      <c r="EZ65086"/>
      <c r="FA65086"/>
      <c r="FB65086"/>
      <c r="FC65086"/>
      <c r="FD65086"/>
      <c r="FE65086"/>
      <c r="FF65086"/>
      <c r="FG65086"/>
      <c r="FH65086"/>
      <c r="FI65086"/>
      <c r="FJ65086"/>
      <c r="FK65086"/>
      <c r="FL65086"/>
      <c r="FM65086"/>
      <c r="FN65086"/>
      <c r="FO65086"/>
      <c r="FP65086"/>
      <c r="FQ65086"/>
      <c r="FR65086"/>
      <c r="FS65086"/>
      <c r="FT65086"/>
      <c r="FU65086"/>
      <c r="FV65086"/>
      <c r="FW65086"/>
      <c r="FX65086"/>
      <c r="FY65086"/>
      <c r="FZ65086"/>
      <c r="GA65086"/>
      <c r="GB65086"/>
      <c r="GC65086"/>
      <c r="GD65086"/>
      <c r="GE65086"/>
      <c r="GF65086"/>
      <c r="GG65086"/>
      <c r="GH65086"/>
      <c r="GI65086"/>
      <c r="GJ65086"/>
      <c r="GK65086"/>
      <c r="GL65086"/>
      <c r="GM65086"/>
      <c r="GN65086"/>
      <c r="GO65086"/>
      <c r="GP65086"/>
      <c r="GQ65086"/>
      <c r="GR65086"/>
      <c r="GS65086"/>
      <c r="GT65086"/>
      <c r="GU65086"/>
      <c r="GV65086"/>
      <c r="GW65086"/>
      <c r="GX65086"/>
      <c r="GY65086"/>
      <c r="GZ65086"/>
      <c r="HA65086"/>
      <c r="HB65086"/>
      <c r="HC65086"/>
      <c r="HD65086"/>
      <c r="HE65086"/>
      <c r="HF65086"/>
      <c r="HG65086"/>
      <c r="HH65086"/>
      <c r="HI65086"/>
      <c r="HJ65086"/>
      <c r="HK65086"/>
      <c r="HL65086"/>
      <c r="HM65086"/>
      <c r="HN65086"/>
      <c r="HO65086"/>
      <c r="HP65086"/>
      <c r="HQ65086"/>
      <c r="HR65086"/>
      <c r="HS65086"/>
      <c r="HT65086"/>
      <c r="HU65086"/>
      <c r="HV65086"/>
      <c r="HW65086"/>
      <c r="HX65086"/>
      <c r="HY65086"/>
      <c r="HZ65086"/>
      <c r="IA65086"/>
    </row>
    <row r="65087" spans="1:235" ht="24" customHeight="1">
      <c r="A65087"/>
      <c r="B65087"/>
      <c r="C65087"/>
      <c r="D65087"/>
      <c r="E65087"/>
      <c r="F65087"/>
      <c r="G65087"/>
      <c r="H65087"/>
      <c r="I65087"/>
      <c r="J65087"/>
      <c r="K65087"/>
      <c r="L65087"/>
      <c r="M65087"/>
      <c r="N65087"/>
      <c r="O65087"/>
      <c r="P65087"/>
      <c r="Q65087"/>
      <c r="R65087"/>
      <c r="S65087"/>
      <c r="T65087"/>
      <c r="U65087"/>
      <c r="V65087"/>
      <c r="W65087"/>
      <c r="X65087"/>
      <c r="Y65087"/>
      <c r="Z65087"/>
      <c r="AA65087"/>
      <c r="AB65087"/>
      <c r="AC65087"/>
      <c r="AD65087"/>
      <c r="AE65087"/>
      <c r="AF65087"/>
      <c r="AG65087"/>
      <c r="AH65087"/>
      <c r="AI65087"/>
      <c r="AJ65087"/>
      <c r="AK65087"/>
      <c r="AL65087"/>
      <c r="AM65087"/>
      <c r="AN65087"/>
      <c r="AO65087"/>
      <c r="AP65087"/>
      <c r="AQ65087"/>
      <c r="AR65087"/>
      <c r="AS65087"/>
      <c r="AT65087"/>
      <c r="AU65087"/>
      <c r="AV65087"/>
      <c r="AW65087"/>
      <c r="AX65087"/>
      <c r="AY65087"/>
      <c r="AZ65087"/>
      <c r="BA65087"/>
      <c r="BB65087"/>
      <c r="BC65087"/>
      <c r="BD65087"/>
      <c r="BE65087"/>
      <c r="BF65087"/>
      <c r="BG65087"/>
      <c r="BH65087"/>
      <c r="BI65087"/>
      <c r="BJ65087"/>
      <c r="BK65087"/>
      <c r="BL65087"/>
      <c r="BM65087"/>
      <c r="BN65087"/>
      <c r="BO65087"/>
      <c r="BP65087"/>
      <c r="BQ65087"/>
      <c r="BR65087"/>
      <c r="BS65087"/>
      <c r="BT65087"/>
      <c r="BU65087"/>
      <c r="BV65087"/>
      <c r="BW65087"/>
      <c r="BX65087"/>
      <c r="BY65087"/>
      <c r="BZ65087"/>
      <c r="CA65087"/>
      <c r="CB65087"/>
      <c r="CC65087"/>
      <c r="CD65087"/>
      <c r="CE65087"/>
      <c r="CF65087"/>
      <c r="CG65087"/>
      <c r="CH65087"/>
      <c r="CI65087"/>
      <c r="CJ65087"/>
      <c r="CK65087"/>
      <c r="CL65087"/>
      <c r="CM65087"/>
      <c r="CN65087"/>
      <c r="CO65087"/>
      <c r="CP65087"/>
      <c r="CQ65087"/>
      <c r="CR65087"/>
      <c r="CS65087"/>
      <c r="CT65087"/>
      <c r="CU65087"/>
      <c r="CV65087"/>
      <c r="CW65087"/>
      <c r="CX65087"/>
      <c r="CY65087"/>
      <c r="CZ65087"/>
      <c r="DA65087"/>
      <c r="DB65087"/>
      <c r="DC65087"/>
      <c r="DD65087"/>
      <c r="DE65087"/>
      <c r="DF65087"/>
      <c r="DG65087"/>
      <c r="DH65087"/>
      <c r="DI65087"/>
      <c r="DJ65087"/>
      <c r="DK65087"/>
      <c r="DL65087"/>
      <c r="DM65087"/>
      <c r="DN65087"/>
      <c r="DO65087"/>
      <c r="DP65087"/>
      <c r="DQ65087"/>
      <c r="DR65087"/>
      <c r="DS65087"/>
      <c r="DT65087"/>
      <c r="DU65087"/>
      <c r="DV65087"/>
      <c r="DW65087"/>
      <c r="DX65087"/>
      <c r="DY65087"/>
      <c r="DZ65087"/>
      <c r="EA65087"/>
      <c r="EB65087"/>
      <c r="EC65087"/>
      <c r="ED65087"/>
      <c r="EE65087"/>
      <c r="EF65087"/>
      <c r="EG65087"/>
      <c r="EH65087"/>
      <c r="EI65087"/>
      <c r="EJ65087"/>
      <c r="EK65087"/>
      <c r="EL65087"/>
      <c r="EM65087"/>
      <c r="EN65087"/>
      <c r="EO65087"/>
      <c r="EP65087"/>
      <c r="EQ65087"/>
      <c r="ER65087"/>
      <c r="ES65087"/>
      <c r="ET65087"/>
      <c r="EU65087"/>
      <c r="EV65087"/>
      <c r="EW65087"/>
      <c r="EX65087"/>
      <c r="EY65087"/>
      <c r="EZ65087"/>
      <c r="FA65087"/>
      <c r="FB65087"/>
      <c r="FC65087"/>
      <c r="FD65087"/>
      <c r="FE65087"/>
      <c r="FF65087"/>
      <c r="FG65087"/>
      <c r="FH65087"/>
      <c r="FI65087"/>
      <c r="FJ65087"/>
      <c r="FK65087"/>
      <c r="FL65087"/>
      <c r="FM65087"/>
      <c r="FN65087"/>
      <c r="FO65087"/>
      <c r="FP65087"/>
      <c r="FQ65087"/>
      <c r="FR65087"/>
      <c r="FS65087"/>
      <c r="FT65087"/>
      <c r="FU65087"/>
      <c r="FV65087"/>
      <c r="FW65087"/>
      <c r="FX65087"/>
      <c r="FY65087"/>
      <c r="FZ65087"/>
      <c r="GA65087"/>
      <c r="GB65087"/>
      <c r="GC65087"/>
      <c r="GD65087"/>
      <c r="GE65087"/>
      <c r="GF65087"/>
      <c r="GG65087"/>
      <c r="GH65087"/>
      <c r="GI65087"/>
      <c r="GJ65087"/>
      <c r="GK65087"/>
      <c r="GL65087"/>
      <c r="GM65087"/>
      <c r="GN65087"/>
      <c r="GO65087"/>
      <c r="GP65087"/>
      <c r="GQ65087"/>
      <c r="GR65087"/>
      <c r="GS65087"/>
      <c r="GT65087"/>
      <c r="GU65087"/>
      <c r="GV65087"/>
      <c r="GW65087"/>
      <c r="GX65087"/>
      <c r="GY65087"/>
      <c r="GZ65087"/>
      <c r="HA65087"/>
      <c r="HB65087"/>
      <c r="HC65087"/>
      <c r="HD65087"/>
      <c r="HE65087"/>
      <c r="HF65087"/>
      <c r="HG65087"/>
      <c r="HH65087"/>
      <c r="HI65087"/>
      <c r="HJ65087"/>
      <c r="HK65087"/>
      <c r="HL65087"/>
      <c r="HM65087"/>
      <c r="HN65087"/>
      <c r="HO65087"/>
      <c r="HP65087"/>
      <c r="HQ65087"/>
      <c r="HR65087"/>
      <c r="HS65087"/>
      <c r="HT65087"/>
      <c r="HU65087"/>
      <c r="HV65087"/>
      <c r="HW65087"/>
      <c r="HX65087"/>
      <c r="HY65087"/>
      <c r="HZ65087"/>
      <c r="IA65087"/>
    </row>
    <row r="65088" spans="1:235" ht="24" customHeight="1">
      <c r="A65088"/>
      <c r="B65088"/>
      <c r="C65088"/>
      <c r="D65088"/>
      <c r="E65088"/>
      <c r="F65088"/>
      <c r="G65088"/>
      <c r="H65088"/>
      <c r="I65088"/>
      <c r="J65088"/>
      <c r="K65088"/>
      <c r="L65088"/>
      <c r="M65088"/>
      <c r="N65088"/>
      <c r="O65088"/>
      <c r="P65088"/>
      <c r="Q65088"/>
      <c r="R65088"/>
      <c r="S65088"/>
      <c r="T65088"/>
      <c r="U65088"/>
      <c r="V65088"/>
      <c r="W65088"/>
      <c r="X65088"/>
      <c r="Y65088"/>
      <c r="Z65088"/>
      <c r="AA65088"/>
      <c r="AB65088"/>
      <c r="AC65088"/>
      <c r="AD65088"/>
      <c r="AE65088"/>
      <c r="AF65088"/>
      <c r="AG65088"/>
      <c r="AH65088"/>
      <c r="AI65088"/>
      <c r="AJ65088"/>
      <c r="AK65088"/>
      <c r="AL65088"/>
      <c r="AM65088"/>
      <c r="AN65088"/>
      <c r="AO65088"/>
      <c r="AP65088"/>
      <c r="AQ65088"/>
      <c r="AR65088"/>
      <c r="AS65088"/>
      <c r="AT65088"/>
      <c r="AU65088"/>
      <c r="AV65088"/>
      <c r="AW65088"/>
      <c r="AX65088"/>
      <c r="AY65088"/>
      <c r="AZ65088"/>
      <c r="BA65088"/>
      <c r="BB65088"/>
      <c r="BC65088"/>
      <c r="BD65088"/>
      <c r="BE65088"/>
      <c r="BF65088"/>
      <c r="BG65088"/>
      <c r="BH65088"/>
      <c r="BI65088"/>
      <c r="BJ65088"/>
      <c r="BK65088"/>
      <c r="BL65088"/>
      <c r="BM65088"/>
      <c r="BN65088"/>
      <c r="BO65088"/>
      <c r="BP65088"/>
      <c r="BQ65088"/>
      <c r="BR65088"/>
      <c r="BS65088"/>
      <c r="BT65088"/>
      <c r="BU65088"/>
      <c r="BV65088"/>
      <c r="BW65088"/>
      <c r="BX65088"/>
      <c r="BY65088"/>
      <c r="BZ65088"/>
      <c r="CA65088"/>
      <c r="CB65088"/>
      <c r="CC65088"/>
      <c r="CD65088"/>
      <c r="CE65088"/>
      <c r="CF65088"/>
      <c r="CG65088"/>
      <c r="CH65088"/>
      <c r="CI65088"/>
      <c r="CJ65088"/>
      <c r="CK65088"/>
      <c r="CL65088"/>
      <c r="CM65088"/>
      <c r="CN65088"/>
      <c r="CO65088"/>
      <c r="CP65088"/>
      <c r="CQ65088"/>
      <c r="CR65088"/>
      <c r="CS65088"/>
      <c r="CT65088"/>
      <c r="CU65088"/>
      <c r="CV65088"/>
      <c r="CW65088"/>
      <c r="CX65088"/>
      <c r="CY65088"/>
      <c r="CZ65088"/>
      <c r="DA65088"/>
      <c r="DB65088"/>
      <c r="DC65088"/>
      <c r="DD65088"/>
      <c r="DE65088"/>
      <c r="DF65088"/>
      <c r="DG65088"/>
      <c r="DH65088"/>
      <c r="DI65088"/>
      <c r="DJ65088"/>
      <c r="DK65088"/>
      <c r="DL65088"/>
      <c r="DM65088"/>
      <c r="DN65088"/>
      <c r="DO65088"/>
      <c r="DP65088"/>
      <c r="DQ65088"/>
      <c r="DR65088"/>
      <c r="DS65088"/>
      <c r="DT65088"/>
      <c r="DU65088"/>
      <c r="DV65088"/>
      <c r="DW65088"/>
      <c r="DX65088"/>
      <c r="DY65088"/>
      <c r="DZ65088"/>
      <c r="EA65088"/>
      <c r="EB65088"/>
      <c r="EC65088"/>
      <c r="ED65088"/>
      <c r="EE65088"/>
      <c r="EF65088"/>
      <c r="EG65088"/>
      <c r="EH65088"/>
      <c r="EI65088"/>
      <c r="EJ65088"/>
      <c r="EK65088"/>
      <c r="EL65088"/>
      <c r="EM65088"/>
      <c r="EN65088"/>
      <c r="EO65088"/>
      <c r="EP65088"/>
      <c r="EQ65088"/>
      <c r="ER65088"/>
      <c r="ES65088"/>
      <c r="ET65088"/>
      <c r="EU65088"/>
      <c r="EV65088"/>
      <c r="EW65088"/>
      <c r="EX65088"/>
      <c r="EY65088"/>
      <c r="EZ65088"/>
      <c r="FA65088"/>
      <c r="FB65088"/>
      <c r="FC65088"/>
      <c r="FD65088"/>
      <c r="FE65088"/>
      <c r="FF65088"/>
      <c r="FG65088"/>
      <c r="FH65088"/>
      <c r="FI65088"/>
      <c r="FJ65088"/>
      <c r="FK65088"/>
      <c r="FL65088"/>
      <c r="FM65088"/>
      <c r="FN65088"/>
      <c r="FO65088"/>
      <c r="FP65088"/>
      <c r="FQ65088"/>
      <c r="FR65088"/>
      <c r="FS65088"/>
      <c r="FT65088"/>
      <c r="FU65088"/>
      <c r="FV65088"/>
      <c r="FW65088"/>
      <c r="FX65088"/>
      <c r="FY65088"/>
      <c r="FZ65088"/>
      <c r="GA65088"/>
      <c r="GB65088"/>
      <c r="GC65088"/>
      <c r="GD65088"/>
      <c r="GE65088"/>
      <c r="GF65088"/>
      <c r="GG65088"/>
      <c r="GH65088"/>
      <c r="GI65088"/>
      <c r="GJ65088"/>
      <c r="GK65088"/>
      <c r="GL65088"/>
      <c r="GM65088"/>
      <c r="GN65088"/>
      <c r="GO65088"/>
      <c r="GP65088"/>
      <c r="GQ65088"/>
      <c r="GR65088"/>
      <c r="GS65088"/>
      <c r="GT65088"/>
      <c r="GU65088"/>
      <c r="GV65088"/>
      <c r="GW65088"/>
      <c r="GX65088"/>
      <c r="GY65088"/>
      <c r="GZ65088"/>
      <c r="HA65088"/>
      <c r="HB65088"/>
      <c r="HC65088"/>
      <c r="HD65088"/>
      <c r="HE65088"/>
      <c r="HF65088"/>
      <c r="HG65088"/>
      <c r="HH65088"/>
      <c r="HI65088"/>
      <c r="HJ65088"/>
      <c r="HK65088"/>
      <c r="HL65088"/>
      <c r="HM65088"/>
      <c r="HN65088"/>
      <c r="HO65088"/>
      <c r="HP65088"/>
      <c r="HQ65088"/>
      <c r="HR65088"/>
      <c r="HS65088"/>
      <c r="HT65088"/>
      <c r="HU65088"/>
      <c r="HV65088"/>
      <c r="HW65088"/>
      <c r="HX65088"/>
      <c r="HY65088"/>
      <c r="HZ65088"/>
      <c r="IA65088"/>
    </row>
    <row r="65089" spans="1:235" ht="24" customHeight="1">
      <c r="A65089"/>
      <c r="B65089"/>
      <c r="C65089"/>
      <c r="D65089"/>
      <c r="E65089"/>
      <c r="F65089"/>
      <c r="G65089"/>
      <c r="H65089"/>
      <c r="I65089"/>
      <c r="J65089"/>
      <c r="K65089"/>
      <c r="L65089"/>
      <c r="M65089"/>
      <c r="N65089"/>
      <c r="O65089"/>
      <c r="P65089"/>
      <c r="Q65089"/>
      <c r="R65089"/>
      <c r="S65089"/>
      <c r="T65089"/>
      <c r="U65089"/>
      <c r="V65089"/>
      <c r="W65089"/>
      <c r="X65089"/>
      <c r="Y65089"/>
      <c r="Z65089"/>
      <c r="AA65089"/>
      <c r="AB65089"/>
      <c r="AC65089"/>
      <c r="AD65089"/>
      <c r="AE65089"/>
      <c r="AF65089"/>
      <c r="AG65089"/>
      <c r="AH65089"/>
      <c r="AI65089"/>
      <c r="AJ65089"/>
      <c r="AK65089"/>
      <c r="AL65089"/>
      <c r="AM65089"/>
      <c r="AN65089"/>
      <c r="AO65089"/>
      <c r="AP65089"/>
      <c r="AQ65089"/>
      <c r="AR65089"/>
      <c r="AS65089"/>
      <c r="AT65089"/>
      <c r="AU65089"/>
      <c r="AV65089"/>
      <c r="AW65089"/>
      <c r="AX65089"/>
      <c r="AY65089"/>
      <c r="AZ65089"/>
      <c r="BA65089"/>
      <c r="BB65089"/>
      <c r="BC65089"/>
      <c r="BD65089"/>
      <c r="BE65089"/>
      <c r="BF65089"/>
      <c r="BG65089"/>
      <c r="BH65089"/>
      <c r="BI65089"/>
      <c r="BJ65089"/>
      <c r="BK65089"/>
      <c r="BL65089"/>
      <c r="BM65089"/>
      <c r="BN65089"/>
      <c r="BO65089"/>
      <c r="BP65089"/>
      <c r="BQ65089"/>
      <c r="BR65089"/>
      <c r="BS65089"/>
      <c r="BT65089"/>
      <c r="BU65089"/>
      <c r="BV65089"/>
      <c r="BW65089"/>
      <c r="BX65089"/>
      <c r="BY65089"/>
      <c r="BZ65089"/>
      <c r="CA65089"/>
      <c r="CB65089"/>
      <c r="CC65089"/>
      <c r="CD65089"/>
      <c r="CE65089"/>
      <c r="CF65089"/>
      <c r="CG65089"/>
      <c r="CH65089"/>
      <c r="CI65089"/>
      <c r="CJ65089"/>
      <c r="CK65089"/>
      <c r="CL65089"/>
      <c r="CM65089"/>
      <c r="CN65089"/>
      <c r="CO65089"/>
      <c r="CP65089"/>
      <c r="CQ65089"/>
      <c r="CR65089"/>
      <c r="CS65089"/>
      <c r="CT65089"/>
      <c r="CU65089"/>
      <c r="CV65089"/>
      <c r="CW65089"/>
      <c r="CX65089"/>
      <c r="CY65089"/>
      <c r="CZ65089"/>
      <c r="DA65089"/>
      <c r="DB65089"/>
      <c r="DC65089"/>
      <c r="DD65089"/>
      <c r="DE65089"/>
      <c r="DF65089"/>
      <c r="DG65089"/>
      <c r="DH65089"/>
      <c r="DI65089"/>
      <c r="DJ65089"/>
      <c r="DK65089"/>
      <c r="DL65089"/>
      <c r="DM65089"/>
      <c r="DN65089"/>
      <c r="DO65089"/>
      <c r="DP65089"/>
      <c r="DQ65089"/>
      <c r="DR65089"/>
      <c r="DS65089"/>
      <c r="DT65089"/>
      <c r="DU65089"/>
      <c r="DV65089"/>
      <c r="DW65089"/>
      <c r="DX65089"/>
      <c r="DY65089"/>
      <c r="DZ65089"/>
      <c r="EA65089"/>
      <c r="EB65089"/>
      <c r="EC65089"/>
      <c r="ED65089"/>
      <c r="EE65089"/>
      <c r="EF65089"/>
      <c r="EG65089"/>
      <c r="EH65089"/>
      <c r="EI65089"/>
      <c r="EJ65089"/>
      <c r="EK65089"/>
      <c r="EL65089"/>
      <c r="EM65089"/>
      <c r="EN65089"/>
      <c r="EO65089"/>
      <c r="EP65089"/>
      <c r="EQ65089"/>
      <c r="ER65089"/>
      <c r="ES65089"/>
      <c r="ET65089"/>
      <c r="EU65089"/>
      <c r="EV65089"/>
      <c r="EW65089"/>
      <c r="EX65089"/>
      <c r="EY65089"/>
      <c r="EZ65089"/>
      <c r="FA65089"/>
      <c r="FB65089"/>
      <c r="FC65089"/>
      <c r="FD65089"/>
      <c r="FE65089"/>
      <c r="FF65089"/>
      <c r="FG65089"/>
      <c r="FH65089"/>
      <c r="FI65089"/>
      <c r="FJ65089"/>
      <c r="FK65089"/>
      <c r="FL65089"/>
      <c r="FM65089"/>
      <c r="FN65089"/>
      <c r="FO65089"/>
      <c r="FP65089"/>
      <c r="FQ65089"/>
      <c r="FR65089"/>
      <c r="FS65089"/>
      <c r="FT65089"/>
      <c r="FU65089"/>
      <c r="FV65089"/>
      <c r="FW65089"/>
      <c r="FX65089"/>
      <c r="FY65089"/>
      <c r="FZ65089"/>
      <c r="GA65089"/>
      <c r="GB65089"/>
      <c r="GC65089"/>
      <c r="GD65089"/>
      <c r="GE65089"/>
      <c r="GF65089"/>
      <c r="GG65089"/>
      <c r="GH65089"/>
      <c r="GI65089"/>
      <c r="GJ65089"/>
      <c r="GK65089"/>
      <c r="GL65089"/>
      <c r="GM65089"/>
      <c r="GN65089"/>
      <c r="GO65089"/>
      <c r="GP65089"/>
      <c r="GQ65089"/>
      <c r="GR65089"/>
      <c r="GS65089"/>
      <c r="GT65089"/>
      <c r="GU65089"/>
      <c r="GV65089"/>
      <c r="GW65089"/>
      <c r="GX65089"/>
      <c r="GY65089"/>
      <c r="GZ65089"/>
      <c r="HA65089"/>
      <c r="HB65089"/>
      <c r="HC65089"/>
      <c r="HD65089"/>
      <c r="HE65089"/>
      <c r="HF65089"/>
      <c r="HG65089"/>
      <c r="HH65089"/>
      <c r="HI65089"/>
      <c r="HJ65089"/>
      <c r="HK65089"/>
      <c r="HL65089"/>
      <c r="HM65089"/>
      <c r="HN65089"/>
      <c r="HO65089"/>
      <c r="HP65089"/>
      <c r="HQ65089"/>
      <c r="HR65089"/>
      <c r="HS65089"/>
      <c r="HT65089"/>
      <c r="HU65089"/>
      <c r="HV65089"/>
      <c r="HW65089"/>
      <c r="HX65089"/>
      <c r="HY65089"/>
      <c r="HZ65089"/>
      <c r="IA65089"/>
    </row>
    <row r="65090" spans="1:235" ht="24" customHeight="1">
      <c r="A65090"/>
      <c r="B65090"/>
      <c r="C65090"/>
      <c r="D65090"/>
      <c r="E65090"/>
      <c r="F65090"/>
      <c r="G65090"/>
      <c r="H65090"/>
      <c r="I65090"/>
      <c r="J65090"/>
      <c r="K65090"/>
      <c r="L65090"/>
      <c r="M65090"/>
      <c r="N65090"/>
      <c r="O65090"/>
      <c r="P65090"/>
      <c r="Q65090"/>
      <c r="R65090"/>
      <c r="S65090"/>
      <c r="T65090"/>
      <c r="U65090"/>
      <c r="V65090"/>
      <c r="W65090"/>
      <c r="X65090"/>
      <c r="Y65090"/>
      <c r="Z65090"/>
      <c r="AA65090"/>
      <c r="AB65090"/>
      <c r="AC65090"/>
      <c r="AD65090"/>
      <c r="AE65090"/>
      <c r="AF65090"/>
      <c r="AG65090"/>
      <c r="AH65090"/>
      <c r="AI65090"/>
      <c r="AJ65090"/>
      <c r="AK65090"/>
      <c r="AL65090"/>
      <c r="AM65090"/>
      <c r="AN65090"/>
      <c r="AO65090"/>
      <c r="AP65090"/>
      <c r="AQ65090"/>
      <c r="AR65090"/>
      <c r="AS65090"/>
      <c r="AT65090"/>
      <c r="AU65090"/>
      <c r="AV65090"/>
      <c r="AW65090"/>
      <c r="AX65090"/>
      <c r="AY65090"/>
      <c r="AZ65090"/>
      <c r="BA65090"/>
      <c r="BB65090"/>
      <c r="BC65090"/>
      <c r="BD65090"/>
      <c r="BE65090"/>
      <c r="BF65090"/>
      <c r="BG65090"/>
      <c r="BH65090"/>
      <c r="BI65090"/>
      <c r="BJ65090"/>
      <c r="BK65090"/>
      <c r="BL65090"/>
      <c r="BM65090"/>
      <c r="BN65090"/>
      <c r="BO65090"/>
      <c r="BP65090"/>
      <c r="BQ65090"/>
      <c r="BR65090"/>
      <c r="BS65090"/>
      <c r="BT65090"/>
      <c r="BU65090"/>
      <c r="BV65090"/>
      <c r="BW65090"/>
      <c r="BX65090"/>
      <c r="BY65090"/>
      <c r="BZ65090"/>
      <c r="CA65090"/>
      <c r="CB65090"/>
      <c r="CC65090"/>
      <c r="CD65090"/>
      <c r="CE65090"/>
      <c r="CF65090"/>
      <c r="CG65090"/>
      <c r="CH65090"/>
      <c r="CI65090"/>
      <c r="CJ65090"/>
      <c r="CK65090"/>
      <c r="CL65090"/>
      <c r="CM65090"/>
      <c r="CN65090"/>
      <c r="CO65090"/>
      <c r="CP65090"/>
      <c r="CQ65090"/>
      <c r="CR65090"/>
      <c r="CS65090"/>
      <c r="CT65090"/>
      <c r="CU65090"/>
      <c r="CV65090"/>
      <c r="CW65090"/>
      <c r="CX65090"/>
      <c r="CY65090"/>
      <c r="CZ65090"/>
      <c r="DA65090"/>
      <c r="DB65090"/>
      <c r="DC65090"/>
      <c r="DD65090"/>
      <c r="DE65090"/>
      <c r="DF65090"/>
      <c r="DG65090"/>
      <c r="DH65090"/>
      <c r="DI65090"/>
      <c r="DJ65090"/>
      <c r="DK65090"/>
      <c r="DL65090"/>
      <c r="DM65090"/>
      <c r="DN65090"/>
      <c r="DO65090"/>
      <c r="DP65090"/>
      <c r="DQ65090"/>
      <c r="DR65090"/>
      <c r="DS65090"/>
      <c r="DT65090"/>
      <c r="DU65090"/>
      <c r="DV65090"/>
      <c r="DW65090"/>
      <c r="DX65090"/>
      <c r="DY65090"/>
      <c r="DZ65090"/>
      <c r="EA65090"/>
      <c r="EB65090"/>
      <c r="EC65090"/>
      <c r="ED65090"/>
      <c r="EE65090"/>
      <c r="EF65090"/>
      <c r="EG65090"/>
      <c r="EH65090"/>
      <c r="EI65090"/>
      <c r="EJ65090"/>
      <c r="EK65090"/>
      <c r="EL65090"/>
      <c r="EM65090"/>
      <c r="EN65090"/>
      <c r="EO65090"/>
      <c r="EP65090"/>
      <c r="EQ65090"/>
      <c r="ER65090"/>
      <c r="ES65090"/>
      <c r="ET65090"/>
      <c r="EU65090"/>
      <c r="EV65090"/>
      <c r="EW65090"/>
      <c r="EX65090"/>
      <c r="EY65090"/>
      <c r="EZ65090"/>
      <c r="FA65090"/>
      <c r="FB65090"/>
      <c r="FC65090"/>
      <c r="FD65090"/>
      <c r="FE65090"/>
      <c r="FF65090"/>
      <c r="FG65090"/>
      <c r="FH65090"/>
      <c r="FI65090"/>
      <c r="FJ65090"/>
      <c r="FK65090"/>
      <c r="FL65090"/>
      <c r="FM65090"/>
      <c r="FN65090"/>
      <c r="FO65090"/>
      <c r="FP65090"/>
      <c r="FQ65090"/>
      <c r="FR65090"/>
      <c r="FS65090"/>
      <c r="FT65090"/>
      <c r="FU65090"/>
      <c r="FV65090"/>
      <c r="FW65090"/>
      <c r="FX65090"/>
      <c r="FY65090"/>
      <c r="FZ65090"/>
      <c r="GA65090"/>
      <c r="GB65090"/>
      <c r="GC65090"/>
      <c r="GD65090"/>
      <c r="GE65090"/>
      <c r="GF65090"/>
      <c r="GG65090"/>
      <c r="GH65090"/>
      <c r="GI65090"/>
      <c r="GJ65090"/>
      <c r="GK65090"/>
      <c r="GL65090"/>
      <c r="GM65090"/>
      <c r="GN65090"/>
      <c r="GO65090"/>
      <c r="GP65090"/>
      <c r="GQ65090"/>
      <c r="GR65090"/>
      <c r="GS65090"/>
      <c r="GT65090"/>
      <c r="GU65090"/>
      <c r="GV65090"/>
      <c r="GW65090"/>
      <c r="GX65090"/>
      <c r="GY65090"/>
      <c r="GZ65090"/>
      <c r="HA65090"/>
      <c r="HB65090"/>
      <c r="HC65090"/>
      <c r="HD65090"/>
      <c r="HE65090"/>
      <c r="HF65090"/>
      <c r="HG65090"/>
      <c r="HH65090"/>
      <c r="HI65090"/>
      <c r="HJ65090"/>
      <c r="HK65090"/>
      <c r="HL65090"/>
      <c r="HM65090"/>
      <c r="HN65090"/>
      <c r="HO65090"/>
      <c r="HP65090"/>
      <c r="HQ65090"/>
      <c r="HR65090"/>
      <c r="HS65090"/>
      <c r="HT65090"/>
      <c r="HU65090"/>
      <c r="HV65090"/>
      <c r="HW65090"/>
      <c r="HX65090"/>
      <c r="HY65090"/>
      <c r="HZ65090"/>
      <c r="IA65090"/>
    </row>
    <row r="65091" spans="1:235" ht="24" customHeight="1">
      <c r="A65091"/>
      <c r="B65091"/>
      <c r="C65091"/>
      <c r="D65091"/>
      <c r="E65091"/>
      <c r="F65091"/>
      <c r="G65091"/>
      <c r="H65091"/>
      <c r="I65091"/>
      <c r="J65091"/>
      <c r="K65091"/>
      <c r="L65091"/>
      <c r="M65091"/>
      <c r="N65091"/>
      <c r="O65091"/>
      <c r="P65091"/>
      <c r="Q65091"/>
      <c r="R65091"/>
      <c r="S65091"/>
      <c r="T65091"/>
      <c r="U65091"/>
      <c r="V65091"/>
      <c r="W65091"/>
      <c r="X65091"/>
      <c r="Y65091"/>
      <c r="Z65091"/>
      <c r="AA65091"/>
      <c r="AB65091"/>
      <c r="AC65091"/>
      <c r="AD65091"/>
      <c r="AE65091"/>
      <c r="AF65091"/>
      <c r="AG65091"/>
      <c r="AH65091"/>
      <c r="AI65091"/>
      <c r="AJ65091"/>
      <c r="AK65091"/>
      <c r="AL65091"/>
      <c r="AM65091"/>
      <c r="AN65091"/>
      <c r="AO65091"/>
      <c r="AP65091"/>
      <c r="AQ65091"/>
      <c r="AR65091"/>
      <c r="AS65091"/>
      <c r="AT65091"/>
      <c r="AU65091"/>
      <c r="AV65091"/>
      <c r="AW65091"/>
      <c r="AX65091"/>
      <c r="AY65091"/>
      <c r="AZ65091"/>
      <c r="BA65091"/>
      <c r="BB65091"/>
      <c r="BC65091"/>
      <c r="BD65091"/>
      <c r="BE65091"/>
      <c r="BF65091"/>
      <c r="BG65091"/>
      <c r="BH65091"/>
      <c r="BI65091"/>
      <c r="BJ65091"/>
      <c r="BK65091"/>
      <c r="BL65091"/>
      <c r="BM65091"/>
      <c r="BN65091"/>
      <c r="BO65091"/>
      <c r="BP65091"/>
      <c r="BQ65091"/>
      <c r="BR65091"/>
      <c r="BS65091"/>
      <c r="BT65091"/>
      <c r="BU65091"/>
      <c r="BV65091"/>
      <c r="BW65091"/>
      <c r="BX65091"/>
      <c r="BY65091"/>
      <c r="BZ65091"/>
      <c r="CA65091"/>
      <c r="CB65091"/>
      <c r="CC65091"/>
      <c r="CD65091"/>
      <c r="CE65091"/>
      <c r="CF65091"/>
      <c r="CG65091"/>
      <c r="CH65091"/>
      <c r="CI65091"/>
      <c r="CJ65091"/>
      <c r="CK65091"/>
      <c r="CL65091"/>
      <c r="CM65091"/>
      <c r="CN65091"/>
      <c r="CO65091"/>
      <c r="CP65091"/>
      <c r="CQ65091"/>
      <c r="CR65091"/>
      <c r="CS65091"/>
      <c r="CT65091"/>
      <c r="CU65091"/>
      <c r="CV65091"/>
      <c r="CW65091"/>
      <c r="CX65091"/>
      <c r="CY65091"/>
      <c r="CZ65091"/>
      <c r="DA65091"/>
      <c r="DB65091"/>
      <c r="DC65091"/>
      <c r="DD65091"/>
      <c r="DE65091"/>
      <c r="DF65091"/>
      <c r="DG65091"/>
      <c r="DH65091"/>
      <c r="DI65091"/>
      <c r="DJ65091"/>
      <c r="DK65091"/>
      <c r="DL65091"/>
      <c r="DM65091"/>
      <c r="DN65091"/>
      <c r="DO65091"/>
      <c r="DP65091"/>
      <c r="DQ65091"/>
      <c r="DR65091"/>
      <c r="DS65091"/>
      <c r="DT65091"/>
      <c r="DU65091"/>
      <c r="DV65091"/>
      <c r="DW65091"/>
      <c r="DX65091"/>
      <c r="DY65091"/>
      <c r="DZ65091"/>
      <c r="EA65091"/>
      <c r="EB65091"/>
      <c r="EC65091"/>
      <c r="ED65091"/>
      <c r="EE65091"/>
      <c r="EF65091"/>
      <c r="EG65091"/>
      <c r="EH65091"/>
      <c r="EI65091"/>
      <c r="EJ65091"/>
      <c r="EK65091"/>
      <c r="EL65091"/>
      <c r="EM65091"/>
      <c r="EN65091"/>
      <c r="EO65091"/>
      <c r="EP65091"/>
      <c r="EQ65091"/>
      <c r="ER65091"/>
      <c r="ES65091"/>
      <c r="ET65091"/>
      <c r="EU65091"/>
      <c r="EV65091"/>
      <c r="EW65091"/>
      <c r="EX65091"/>
      <c r="EY65091"/>
      <c r="EZ65091"/>
      <c r="FA65091"/>
      <c r="FB65091"/>
      <c r="FC65091"/>
      <c r="FD65091"/>
      <c r="FE65091"/>
      <c r="FF65091"/>
      <c r="FG65091"/>
      <c r="FH65091"/>
      <c r="FI65091"/>
      <c r="FJ65091"/>
      <c r="FK65091"/>
      <c r="FL65091"/>
      <c r="FM65091"/>
      <c r="FN65091"/>
      <c r="FO65091"/>
      <c r="FP65091"/>
      <c r="FQ65091"/>
      <c r="FR65091"/>
      <c r="FS65091"/>
      <c r="FT65091"/>
      <c r="FU65091"/>
      <c r="FV65091"/>
      <c r="FW65091"/>
      <c r="FX65091"/>
      <c r="FY65091"/>
      <c r="FZ65091"/>
      <c r="GA65091"/>
      <c r="GB65091"/>
      <c r="GC65091"/>
      <c r="GD65091"/>
      <c r="GE65091"/>
      <c r="GF65091"/>
      <c r="GG65091"/>
      <c r="GH65091"/>
      <c r="GI65091"/>
      <c r="GJ65091"/>
      <c r="GK65091"/>
      <c r="GL65091"/>
      <c r="GM65091"/>
      <c r="GN65091"/>
      <c r="GO65091"/>
      <c r="GP65091"/>
      <c r="GQ65091"/>
      <c r="GR65091"/>
      <c r="GS65091"/>
      <c r="GT65091"/>
      <c r="GU65091"/>
      <c r="GV65091"/>
      <c r="GW65091"/>
      <c r="GX65091"/>
      <c r="GY65091"/>
      <c r="GZ65091"/>
      <c r="HA65091"/>
      <c r="HB65091"/>
      <c r="HC65091"/>
      <c r="HD65091"/>
      <c r="HE65091"/>
      <c r="HF65091"/>
      <c r="HG65091"/>
      <c r="HH65091"/>
      <c r="HI65091"/>
      <c r="HJ65091"/>
      <c r="HK65091"/>
      <c r="HL65091"/>
      <c r="HM65091"/>
      <c r="HN65091"/>
      <c r="HO65091"/>
      <c r="HP65091"/>
      <c r="HQ65091"/>
      <c r="HR65091"/>
      <c r="HS65091"/>
      <c r="HT65091"/>
      <c r="HU65091"/>
      <c r="HV65091"/>
      <c r="HW65091"/>
      <c r="HX65091"/>
      <c r="HY65091"/>
      <c r="HZ65091"/>
      <c r="IA65091"/>
    </row>
    <row r="65092" spans="1:235" ht="24" customHeight="1">
      <c r="A65092"/>
      <c r="B65092"/>
      <c r="C65092"/>
      <c r="D65092"/>
      <c r="E65092"/>
      <c r="F65092"/>
      <c r="G65092"/>
      <c r="H65092"/>
      <c r="I65092"/>
      <c r="J65092"/>
      <c r="K65092"/>
      <c r="L65092"/>
      <c r="M65092"/>
      <c r="N65092"/>
      <c r="O65092"/>
      <c r="P65092"/>
      <c r="Q65092"/>
      <c r="R65092"/>
      <c r="S65092"/>
      <c r="T65092"/>
      <c r="U65092"/>
      <c r="V65092"/>
      <c r="W65092"/>
      <c r="X65092"/>
      <c r="Y65092"/>
      <c r="Z65092"/>
      <c r="AA65092"/>
      <c r="AB65092"/>
      <c r="AC65092"/>
      <c r="AD65092"/>
      <c r="AE65092"/>
      <c r="AF65092"/>
      <c r="AG65092"/>
      <c r="AH65092"/>
      <c r="AI65092"/>
      <c r="AJ65092"/>
      <c r="AK65092"/>
      <c r="AL65092"/>
      <c r="AM65092"/>
      <c r="AN65092"/>
      <c r="AO65092"/>
      <c r="AP65092"/>
      <c r="AQ65092"/>
      <c r="AR65092"/>
      <c r="AS65092"/>
      <c r="AT65092"/>
      <c r="AU65092"/>
      <c r="AV65092"/>
      <c r="AW65092"/>
      <c r="AX65092"/>
      <c r="AY65092"/>
      <c r="AZ65092"/>
      <c r="BA65092"/>
      <c r="BB65092"/>
      <c r="BC65092"/>
      <c r="BD65092"/>
      <c r="BE65092"/>
      <c r="BF65092"/>
      <c r="BG65092"/>
      <c r="BH65092"/>
      <c r="BI65092"/>
      <c r="BJ65092"/>
      <c r="BK65092"/>
      <c r="BL65092"/>
      <c r="BM65092"/>
      <c r="BN65092"/>
      <c r="BO65092"/>
      <c r="BP65092"/>
      <c r="BQ65092"/>
      <c r="BR65092"/>
      <c r="BS65092"/>
      <c r="BT65092"/>
      <c r="BU65092"/>
      <c r="BV65092"/>
      <c r="BW65092"/>
      <c r="BX65092"/>
      <c r="BY65092"/>
      <c r="BZ65092"/>
      <c r="CA65092"/>
      <c r="CB65092"/>
      <c r="CC65092"/>
      <c r="CD65092"/>
      <c r="CE65092"/>
      <c r="CF65092"/>
      <c r="CG65092"/>
      <c r="CH65092"/>
      <c r="CI65092"/>
      <c r="CJ65092"/>
      <c r="CK65092"/>
      <c r="CL65092"/>
      <c r="CM65092"/>
      <c r="CN65092"/>
      <c r="CO65092"/>
      <c r="CP65092"/>
      <c r="CQ65092"/>
      <c r="CR65092"/>
      <c r="CS65092"/>
      <c r="CT65092"/>
      <c r="CU65092"/>
      <c r="CV65092"/>
      <c r="CW65092"/>
      <c r="CX65092"/>
      <c r="CY65092"/>
      <c r="CZ65092"/>
      <c r="DA65092"/>
      <c r="DB65092"/>
      <c r="DC65092"/>
      <c r="DD65092"/>
      <c r="DE65092"/>
      <c r="DF65092"/>
      <c r="DG65092"/>
      <c r="DH65092"/>
      <c r="DI65092"/>
      <c r="DJ65092"/>
      <c r="DK65092"/>
      <c r="DL65092"/>
      <c r="DM65092"/>
      <c r="DN65092"/>
      <c r="DO65092"/>
      <c r="DP65092"/>
      <c r="DQ65092"/>
      <c r="DR65092"/>
      <c r="DS65092"/>
      <c r="DT65092"/>
      <c r="DU65092"/>
      <c r="DV65092"/>
      <c r="DW65092"/>
      <c r="DX65092"/>
      <c r="DY65092"/>
      <c r="DZ65092"/>
      <c r="EA65092"/>
      <c r="EB65092"/>
      <c r="EC65092"/>
      <c r="ED65092"/>
      <c r="EE65092"/>
      <c r="EF65092"/>
      <c r="EG65092"/>
      <c r="EH65092"/>
      <c r="EI65092"/>
      <c r="EJ65092"/>
      <c r="EK65092"/>
      <c r="EL65092"/>
      <c r="EM65092"/>
      <c r="EN65092"/>
      <c r="EO65092"/>
      <c r="EP65092"/>
      <c r="EQ65092"/>
      <c r="ER65092"/>
      <c r="ES65092"/>
      <c r="ET65092"/>
      <c r="EU65092"/>
      <c r="EV65092"/>
      <c r="EW65092"/>
      <c r="EX65092"/>
      <c r="EY65092"/>
      <c r="EZ65092"/>
      <c r="FA65092"/>
      <c r="FB65092"/>
      <c r="FC65092"/>
      <c r="FD65092"/>
      <c r="FE65092"/>
      <c r="FF65092"/>
      <c r="FG65092"/>
      <c r="FH65092"/>
      <c r="FI65092"/>
      <c r="FJ65092"/>
      <c r="FK65092"/>
      <c r="FL65092"/>
      <c r="FM65092"/>
      <c r="FN65092"/>
      <c r="FO65092"/>
      <c r="FP65092"/>
      <c r="FQ65092"/>
      <c r="FR65092"/>
      <c r="FS65092"/>
      <c r="FT65092"/>
      <c r="FU65092"/>
      <c r="FV65092"/>
      <c r="FW65092"/>
      <c r="FX65092"/>
      <c r="FY65092"/>
      <c r="FZ65092"/>
      <c r="GA65092"/>
      <c r="GB65092"/>
      <c r="GC65092"/>
      <c r="GD65092"/>
      <c r="GE65092"/>
      <c r="GF65092"/>
      <c r="GG65092"/>
      <c r="GH65092"/>
      <c r="GI65092"/>
      <c r="GJ65092"/>
      <c r="GK65092"/>
      <c r="GL65092"/>
      <c r="GM65092"/>
      <c r="GN65092"/>
      <c r="GO65092"/>
      <c r="GP65092"/>
      <c r="GQ65092"/>
      <c r="GR65092"/>
      <c r="GS65092"/>
      <c r="GT65092"/>
      <c r="GU65092"/>
      <c r="GV65092"/>
      <c r="GW65092"/>
      <c r="GX65092"/>
      <c r="GY65092"/>
      <c r="GZ65092"/>
      <c r="HA65092"/>
      <c r="HB65092"/>
      <c r="HC65092"/>
      <c r="HD65092"/>
      <c r="HE65092"/>
      <c r="HF65092"/>
      <c r="HG65092"/>
      <c r="HH65092"/>
      <c r="HI65092"/>
      <c r="HJ65092"/>
      <c r="HK65092"/>
      <c r="HL65092"/>
      <c r="HM65092"/>
      <c r="HN65092"/>
      <c r="HO65092"/>
      <c r="HP65092"/>
      <c r="HQ65092"/>
      <c r="HR65092"/>
      <c r="HS65092"/>
      <c r="HT65092"/>
      <c r="HU65092"/>
      <c r="HV65092"/>
      <c r="HW65092"/>
      <c r="HX65092"/>
      <c r="HY65092"/>
      <c r="HZ65092"/>
      <c r="IA65092"/>
    </row>
    <row r="65093" spans="1:235" ht="24" customHeight="1">
      <c r="A65093"/>
      <c r="B65093"/>
      <c r="C65093"/>
      <c r="D65093"/>
      <c r="E65093"/>
      <c r="F65093"/>
      <c r="G65093"/>
      <c r="H65093"/>
      <c r="I65093"/>
      <c r="J65093"/>
      <c r="K65093"/>
      <c r="L65093"/>
      <c r="M65093"/>
      <c r="N65093"/>
      <c r="O65093"/>
      <c r="P65093"/>
      <c r="Q65093"/>
      <c r="R65093"/>
      <c r="S65093"/>
      <c r="T65093"/>
      <c r="U65093"/>
      <c r="V65093"/>
      <c r="W65093"/>
      <c r="X65093"/>
      <c r="Y65093"/>
      <c r="Z65093"/>
      <c r="AA65093"/>
      <c r="AB65093"/>
      <c r="AC65093"/>
      <c r="AD65093"/>
      <c r="AE65093"/>
      <c r="AF65093"/>
      <c r="AG65093"/>
      <c r="AH65093"/>
      <c r="AI65093"/>
      <c r="AJ65093"/>
      <c r="AK65093"/>
      <c r="AL65093"/>
      <c r="AM65093"/>
      <c r="AN65093"/>
      <c r="AO65093"/>
      <c r="AP65093"/>
      <c r="AQ65093"/>
      <c r="AR65093"/>
      <c r="AS65093"/>
      <c r="AT65093"/>
      <c r="AU65093"/>
      <c r="AV65093"/>
      <c r="AW65093"/>
      <c r="AX65093"/>
      <c r="AY65093"/>
      <c r="AZ65093"/>
      <c r="BA65093"/>
      <c r="BB65093"/>
      <c r="BC65093"/>
      <c r="BD65093"/>
      <c r="BE65093"/>
      <c r="BF65093"/>
      <c r="BG65093"/>
      <c r="BH65093"/>
      <c r="BI65093"/>
      <c r="BJ65093"/>
      <c r="BK65093"/>
      <c r="BL65093"/>
      <c r="BM65093"/>
      <c r="BN65093"/>
      <c r="BO65093"/>
      <c r="BP65093"/>
      <c r="BQ65093"/>
      <c r="BR65093"/>
      <c r="BS65093"/>
      <c r="BT65093"/>
      <c r="BU65093"/>
      <c r="BV65093"/>
      <c r="BW65093"/>
      <c r="BX65093"/>
      <c r="BY65093"/>
      <c r="BZ65093"/>
      <c r="CA65093"/>
      <c r="CB65093"/>
      <c r="CC65093"/>
      <c r="CD65093"/>
      <c r="CE65093"/>
      <c r="CF65093"/>
      <c r="CG65093"/>
      <c r="CH65093"/>
      <c r="CI65093"/>
      <c r="CJ65093"/>
      <c r="CK65093"/>
      <c r="CL65093"/>
      <c r="CM65093"/>
      <c r="CN65093"/>
      <c r="CO65093"/>
      <c r="CP65093"/>
      <c r="CQ65093"/>
      <c r="CR65093"/>
      <c r="CS65093"/>
      <c r="CT65093"/>
      <c r="CU65093"/>
      <c r="CV65093"/>
      <c r="CW65093"/>
      <c r="CX65093"/>
      <c r="CY65093"/>
      <c r="CZ65093"/>
      <c r="DA65093"/>
      <c r="DB65093"/>
      <c r="DC65093"/>
      <c r="DD65093"/>
      <c r="DE65093"/>
      <c r="DF65093"/>
      <c r="DG65093"/>
      <c r="DH65093"/>
      <c r="DI65093"/>
      <c r="DJ65093"/>
      <c r="DK65093"/>
      <c r="DL65093"/>
      <c r="DM65093"/>
      <c r="DN65093"/>
      <c r="DO65093"/>
      <c r="DP65093"/>
      <c r="DQ65093"/>
      <c r="DR65093"/>
      <c r="DS65093"/>
      <c r="DT65093"/>
      <c r="DU65093"/>
      <c r="DV65093"/>
      <c r="DW65093"/>
      <c r="DX65093"/>
      <c r="DY65093"/>
      <c r="DZ65093"/>
      <c r="EA65093"/>
      <c r="EB65093"/>
      <c r="EC65093"/>
      <c r="ED65093"/>
      <c r="EE65093"/>
      <c r="EF65093"/>
      <c r="EG65093"/>
      <c r="EH65093"/>
      <c r="EI65093"/>
      <c r="EJ65093"/>
      <c r="EK65093"/>
      <c r="EL65093"/>
      <c r="EM65093"/>
      <c r="EN65093"/>
      <c r="EO65093"/>
      <c r="EP65093"/>
      <c r="EQ65093"/>
      <c r="ER65093"/>
      <c r="ES65093"/>
      <c r="ET65093"/>
      <c r="EU65093"/>
      <c r="EV65093"/>
      <c r="EW65093"/>
      <c r="EX65093"/>
      <c r="EY65093"/>
      <c r="EZ65093"/>
      <c r="FA65093"/>
      <c r="FB65093"/>
      <c r="FC65093"/>
      <c r="FD65093"/>
      <c r="FE65093"/>
      <c r="FF65093"/>
      <c r="FG65093"/>
      <c r="FH65093"/>
      <c r="FI65093"/>
      <c r="FJ65093"/>
      <c r="FK65093"/>
      <c r="FL65093"/>
      <c r="FM65093"/>
      <c r="FN65093"/>
      <c r="FO65093"/>
      <c r="FP65093"/>
      <c r="FQ65093"/>
      <c r="FR65093"/>
      <c r="FS65093"/>
      <c r="FT65093"/>
      <c r="FU65093"/>
      <c r="FV65093"/>
      <c r="FW65093"/>
      <c r="FX65093"/>
      <c r="FY65093"/>
      <c r="FZ65093"/>
      <c r="GA65093"/>
      <c r="GB65093"/>
      <c r="GC65093"/>
      <c r="GD65093"/>
      <c r="GE65093"/>
      <c r="GF65093"/>
      <c r="GG65093"/>
      <c r="GH65093"/>
      <c r="GI65093"/>
      <c r="GJ65093"/>
      <c r="GK65093"/>
      <c r="GL65093"/>
      <c r="GM65093"/>
      <c r="GN65093"/>
      <c r="GO65093"/>
      <c r="GP65093"/>
      <c r="GQ65093"/>
      <c r="GR65093"/>
      <c r="GS65093"/>
      <c r="GT65093"/>
      <c r="GU65093"/>
      <c r="GV65093"/>
      <c r="GW65093"/>
      <c r="GX65093"/>
      <c r="GY65093"/>
      <c r="GZ65093"/>
      <c r="HA65093"/>
      <c r="HB65093"/>
      <c r="HC65093"/>
      <c r="HD65093"/>
      <c r="HE65093"/>
      <c r="HF65093"/>
      <c r="HG65093"/>
      <c r="HH65093"/>
      <c r="HI65093"/>
      <c r="HJ65093"/>
      <c r="HK65093"/>
      <c r="HL65093"/>
      <c r="HM65093"/>
      <c r="HN65093"/>
      <c r="HO65093"/>
      <c r="HP65093"/>
      <c r="HQ65093"/>
      <c r="HR65093"/>
      <c r="HS65093"/>
      <c r="HT65093"/>
      <c r="HU65093"/>
      <c r="HV65093"/>
      <c r="HW65093"/>
      <c r="HX65093"/>
      <c r="HY65093"/>
      <c r="HZ65093"/>
      <c r="IA65093"/>
    </row>
    <row r="65094" spans="1:235" ht="24" customHeight="1">
      <c r="A65094"/>
      <c r="B65094"/>
      <c r="C65094"/>
      <c r="D65094"/>
      <c r="E65094"/>
      <c r="F65094"/>
      <c r="G65094"/>
      <c r="H65094"/>
      <c r="I65094"/>
      <c r="J65094"/>
      <c r="K65094"/>
      <c r="L65094"/>
      <c r="M65094"/>
      <c r="N65094"/>
      <c r="O65094"/>
      <c r="P65094"/>
      <c r="Q65094"/>
      <c r="R65094"/>
      <c r="S65094"/>
      <c r="T65094"/>
      <c r="U65094"/>
      <c r="V65094"/>
      <c r="W65094"/>
      <c r="X65094"/>
      <c r="Y65094"/>
      <c r="Z65094"/>
      <c r="AA65094"/>
      <c r="AB65094"/>
      <c r="AC65094"/>
      <c r="AD65094"/>
      <c r="AE65094"/>
      <c r="AF65094"/>
      <c r="AG65094"/>
      <c r="AH65094"/>
      <c r="AI65094"/>
      <c r="AJ65094"/>
      <c r="AK65094"/>
      <c r="AL65094"/>
      <c r="AM65094"/>
      <c r="AN65094"/>
      <c r="AO65094"/>
      <c r="AP65094"/>
      <c r="AQ65094"/>
      <c r="AR65094"/>
      <c r="AS65094"/>
      <c r="AT65094"/>
      <c r="AU65094"/>
      <c r="AV65094"/>
      <c r="AW65094"/>
      <c r="AX65094"/>
      <c r="AY65094"/>
      <c r="AZ65094"/>
      <c r="BA65094"/>
      <c r="BB65094"/>
      <c r="BC65094"/>
      <c r="BD65094"/>
      <c r="BE65094"/>
      <c r="BF65094"/>
      <c r="BG65094"/>
      <c r="BH65094"/>
      <c r="BI65094"/>
      <c r="BJ65094"/>
      <c r="BK65094"/>
      <c r="BL65094"/>
      <c r="BM65094"/>
      <c r="BN65094"/>
      <c r="BO65094"/>
      <c r="BP65094"/>
      <c r="BQ65094"/>
      <c r="BR65094"/>
      <c r="BS65094"/>
      <c r="BT65094"/>
      <c r="BU65094"/>
      <c r="BV65094"/>
      <c r="BW65094"/>
      <c r="BX65094"/>
      <c r="BY65094"/>
      <c r="BZ65094"/>
      <c r="CA65094"/>
      <c r="CB65094"/>
      <c r="CC65094"/>
      <c r="CD65094"/>
      <c r="CE65094"/>
      <c r="CF65094"/>
      <c r="CG65094"/>
      <c r="CH65094"/>
      <c r="CI65094"/>
      <c r="CJ65094"/>
      <c r="CK65094"/>
      <c r="CL65094"/>
      <c r="CM65094"/>
      <c r="CN65094"/>
      <c r="CO65094"/>
      <c r="CP65094"/>
      <c r="CQ65094"/>
      <c r="CR65094"/>
      <c r="CS65094"/>
      <c r="CT65094"/>
      <c r="CU65094"/>
      <c r="CV65094"/>
      <c r="CW65094"/>
      <c r="CX65094"/>
      <c r="CY65094"/>
      <c r="CZ65094"/>
      <c r="DA65094"/>
      <c r="DB65094"/>
      <c r="DC65094"/>
      <c r="DD65094"/>
      <c r="DE65094"/>
      <c r="DF65094"/>
      <c r="DG65094"/>
      <c r="DH65094"/>
      <c r="DI65094"/>
      <c r="DJ65094"/>
      <c r="DK65094"/>
      <c r="DL65094"/>
      <c r="DM65094"/>
      <c r="DN65094"/>
      <c r="DO65094"/>
      <c r="DP65094"/>
      <c r="DQ65094"/>
      <c r="DR65094"/>
      <c r="DS65094"/>
      <c r="DT65094"/>
      <c r="DU65094"/>
      <c r="DV65094"/>
      <c r="DW65094"/>
      <c r="DX65094"/>
      <c r="DY65094"/>
      <c r="DZ65094"/>
      <c r="EA65094"/>
      <c r="EB65094"/>
      <c r="EC65094"/>
      <c r="ED65094"/>
      <c r="EE65094"/>
      <c r="EF65094"/>
      <c r="EG65094"/>
      <c r="EH65094"/>
      <c r="EI65094"/>
      <c r="EJ65094"/>
      <c r="EK65094"/>
      <c r="EL65094"/>
      <c r="EM65094"/>
      <c r="EN65094"/>
      <c r="EO65094"/>
      <c r="EP65094"/>
      <c r="EQ65094"/>
      <c r="ER65094"/>
      <c r="ES65094"/>
      <c r="ET65094"/>
      <c r="EU65094"/>
      <c r="EV65094"/>
      <c r="EW65094"/>
      <c r="EX65094"/>
      <c r="EY65094"/>
      <c r="EZ65094"/>
      <c r="FA65094"/>
      <c r="FB65094"/>
      <c r="FC65094"/>
      <c r="FD65094"/>
      <c r="FE65094"/>
      <c r="FF65094"/>
      <c r="FG65094"/>
      <c r="FH65094"/>
      <c r="FI65094"/>
      <c r="FJ65094"/>
      <c r="FK65094"/>
      <c r="FL65094"/>
      <c r="FM65094"/>
      <c r="FN65094"/>
      <c r="FO65094"/>
      <c r="FP65094"/>
      <c r="FQ65094"/>
      <c r="FR65094"/>
      <c r="FS65094"/>
      <c r="FT65094"/>
      <c r="FU65094"/>
      <c r="FV65094"/>
      <c r="FW65094"/>
      <c r="FX65094"/>
      <c r="FY65094"/>
      <c r="FZ65094"/>
      <c r="GA65094"/>
      <c r="GB65094"/>
      <c r="GC65094"/>
      <c r="GD65094"/>
      <c r="GE65094"/>
      <c r="GF65094"/>
      <c r="GG65094"/>
      <c r="GH65094"/>
      <c r="GI65094"/>
      <c r="GJ65094"/>
      <c r="GK65094"/>
      <c r="GL65094"/>
      <c r="GM65094"/>
      <c r="GN65094"/>
      <c r="GO65094"/>
      <c r="GP65094"/>
      <c r="GQ65094"/>
      <c r="GR65094"/>
      <c r="GS65094"/>
      <c r="GT65094"/>
      <c r="GU65094"/>
      <c r="GV65094"/>
      <c r="GW65094"/>
      <c r="GX65094"/>
      <c r="GY65094"/>
      <c r="GZ65094"/>
      <c r="HA65094"/>
      <c r="HB65094"/>
      <c r="HC65094"/>
      <c r="HD65094"/>
      <c r="HE65094"/>
      <c r="HF65094"/>
      <c r="HG65094"/>
      <c r="HH65094"/>
      <c r="HI65094"/>
      <c r="HJ65094"/>
      <c r="HK65094"/>
      <c r="HL65094"/>
      <c r="HM65094"/>
      <c r="HN65094"/>
      <c r="HO65094"/>
      <c r="HP65094"/>
      <c r="HQ65094"/>
      <c r="HR65094"/>
      <c r="HS65094"/>
      <c r="HT65094"/>
      <c r="HU65094"/>
      <c r="HV65094"/>
      <c r="HW65094"/>
      <c r="HX65094"/>
      <c r="HY65094"/>
      <c r="HZ65094"/>
      <c r="IA65094"/>
    </row>
    <row r="65095" spans="1:235" ht="24" customHeight="1">
      <c r="A65095"/>
      <c r="B65095"/>
      <c r="C65095"/>
      <c r="D65095"/>
      <c r="E65095"/>
      <c r="F65095"/>
      <c r="G65095"/>
      <c r="H65095"/>
      <c r="I65095"/>
      <c r="J65095"/>
      <c r="K65095"/>
      <c r="L65095"/>
      <c r="M65095"/>
      <c r="N65095"/>
      <c r="O65095"/>
      <c r="P65095"/>
      <c r="Q65095"/>
      <c r="R65095"/>
      <c r="S65095"/>
      <c r="T65095"/>
      <c r="U65095"/>
      <c r="V65095"/>
      <c r="W65095"/>
      <c r="X65095"/>
      <c r="Y65095"/>
      <c r="Z65095"/>
      <c r="AA65095"/>
      <c r="AB65095"/>
      <c r="AC65095"/>
      <c r="AD65095"/>
      <c r="AE65095"/>
      <c r="AF65095"/>
      <c r="AG65095"/>
      <c r="AH65095"/>
      <c r="AI65095"/>
      <c r="AJ65095"/>
      <c r="AK65095"/>
      <c r="AL65095"/>
      <c r="AM65095"/>
      <c r="AN65095"/>
      <c r="AO65095"/>
      <c r="AP65095"/>
      <c r="AQ65095"/>
      <c r="AR65095"/>
      <c r="AS65095"/>
      <c r="AT65095"/>
      <c r="AU65095"/>
      <c r="AV65095"/>
      <c r="AW65095"/>
      <c r="AX65095"/>
      <c r="AY65095"/>
      <c r="AZ65095"/>
      <c r="BA65095"/>
      <c r="BB65095"/>
      <c r="BC65095"/>
      <c r="BD65095"/>
      <c r="BE65095"/>
      <c r="BF65095"/>
      <c r="BG65095"/>
      <c r="BH65095"/>
      <c r="BI65095"/>
      <c r="BJ65095"/>
      <c r="BK65095"/>
      <c r="BL65095"/>
      <c r="BM65095"/>
      <c r="BN65095"/>
      <c r="BO65095"/>
      <c r="BP65095"/>
      <c r="BQ65095"/>
      <c r="BR65095"/>
      <c r="BS65095"/>
      <c r="BT65095"/>
      <c r="BU65095"/>
      <c r="BV65095"/>
      <c r="BW65095"/>
      <c r="BX65095"/>
      <c r="BY65095"/>
      <c r="BZ65095"/>
      <c r="CA65095"/>
      <c r="CB65095"/>
      <c r="CC65095"/>
      <c r="CD65095"/>
      <c r="CE65095"/>
      <c r="CF65095"/>
      <c r="CG65095"/>
      <c r="CH65095"/>
      <c r="CI65095"/>
      <c r="CJ65095"/>
      <c r="CK65095"/>
      <c r="CL65095"/>
      <c r="CM65095"/>
      <c r="CN65095"/>
      <c r="CO65095"/>
      <c r="CP65095"/>
      <c r="CQ65095"/>
      <c r="CR65095"/>
      <c r="CS65095"/>
      <c r="CT65095"/>
      <c r="CU65095"/>
      <c r="CV65095"/>
      <c r="CW65095"/>
      <c r="CX65095"/>
      <c r="CY65095"/>
      <c r="CZ65095"/>
      <c r="DA65095"/>
      <c r="DB65095"/>
      <c r="DC65095"/>
      <c r="DD65095"/>
      <c r="DE65095"/>
      <c r="DF65095"/>
      <c r="DG65095"/>
      <c r="DH65095"/>
      <c r="DI65095"/>
      <c r="DJ65095"/>
      <c r="DK65095"/>
      <c r="DL65095"/>
      <c r="DM65095"/>
      <c r="DN65095"/>
      <c r="DO65095"/>
      <c r="DP65095"/>
      <c r="DQ65095"/>
      <c r="DR65095"/>
      <c r="DS65095"/>
      <c r="DT65095"/>
      <c r="DU65095"/>
      <c r="DV65095"/>
      <c r="DW65095"/>
      <c r="DX65095"/>
      <c r="DY65095"/>
      <c r="DZ65095"/>
      <c r="EA65095"/>
      <c r="EB65095"/>
      <c r="EC65095"/>
      <c r="ED65095"/>
      <c r="EE65095"/>
      <c r="EF65095"/>
      <c r="EG65095"/>
      <c r="EH65095"/>
      <c r="EI65095"/>
      <c r="EJ65095"/>
      <c r="EK65095"/>
      <c r="EL65095"/>
      <c r="EM65095"/>
      <c r="EN65095"/>
      <c r="EO65095"/>
      <c r="EP65095"/>
      <c r="EQ65095"/>
      <c r="ER65095"/>
      <c r="ES65095"/>
      <c r="ET65095"/>
      <c r="EU65095"/>
      <c r="EV65095"/>
      <c r="EW65095"/>
      <c r="EX65095"/>
      <c r="EY65095"/>
      <c r="EZ65095"/>
      <c r="FA65095"/>
      <c r="FB65095"/>
      <c r="FC65095"/>
      <c r="FD65095"/>
      <c r="FE65095"/>
      <c r="FF65095"/>
      <c r="FG65095"/>
      <c r="FH65095"/>
      <c r="FI65095"/>
      <c r="FJ65095"/>
      <c r="FK65095"/>
      <c r="FL65095"/>
      <c r="FM65095"/>
      <c r="FN65095"/>
      <c r="FO65095"/>
      <c r="FP65095"/>
      <c r="FQ65095"/>
      <c r="FR65095"/>
      <c r="FS65095"/>
      <c r="FT65095"/>
      <c r="FU65095"/>
      <c r="FV65095"/>
      <c r="FW65095"/>
      <c r="FX65095"/>
      <c r="FY65095"/>
      <c r="FZ65095"/>
      <c r="GA65095"/>
      <c r="GB65095"/>
      <c r="GC65095"/>
      <c r="GD65095"/>
      <c r="GE65095"/>
      <c r="GF65095"/>
      <c r="GG65095"/>
      <c r="GH65095"/>
      <c r="GI65095"/>
      <c r="GJ65095"/>
      <c r="GK65095"/>
      <c r="GL65095"/>
      <c r="GM65095"/>
      <c r="GN65095"/>
      <c r="GO65095"/>
      <c r="GP65095"/>
      <c r="GQ65095"/>
      <c r="GR65095"/>
      <c r="GS65095"/>
      <c r="GT65095"/>
      <c r="GU65095"/>
      <c r="GV65095"/>
      <c r="GW65095"/>
      <c r="GX65095"/>
      <c r="GY65095"/>
      <c r="GZ65095"/>
      <c r="HA65095"/>
      <c r="HB65095"/>
      <c r="HC65095"/>
      <c r="HD65095"/>
      <c r="HE65095"/>
      <c r="HF65095"/>
      <c r="HG65095"/>
      <c r="HH65095"/>
      <c r="HI65095"/>
      <c r="HJ65095"/>
      <c r="HK65095"/>
      <c r="HL65095"/>
      <c r="HM65095"/>
      <c r="HN65095"/>
      <c r="HO65095"/>
      <c r="HP65095"/>
      <c r="HQ65095"/>
      <c r="HR65095"/>
      <c r="HS65095"/>
      <c r="HT65095"/>
      <c r="HU65095"/>
      <c r="HV65095"/>
      <c r="HW65095"/>
      <c r="HX65095"/>
      <c r="HY65095"/>
      <c r="HZ65095"/>
      <c r="IA65095"/>
    </row>
    <row r="65096" spans="1:235" ht="24" customHeight="1">
      <c r="A65096"/>
      <c r="B65096"/>
      <c r="C65096"/>
      <c r="D65096"/>
      <c r="E65096"/>
      <c r="F65096"/>
      <c r="G65096"/>
      <c r="H65096"/>
      <c r="I65096"/>
      <c r="J65096"/>
      <c r="K65096"/>
      <c r="L65096"/>
      <c r="M65096"/>
      <c r="N65096"/>
      <c r="O65096"/>
      <c r="P65096"/>
      <c r="Q65096"/>
      <c r="R65096"/>
      <c r="S65096"/>
      <c r="T65096"/>
      <c r="U65096"/>
      <c r="V65096"/>
      <c r="W65096"/>
      <c r="X65096"/>
      <c r="Y65096"/>
      <c r="Z65096"/>
      <c r="AA65096"/>
      <c r="AB65096"/>
      <c r="AC65096"/>
      <c r="AD65096"/>
      <c r="AE65096"/>
      <c r="AF65096"/>
      <c r="AG65096"/>
      <c r="AH65096"/>
      <c r="AI65096"/>
      <c r="AJ65096"/>
      <c r="AK65096"/>
      <c r="AL65096"/>
      <c r="AM65096"/>
      <c r="AN65096"/>
      <c r="AO65096"/>
      <c r="AP65096"/>
      <c r="AQ65096"/>
      <c r="AR65096"/>
      <c r="AS65096"/>
      <c r="AT65096"/>
      <c r="AU65096"/>
      <c r="AV65096"/>
      <c r="AW65096"/>
      <c r="AX65096"/>
      <c r="AY65096"/>
      <c r="AZ65096"/>
      <c r="BA65096"/>
      <c r="BB65096"/>
      <c r="BC65096"/>
      <c r="BD65096"/>
      <c r="BE65096"/>
      <c r="BF65096"/>
      <c r="BG65096"/>
      <c r="BH65096"/>
      <c r="BI65096"/>
      <c r="BJ65096"/>
      <c r="BK65096"/>
      <c r="BL65096"/>
      <c r="BM65096"/>
      <c r="BN65096"/>
      <c r="BO65096"/>
      <c r="BP65096"/>
      <c r="BQ65096"/>
      <c r="BR65096"/>
      <c r="BS65096"/>
      <c r="BT65096"/>
      <c r="BU65096"/>
      <c r="BV65096"/>
      <c r="BW65096"/>
      <c r="BX65096"/>
      <c r="BY65096"/>
      <c r="BZ65096"/>
      <c r="CA65096"/>
      <c r="CB65096"/>
      <c r="CC65096"/>
      <c r="CD65096"/>
      <c r="CE65096"/>
      <c r="CF65096"/>
      <c r="CG65096"/>
      <c r="CH65096"/>
      <c r="CI65096"/>
      <c r="CJ65096"/>
      <c r="CK65096"/>
      <c r="CL65096"/>
      <c r="CM65096"/>
      <c r="CN65096"/>
      <c r="CO65096"/>
      <c r="CP65096"/>
      <c r="CQ65096"/>
      <c r="CR65096"/>
      <c r="CS65096"/>
      <c r="CT65096"/>
      <c r="CU65096"/>
      <c r="CV65096"/>
      <c r="CW65096"/>
      <c r="CX65096"/>
      <c r="CY65096"/>
      <c r="CZ65096"/>
      <c r="DA65096"/>
      <c r="DB65096"/>
      <c r="DC65096"/>
      <c r="DD65096"/>
      <c r="DE65096"/>
      <c r="DF65096"/>
      <c r="DG65096"/>
      <c r="DH65096"/>
      <c r="DI65096"/>
      <c r="DJ65096"/>
      <c r="DK65096"/>
      <c r="DL65096"/>
      <c r="DM65096"/>
      <c r="DN65096"/>
      <c r="DO65096"/>
      <c r="DP65096"/>
      <c r="DQ65096"/>
      <c r="DR65096"/>
      <c r="DS65096"/>
      <c r="DT65096"/>
      <c r="DU65096"/>
      <c r="DV65096"/>
      <c r="DW65096"/>
      <c r="DX65096"/>
      <c r="DY65096"/>
      <c r="DZ65096"/>
      <c r="EA65096"/>
      <c r="EB65096"/>
      <c r="EC65096"/>
      <c r="ED65096"/>
      <c r="EE65096"/>
      <c r="EF65096"/>
      <c r="EG65096"/>
      <c r="EH65096"/>
      <c r="EI65096"/>
      <c r="EJ65096"/>
      <c r="EK65096"/>
      <c r="EL65096"/>
      <c r="EM65096"/>
      <c r="EN65096"/>
      <c r="EO65096"/>
      <c r="EP65096"/>
      <c r="EQ65096"/>
      <c r="ER65096"/>
      <c r="ES65096"/>
      <c r="ET65096"/>
      <c r="EU65096"/>
      <c r="EV65096"/>
      <c r="EW65096"/>
      <c r="EX65096"/>
      <c r="EY65096"/>
      <c r="EZ65096"/>
      <c r="FA65096"/>
      <c r="FB65096"/>
      <c r="FC65096"/>
      <c r="FD65096"/>
      <c r="FE65096"/>
      <c r="FF65096"/>
      <c r="FG65096"/>
      <c r="FH65096"/>
      <c r="FI65096"/>
      <c r="FJ65096"/>
      <c r="FK65096"/>
      <c r="FL65096"/>
      <c r="FM65096"/>
      <c r="FN65096"/>
      <c r="FO65096"/>
      <c r="FP65096"/>
      <c r="FQ65096"/>
      <c r="FR65096"/>
      <c r="FS65096"/>
      <c r="FT65096"/>
      <c r="FU65096"/>
      <c r="FV65096"/>
      <c r="FW65096"/>
      <c r="FX65096"/>
      <c r="FY65096"/>
      <c r="FZ65096"/>
      <c r="GA65096"/>
      <c r="GB65096"/>
      <c r="GC65096"/>
      <c r="GD65096"/>
      <c r="GE65096"/>
      <c r="GF65096"/>
      <c r="GG65096"/>
      <c r="GH65096"/>
      <c r="GI65096"/>
      <c r="GJ65096"/>
      <c r="GK65096"/>
      <c r="GL65096"/>
      <c r="GM65096"/>
      <c r="GN65096"/>
      <c r="GO65096"/>
      <c r="GP65096"/>
      <c r="GQ65096"/>
      <c r="GR65096"/>
      <c r="GS65096"/>
      <c r="GT65096"/>
      <c r="GU65096"/>
      <c r="GV65096"/>
      <c r="GW65096"/>
      <c r="GX65096"/>
      <c r="GY65096"/>
      <c r="GZ65096"/>
      <c r="HA65096"/>
      <c r="HB65096"/>
      <c r="HC65096"/>
      <c r="HD65096"/>
      <c r="HE65096"/>
      <c r="HF65096"/>
      <c r="HG65096"/>
      <c r="HH65096"/>
      <c r="HI65096"/>
      <c r="HJ65096"/>
      <c r="HK65096"/>
      <c r="HL65096"/>
      <c r="HM65096"/>
      <c r="HN65096"/>
      <c r="HO65096"/>
      <c r="HP65096"/>
      <c r="HQ65096"/>
      <c r="HR65096"/>
      <c r="HS65096"/>
      <c r="HT65096"/>
      <c r="HU65096"/>
      <c r="HV65096"/>
      <c r="HW65096"/>
      <c r="HX65096"/>
      <c r="HY65096"/>
      <c r="HZ65096"/>
      <c r="IA65096"/>
    </row>
    <row r="65097" spans="1:235" ht="24" customHeight="1">
      <c r="A65097"/>
      <c r="B65097"/>
      <c r="C65097"/>
      <c r="D65097"/>
      <c r="E65097"/>
      <c r="F65097"/>
      <c r="G65097"/>
      <c r="H65097"/>
      <c r="I65097"/>
      <c r="J65097"/>
      <c r="K65097"/>
      <c r="L65097"/>
      <c r="M65097"/>
      <c r="N65097"/>
      <c r="O65097"/>
      <c r="P65097"/>
      <c r="Q65097"/>
      <c r="R65097"/>
      <c r="S65097"/>
      <c r="T65097"/>
      <c r="U65097"/>
      <c r="V65097"/>
      <c r="W65097"/>
      <c r="X65097"/>
      <c r="Y65097"/>
      <c r="Z65097"/>
      <c r="AA65097"/>
      <c r="AB65097"/>
      <c r="AC65097"/>
      <c r="AD65097"/>
      <c r="AE65097"/>
      <c r="AF65097"/>
      <c r="AG65097"/>
      <c r="AH65097"/>
      <c r="AI65097"/>
      <c r="AJ65097"/>
      <c r="AK65097"/>
      <c r="AL65097"/>
      <c r="AM65097"/>
      <c r="AN65097"/>
      <c r="AO65097"/>
      <c r="AP65097"/>
      <c r="AQ65097"/>
      <c r="AR65097"/>
      <c r="AS65097"/>
      <c r="AT65097"/>
      <c r="AU65097"/>
      <c r="AV65097"/>
      <c r="AW65097"/>
      <c r="AX65097"/>
      <c r="AY65097"/>
      <c r="AZ65097"/>
      <c r="BA65097"/>
      <c r="BB65097"/>
      <c r="BC65097"/>
      <c r="BD65097"/>
      <c r="BE65097"/>
      <c r="BF65097"/>
      <c r="BG65097"/>
      <c r="BH65097"/>
      <c r="BI65097"/>
      <c r="BJ65097"/>
      <c r="BK65097"/>
      <c r="BL65097"/>
      <c r="BM65097"/>
      <c r="BN65097"/>
      <c r="BO65097"/>
      <c r="BP65097"/>
      <c r="BQ65097"/>
      <c r="BR65097"/>
      <c r="BS65097"/>
      <c r="BT65097"/>
      <c r="BU65097"/>
      <c r="BV65097"/>
      <c r="BW65097"/>
      <c r="BX65097"/>
      <c r="BY65097"/>
      <c r="BZ65097"/>
      <c r="CA65097"/>
      <c r="CB65097"/>
      <c r="CC65097"/>
      <c r="CD65097"/>
      <c r="CE65097"/>
      <c r="CF65097"/>
      <c r="CG65097"/>
      <c r="CH65097"/>
      <c r="CI65097"/>
      <c r="CJ65097"/>
      <c r="CK65097"/>
      <c r="CL65097"/>
      <c r="CM65097"/>
      <c r="CN65097"/>
      <c r="CO65097"/>
      <c r="CP65097"/>
      <c r="CQ65097"/>
      <c r="CR65097"/>
      <c r="CS65097"/>
      <c r="CT65097"/>
      <c r="CU65097"/>
      <c r="CV65097"/>
      <c r="CW65097"/>
      <c r="CX65097"/>
      <c r="CY65097"/>
      <c r="CZ65097"/>
      <c r="DA65097"/>
      <c r="DB65097"/>
      <c r="DC65097"/>
      <c r="DD65097"/>
      <c r="DE65097"/>
      <c r="DF65097"/>
      <c r="DG65097"/>
      <c r="DH65097"/>
      <c r="DI65097"/>
      <c r="DJ65097"/>
      <c r="DK65097"/>
      <c r="DL65097"/>
      <c r="DM65097"/>
      <c r="DN65097"/>
      <c r="DO65097"/>
      <c r="DP65097"/>
      <c r="DQ65097"/>
      <c r="DR65097"/>
      <c r="DS65097"/>
      <c r="DT65097"/>
      <c r="DU65097"/>
      <c r="DV65097"/>
      <c r="DW65097"/>
      <c r="DX65097"/>
      <c r="DY65097"/>
      <c r="DZ65097"/>
      <c r="EA65097"/>
      <c r="EB65097"/>
      <c r="EC65097"/>
      <c r="ED65097"/>
      <c r="EE65097"/>
      <c r="EF65097"/>
      <c r="EG65097"/>
      <c r="EH65097"/>
      <c r="EI65097"/>
      <c r="EJ65097"/>
      <c r="EK65097"/>
      <c r="EL65097"/>
      <c r="EM65097"/>
      <c r="EN65097"/>
      <c r="EO65097"/>
      <c r="EP65097"/>
      <c r="EQ65097"/>
      <c r="ER65097"/>
      <c r="ES65097"/>
      <c r="ET65097"/>
      <c r="EU65097"/>
      <c r="EV65097"/>
      <c r="EW65097"/>
      <c r="EX65097"/>
      <c r="EY65097"/>
      <c r="EZ65097"/>
      <c r="FA65097"/>
      <c r="FB65097"/>
      <c r="FC65097"/>
      <c r="FD65097"/>
      <c r="FE65097"/>
      <c r="FF65097"/>
      <c r="FG65097"/>
      <c r="FH65097"/>
      <c r="FI65097"/>
      <c r="FJ65097"/>
      <c r="FK65097"/>
      <c r="FL65097"/>
      <c r="FM65097"/>
      <c r="FN65097"/>
      <c r="FO65097"/>
      <c r="FP65097"/>
      <c r="FQ65097"/>
      <c r="FR65097"/>
      <c r="FS65097"/>
      <c r="FT65097"/>
      <c r="FU65097"/>
      <c r="FV65097"/>
      <c r="FW65097"/>
      <c r="FX65097"/>
      <c r="FY65097"/>
      <c r="FZ65097"/>
      <c r="GA65097"/>
      <c r="GB65097"/>
      <c r="GC65097"/>
      <c r="GD65097"/>
      <c r="GE65097"/>
      <c r="GF65097"/>
      <c r="GG65097"/>
      <c r="GH65097"/>
      <c r="GI65097"/>
      <c r="GJ65097"/>
      <c r="GK65097"/>
      <c r="GL65097"/>
      <c r="GM65097"/>
      <c r="GN65097"/>
      <c r="GO65097"/>
      <c r="GP65097"/>
      <c r="GQ65097"/>
      <c r="GR65097"/>
      <c r="GS65097"/>
      <c r="GT65097"/>
      <c r="GU65097"/>
      <c r="GV65097"/>
      <c r="GW65097"/>
      <c r="GX65097"/>
      <c r="GY65097"/>
      <c r="GZ65097"/>
      <c r="HA65097"/>
      <c r="HB65097"/>
      <c r="HC65097"/>
      <c r="HD65097"/>
      <c r="HE65097"/>
      <c r="HF65097"/>
      <c r="HG65097"/>
      <c r="HH65097"/>
      <c r="HI65097"/>
      <c r="HJ65097"/>
      <c r="HK65097"/>
      <c r="HL65097"/>
      <c r="HM65097"/>
      <c r="HN65097"/>
      <c r="HO65097"/>
      <c r="HP65097"/>
      <c r="HQ65097"/>
      <c r="HR65097"/>
      <c r="HS65097"/>
      <c r="HT65097"/>
      <c r="HU65097"/>
      <c r="HV65097"/>
      <c r="HW65097"/>
      <c r="HX65097"/>
      <c r="HY65097"/>
      <c r="HZ65097"/>
      <c r="IA65097"/>
    </row>
    <row r="65098" spans="1:235" ht="24" customHeight="1">
      <c r="A65098"/>
      <c r="B65098"/>
      <c r="C65098"/>
      <c r="D65098"/>
      <c r="E65098"/>
      <c r="F65098"/>
      <c r="G65098"/>
      <c r="H65098"/>
      <c r="I65098"/>
      <c r="J65098"/>
      <c r="K65098"/>
      <c r="L65098"/>
      <c r="M65098"/>
      <c r="N65098"/>
      <c r="O65098"/>
      <c r="P65098"/>
      <c r="Q65098"/>
      <c r="R65098"/>
      <c r="S65098"/>
      <c r="T65098"/>
      <c r="U65098"/>
      <c r="V65098"/>
      <c r="W65098"/>
      <c r="X65098"/>
      <c r="Y65098"/>
      <c r="Z65098"/>
      <c r="AA65098"/>
      <c r="AB65098"/>
      <c r="AC65098"/>
      <c r="AD65098"/>
      <c r="AE65098"/>
      <c r="AF65098"/>
      <c r="AG65098"/>
      <c r="AH65098"/>
      <c r="AI65098"/>
      <c r="AJ65098"/>
      <c r="AK65098"/>
      <c r="AL65098"/>
      <c r="AM65098"/>
      <c r="AN65098"/>
      <c r="AO65098"/>
      <c r="AP65098"/>
      <c r="AQ65098"/>
      <c r="AR65098"/>
      <c r="AS65098"/>
      <c r="AT65098"/>
      <c r="AU65098"/>
      <c r="AV65098"/>
      <c r="AW65098"/>
      <c r="AX65098"/>
      <c r="AY65098"/>
      <c r="AZ65098"/>
      <c r="BA65098"/>
      <c r="BB65098"/>
      <c r="BC65098"/>
      <c r="BD65098"/>
      <c r="BE65098"/>
      <c r="BF65098"/>
      <c r="BG65098"/>
      <c r="BH65098"/>
      <c r="BI65098"/>
      <c r="BJ65098"/>
      <c r="BK65098"/>
      <c r="BL65098"/>
      <c r="BM65098"/>
      <c r="BN65098"/>
      <c r="BO65098"/>
      <c r="BP65098"/>
      <c r="BQ65098"/>
      <c r="BR65098"/>
      <c r="BS65098"/>
      <c r="BT65098"/>
      <c r="BU65098"/>
      <c r="BV65098"/>
      <c r="BW65098"/>
      <c r="BX65098"/>
      <c r="BY65098"/>
      <c r="BZ65098"/>
      <c r="CA65098"/>
      <c r="CB65098"/>
      <c r="CC65098"/>
      <c r="CD65098"/>
      <c r="CE65098"/>
      <c r="CF65098"/>
      <c r="CG65098"/>
      <c r="CH65098"/>
      <c r="CI65098"/>
      <c r="CJ65098"/>
      <c r="CK65098"/>
      <c r="CL65098"/>
      <c r="CM65098"/>
      <c r="CN65098"/>
      <c r="CO65098"/>
      <c r="CP65098"/>
      <c r="CQ65098"/>
      <c r="CR65098"/>
      <c r="CS65098"/>
      <c r="CT65098"/>
      <c r="CU65098"/>
      <c r="CV65098"/>
      <c r="CW65098"/>
      <c r="CX65098"/>
      <c r="CY65098"/>
      <c r="CZ65098"/>
      <c r="DA65098"/>
      <c r="DB65098"/>
      <c r="DC65098"/>
      <c r="DD65098"/>
      <c r="DE65098"/>
      <c r="DF65098"/>
      <c r="DG65098"/>
      <c r="DH65098"/>
      <c r="DI65098"/>
      <c r="DJ65098"/>
      <c r="DK65098"/>
      <c r="DL65098"/>
      <c r="DM65098"/>
      <c r="DN65098"/>
      <c r="DO65098"/>
      <c r="DP65098"/>
      <c r="DQ65098"/>
      <c r="DR65098"/>
      <c r="DS65098"/>
      <c r="DT65098"/>
      <c r="DU65098"/>
      <c r="DV65098"/>
      <c r="DW65098"/>
      <c r="DX65098"/>
      <c r="DY65098"/>
      <c r="DZ65098"/>
      <c r="EA65098"/>
      <c r="EB65098"/>
      <c r="EC65098"/>
      <c r="ED65098"/>
      <c r="EE65098"/>
      <c r="EF65098"/>
      <c r="EG65098"/>
      <c r="EH65098"/>
      <c r="EI65098"/>
      <c r="EJ65098"/>
      <c r="EK65098"/>
      <c r="EL65098"/>
      <c r="EM65098"/>
      <c r="EN65098"/>
      <c r="EO65098"/>
      <c r="EP65098"/>
      <c r="EQ65098"/>
      <c r="ER65098"/>
      <c r="ES65098"/>
      <c r="ET65098"/>
      <c r="EU65098"/>
      <c r="EV65098"/>
      <c r="EW65098"/>
      <c r="EX65098"/>
      <c r="EY65098"/>
      <c r="EZ65098"/>
      <c r="FA65098"/>
      <c r="FB65098"/>
      <c r="FC65098"/>
      <c r="FD65098"/>
      <c r="FE65098"/>
      <c r="FF65098"/>
      <c r="FG65098"/>
      <c r="FH65098"/>
      <c r="FI65098"/>
      <c r="FJ65098"/>
      <c r="FK65098"/>
      <c r="FL65098"/>
      <c r="FM65098"/>
      <c r="FN65098"/>
      <c r="FO65098"/>
      <c r="FP65098"/>
      <c r="FQ65098"/>
      <c r="FR65098"/>
      <c r="FS65098"/>
      <c r="FT65098"/>
      <c r="FU65098"/>
      <c r="FV65098"/>
      <c r="FW65098"/>
      <c r="FX65098"/>
      <c r="FY65098"/>
      <c r="FZ65098"/>
      <c r="GA65098"/>
      <c r="GB65098"/>
      <c r="GC65098"/>
      <c r="GD65098"/>
      <c r="GE65098"/>
      <c r="GF65098"/>
      <c r="GG65098"/>
      <c r="GH65098"/>
      <c r="GI65098"/>
      <c r="GJ65098"/>
      <c r="GK65098"/>
      <c r="GL65098"/>
      <c r="GM65098"/>
      <c r="GN65098"/>
      <c r="GO65098"/>
      <c r="GP65098"/>
      <c r="GQ65098"/>
      <c r="GR65098"/>
      <c r="GS65098"/>
      <c r="GT65098"/>
      <c r="GU65098"/>
      <c r="GV65098"/>
      <c r="GW65098"/>
      <c r="GX65098"/>
      <c r="GY65098"/>
      <c r="GZ65098"/>
      <c r="HA65098"/>
      <c r="HB65098"/>
      <c r="HC65098"/>
      <c r="HD65098"/>
      <c r="HE65098"/>
      <c r="HF65098"/>
      <c r="HG65098"/>
      <c r="HH65098"/>
      <c r="HI65098"/>
      <c r="HJ65098"/>
      <c r="HK65098"/>
      <c r="HL65098"/>
      <c r="HM65098"/>
      <c r="HN65098"/>
      <c r="HO65098"/>
      <c r="HP65098"/>
      <c r="HQ65098"/>
      <c r="HR65098"/>
      <c r="HS65098"/>
      <c r="HT65098"/>
      <c r="HU65098"/>
      <c r="HV65098"/>
      <c r="HW65098"/>
      <c r="HX65098"/>
      <c r="HY65098"/>
      <c r="HZ65098"/>
      <c r="IA65098"/>
    </row>
    <row r="65099" spans="1:235" ht="24" customHeight="1">
      <c r="A65099"/>
      <c r="B65099"/>
      <c r="C65099"/>
      <c r="D65099"/>
      <c r="E65099"/>
      <c r="F65099"/>
      <c r="G65099"/>
      <c r="H65099"/>
      <c r="I65099"/>
      <c r="J65099"/>
      <c r="K65099"/>
      <c r="L65099"/>
      <c r="M65099"/>
      <c r="N65099"/>
      <c r="O65099"/>
      <c r="P65099"/>
      <c r="Q65099"/>
      <c r="R65099"/>
      <c r="S65099"/>
      <c r="T65099"/>
      <c r="U65099"/>
      <c r="V65099"/>
      <c r="W65099"/>
      <c r="X65099"/>
      <c r="Y65099"/>
      <c r="Z65099"/>
      <c r="AA65099"/>
      <c r="AB65099"/>
      <c r="AC65099"/>
      <c r="AD65099"/>
      <c r="AE65099"/>
      <c r="AF65099"/>
      <c r="AG65099"/>
      <c r="AH65099"/>
      <c r="AI65099"/>
      <c r="AJ65099"/>
      <c r="AK65099"/>
      <c r="AL65099"/>
      <c r="AM65099"/>
      <c r="AN65099"/>
      <c r="AO65099"/>
      <c r="AP65099"/>
      <c r="AQ65099"/>
      <c r="AR65099"/>
      <c r="AS65099"/>
      <c r="AT65099"/>
      <c r="AU65099"/>
      <c r="AV65099"/>
      <c r="AW65099"/>
      <c r="AX65099"/>
      <c r="AY65099"/>
      <c r="AZ65099"/>
      <c r="BA65099"/>
      <c r="BB65099"/>
      <c r="BC65099"/>
      <c r="BD65099"/>
      <c r="BE65099"/>
      <c r="BF65099"/>
      <c r="BG65099"/>
      <c r="BH65099"/>
      <c r="BI65099"/>
      <c r="BJ65099"/>
      <c r="BK65099"/>
      <c r="BL65099"/>
      <c r="BM65099"/>
      <c r="BN65099"/>
      <c r="BO65099"/>
      <c r="BP65099"/>
      <c r="BQ65099"/>
      <c r="BR65099"/>
      <c r="BS65099"/>
      <c r="BT65099"/>
      <c r="BU65099"/>
      <c r="BV65099"/>
      <c r="BW65099"/>
      <c r="BX65099"/>
      <c r="BY65099"/>
      <c r="BZ65099"/>
      <c r="CA65099"/>
      <c r="CB65099"/>
      <c r="CC65099"/>
      <c r="CD65099"/>
      <c r="CE65099"/>
      <c r="CF65099"/>
      <c r="CG65099"/>
      <c r="CH65099"/>
      <c r="CI65099"/>
      <c r="CJ65099"/>
      <c r="CK65099"/>
      <c r="CL65099"/>
      <c r="CM65099"/>
      <c r="CN65099"/>
      <c r="CO65099"/>
      <c r="CP65099"/>
      <c r="CQ65099"/>
      <c r="CR65099"/>
      <c r="CS65099"/>
      <c r="CT65099"/>
      <c r="CU65099"/>
      <c r="CV65099"/>
      <c r="CW65099"/>
      <c r="CX65099"/>
      <c r="CY65099"/>
      <c r="CZ65099"/>
      <c r="DA65099"/>
      <c r="DB65099"/>
      <c r="DC65099"/>
      <c r="DD65099"/>
      <c r="DE65099"/>
      <c r="DF65099"/>
      <c r="DG65099"/>
      <c r="DH65099"/>
      <c r="DI65099"/>
      <c r="DJ65099"/>
      <c r="DK65099"/>
      <c r="DL65099"/>
      <c r="DM65099"/>
      <c r="DN65099"/>
      <c r="DO65099"/>
      <c r="DP65099"/>
      <c r="DQ65099"/>
      <c r="DR65099"/>
      <c r="DS65099"/>
      <c r="DT65099"/>
      <c r="DU65099"/>
      <c r="DV65099"/>
      <c r="DW65099"/>
      <c r="DX65099"/>
      <c r="DY65099"/>
      <c r="DZ65099"/>
      <c r="EA65099"/>
      <c r="EB65099"/>
      <c r="EC65099"/>
      <c r="ED65099"/>
      <c r="EE65099"/>
      <c r="EF65099"/>
      <c r="EG65099"/>
      <c r="EH65099"/>
      <c r="EI65099"/>
      <c r="EJ65099"/>
      <c r="EK65099"/>
      <c r="EL65099"/>
      <c r="EM65099"/>
      <c r="EN65099"/>
      <c r="EO65099"/>
      <c r="EP65099"/>
      <c r="EQ65099"/>
      <c r="ER65099"/>
      <c r="ES65099"/>
      <c r="ET65099"/>
      <c r="EU65099"/>
      <c r="EV65099"/>
      <c r="EW65099"/>
      <c r="EX65099"/>
      <c r="EY65099"/>
      <c r="EZ65099"/>
      <c r="FA65099"/>
      <c r="FB65099"/>
      <c r="FC65099"/>
      <c r="FD65099"/>
      <c r="FE65099"/>
      <c r="FF65099"/>
      <c r="FG65099"/>
      <c r="FH65099"/>
      <c r="FI65099"/>
      <c r="FJ65099"/>
      <c r="FK65099"/>
      <c r="FL65099"/>
      <c r="FM65099"/>
      <c r="FN65099"/>
      <c r="FO65099"/>
      <c r="FP65099"/>
      <c r="FQ65099"/>
      <c r="FR65099"/>
      <c r="FS65099"/>
      <c r="FT65099"/>
      <c r="FU65099"/>
      <c r="FV65099"/>
      <c r="FW65099"/>
      <c r="FX65099"/>
      <c r="FY65099"/>
      <c r="FZ65099"/>
      <c r="GA65099"/>
      <c r="GB65099"/>
      <c r="GC65099"/>
      <c r="GD65099"/>
      <c r="GE65099"/>
      <c r="GF65099"/>
      <c r="GG65099"/>
      <c r="GH65099"/>
      <c r="GI65099"/>
      <c r="GJ65099"/>
      <c r="GK65099"/>
      <c r="GL65099"/>
      <c r="GM65099"/>
      <c r="GN65099"/>
      <c r="GO65099"/>
      <c r="GP65099"/>
      <c r="GQ65099"/>
      <c r="GR65099"/>
      <c r="GS65099"/>
      <c r="GT65099"/>
      <c r="GU65099"/>
      <c r="GV65099"/>
      <c r="GW65099"/>
      <c r="GX65099"/>
      <c r="GY65099"/>
      <c r="GZ65099"/>
      <c r="HA65099"/>
      <c r="HB65099"/>
      <c r="HC65099"/>
      <c r="HD65099"/>
      <c r="HE65099"/>
      <c r="HF65099"/>
      <c r="HG65099"/>
      <c r="HH65099"/>
      <c r="HI65099"/>
      <c r="HJ65099"/>
      <c r="HK65099"/>
      <c r="HL65099"/>
      <c r="HM65099"/>
      <c r="HN65099"/>
      <c r="HO65099"/>
      <c r="HP65099"/>
      <c r="HQ65099"/>
      <c r="HR65099"/>
      <c r="HS65099"/>
      <c r="HT65099"/>
      <c r="HU65099"/>
      <c r="HV65099"/>
      <c r="HW65099"/>
      <c r="HX65099"/>
      <c r="HY65099"/>
      <c r="HZ65099"/>
      <c r="IA65099"/>
    </row>
    <row r="65100" spans="1:235" ht="24" customHeight="1">
      <c r="A65100"/>
      <c r="B65100"/>
      <c r="C65100"/>
      <c r="D65100"/>
      <c r="E65100"/>
      <c r="F65100"/>
      <c r="G65100"/>
      <c r="H65100"/>
      <c r="I65100"/>
      <c r="J65100"/>
      <c r="K65100"/>
      <c r="L65100"/>
      <c r="M65100"/>
      <c r="N65100"/>
      <c r="O65100"/>
      <c r="P65100"/>
      <c r="Q65100"/>
      <c r="R65100"/>
      <c r="S65100"/>
      <c r="T65100"/>
      <c r="U65100"/>
      <c r="V65100"/>
      <c r="W65100"/>
      <c r="X65100"/>
      <c r="Y65100"/>
      <c r="Z65100"/>
      <c r="AA65100"/>
      <c r="AB65100"/>
      <c r="AC65100"/>
      <c r="AD65100"/>
      <c r="AE65100"/>
      <c r="AF65100"/>
      <c r="AG65100"/>
      <c r="AH65100"/>
      <c r="AI65100"/>
      <c r="AJ65100"/>
      <c r="AK65100"/>
      <c r="AL65100"/>
      <c r="AM65100"/>
      <c r="AN65100"/>
      <c r="AO65100"/>
      <c r="AP65100"/>
      <c r="AQ65100"/>
      <c r="AR65100"/>
      <c r="AS65100"/>
      <c r="AT65100"/>
      <c r="AU65100"/>
      <c r="AV65100"/>
      <c r="AW65100"/>
      <c r="AX65100"/>
      <c r="AY65100"/>
      <c r="AZ65100"/>
      <c r="BA65100"/>
      <c r="BB65100"/>
      <c r="BC65100"/>
      <c r="BD65100"/>
      <c r="BE65100"/>
      <c r="BF65100"/>
      <c r="BG65100"/>
      <c r="BH65100"/>
      <c r="BI65100"/>
      <c r="BJ65100"/>
      <c r="BK65100"/>
      <c r="BL65100"/>
      <c r="BM65100"/>
      <c r="BN65100"/>
      <c r="BO65100"/>
      <c r="BP65100"/>
      <c r="BQ65100"/>
      <c r="BR65100"/>
      <c r="BS65100"/>
      <c r="BT65100"/>
      <c r="BU65100"/>
      <c r="BV65100"/>
      <c r="BW65100"/>
      <c r="BX65100"/>
      <c r="BY65100"/>
      <c r="BZ65100"/>
      <c r="CA65100"/>
      <c r="CB65100"/>
      <c r="CC65100"/>
      <c r="CD65100"/>
      <c r="CE65100"/>
      <c r="CF65100"/>
      <c r="CG65100"/>
      <c r="CH65100"/>
      <c r="CI65100"/>
      <c r="CJ65100"/>
      <c r="CK65100"/>
      <c r="CL65100"/>
      <c r="CM65100"/>
      <c r="CN65100"/>
      <c r="CO65100"/>
      <c r="CP65100"/>
      <c r="CQ65100"/>
      <c r="CR65100"/>
      <c r="CS65100"/>
      <c r="CT65100"/>
      <c r="CU65100"/>
      <c r="CV65100"/>
      <c r="CW65100"/>
      <c r="CX65100"/>
      <c r="CY65100"/>
      <c r="CZ65100"/>
      <c r="DA65100"/>
      <c r="DB65100"/>
      <c r="DC65100"/>
      <c r="DD65100"/>
      <c r="DE65100"/>
      <c r="DF65100"/>
      <c r="DG65100"/>
      <c r="DH65100"/>
      <c r="DI65100"/>
      <c r="DJ65100"/>
      <c r="DK65100"/>
      <c r="DL65100"/>
      <c r="DM65100"/>
      <c r="DN65100"/>
      <c r="DO65100"/>
      <c r="DP65100"/>
      <c r="DQ65100"/>
      <c r="DR65100"/>
      <c r="DS65100"/>
      <c r="DT65100"/>
      <c r="DU65100"/>
      <c r="DV65100"/>
      <c r="DW65100"/>
      <c r="DX65100"/>
      <c r="DY65100"/>
      <c r="DZ65100"/>
      <c r="EA65100"/>
      <c r="EB65100"/>
      <c r="EC65100"/>
      <c r="ED65100"/>
      <c r="EE65100"/>
      <c r="EF65100"/>
      <c r="EG65100"/>
      <c r="EH65100"/>
      <c r="EI65100"/>
      <c r="EJ65100"/>
      <c r="EK65100"/>
      <c r="EL65100"/>
      <c r="EM65100"/>
      <c r="EN65100"/>
      <c r="EO65100"/>
      <c r="EP65100"/>
      <c r="EQ65100"/>
      <c r="ER65100"/>
      <c r="ES65100"/>
      <c r="ET65100"/>
      <c r="EU65100"/>
      <c r="EV65100"/>
      <c r="EW65100"/>
      <c r="EX65100"/>
      <c r="EY65100"/>
      <c r="EZ65100"/>
      <c r="FA65100"/>
      <c r="FB65100"/>
      <c r="FC65100"/>
      <c r="FD65100"/>
      <c r="FE65100"/>
      <c r="FF65100"/>
      <c r="FG65100"/>
      <c r="FH65100"/>
      <c r="FI65100"/>
      <c r="FJ65100"/>
      <c r="FK65100"/>
      <c r="FL65100"/>
      <c r="FM65100"/>
      <c r="FN65100"/>
      <c r="FO65100"/>
      <c r="FP65100"/>
      <c r="FQ65100"/>
      <c r="FR65100"/>
      <c r="FS65100"/>
      <c r="FT65100"/>
      <c r="FU65100"/>
      <c r="FV65100"/>
      <c r="FW65100"/>
      <c r="FX65100"/>
      <c r="FY65100"/>
      <c r="FZ65100"/>
      <c r="GA65100"/>
      <c r="GB65100"/>
      <c r="GC65100"/>
      <c r="GD65100"/>
      <c r="GE65100"/>
      <c r="GF65100"/>
      <c r="GG65100"/>
      <c r="GH65100"/>
      <c r="GI65100"/>
      <c r="GJ65100"/>
      <c r="GK65100"/>
      <c r="GL65100"/>
      <c r="GM65100"/>
      <c r="GN65100"/>
      <c r="GO65100"/>
      <c r="GP65100"/>
      <c r="GQ65100"/>
      <c r="GR65100"/>
      <c r="GS65100"/>
      <c r="GT65100"/>
      <c r="GU65100"/>
      <c r="GV65100"/>
      <c r="GW65100"/>
      <c r="GX65100"/>
      <c r="GY65100"/>
      <c r="GZ65100"/>
      <c r="HA65100"/>
      <c r="HB65100"/>
      <c r="HC65100"/>
      <c r="HD65100"/>
      <c r="HE65100"/>
      <c r="HF65100"/>
      <c r="HG65100"/>
      <c r="HH65100"/>
      <c r="HI65100"/>
      <c r="HJ65100"/>
      <c r="HK65100"/>
      <c r="HL65100"/>
      <c r="HM65100"/>
      <c r="HN65100"/>
      <c r="HO65100"/>
      <c r="HP65100"/>
      <c r="HQ65100"/>
      <c r="HR65100"/>
      <c r="HS65100"/>
      <c r="HT65100"/>
      <c r="HU65100"/>
      <c r="HV65100"/>
      <c r="HW65100"/>
      <c r="HX65100"/>
      <c r="HY65100"/>
      <c r="HZ65100"/>
      <c r="IA65100"/>
    </row>
    <row r="65101" spans="1:235" ht="24" customHeight="1">
      <c r="A65101"/>
      <c r="B65101"/>
      <c r="C65101"/>
      <c r="D65101"/>
      <c r="E65101"/>
      <c r="F65101"/>
      <c r="G65101"/>
      <c r="H65101"/>
      <c r="I65101"/>
      <c r="J65101"/>
      <c r="K65101"/>
      <c r="L65101"/>
      <c r="M65101"/>
      <c r="N65101"/>
      <c r="O65101"/>
      <c r="P65101"/>
      <c r="Q65101"/>
      <c r="R65101"/>
      <c r="S65101"/>
      <c r="T65101"/>
      <c r="U65101"/>
      <c r="V65101"/>
      <c r="W65101"/>
      <c r="X65101"/>
      <c r="Y65101"/>
      <c r="Z65101"/>
      <c r="AA65101"/>
      <c r="AB65101"/>
      <c r="AC65101"/>
      <c r="AD65101"/>
      <c r="AE65101"/>
      <c r="AF65101"/>
      <c r="AG65101"/>
      <c r="AH65101"/>
      <c r="AI65101"/>
      <c r="AJ65101"/>
      <c r="AK65101"/>
      <c r="AL65101"/>
      <c r="AM65101"/>
      <c r="AN65101"/>
      <c r="AO65101"/>
      <c r="AP65101"/>
      <c r="AQ65101"/>
      <c r="AR65101"/>
      <c r="AS65101"/>
      <c r="AT65101"/>
      <c r="AU65101"/>
      <c r="AV65101"/>
      <c r="AW65101"/>
      <c r="AX65101"/>
      <c r="AY65101"/>
      <c r="AZ65101"/>
      <c r="BA65101"/>
      <c r="BB65101"/>
      <c r="BC65101"/>
      <c r="BD65101"/>
      <c r="BE65101"/>
      <c r="BF65101"/>
      <c r="BG65101"/>
      <c r="BH65101"/>
      <c r="BI65101"/>
      <c r="BJ65101"/>
      <c r="BK65101"/>
      <c r="BL65101"/>
      <c r="BM65101"/>
      <c r="BN65101"/>
      <c r="BO65101"/>
      <c r="BP65101"/>
      <c r="BQ65101"/>
      <c r="BR65101"/>
      <c r="BS65101"/>
      <c r="BT65101"/>
      <c r="BU65101"/>
      <c r="BV65101"/>
      <c r="BW65101"/>
      <c r="BX65101"/>
      <c r="BY65101"/>
      <c r="BZ65101"/>
      <c r="CA65101"/>
      <c r="CB65101"/>
      <c r="CC65101"/>
      <c r="CD65101"/>
      <c r="CE65101"/>
      <c r="CF65101"/>
      <c r="CG65101"/>
      <c r="CH65101"/>
      <c r="CI65101"/>
      <c r="CJ65101"/>
      <c r="CK65101"/>
      <c r="CL65101"/>
      <c r="CM65101"/>
      <c r="CN65101"/>
      <c r="CO65101"/>
      <c r="CP65101"/>
      <c r="CQ65101"/>
      <c r="CR65101"/>
      <c r="CS65101"/>
      <c r="CT65101"/>
      <c r="CU65101"/>
      <c r="CV65101"/>
      <c r="CW65101"/>
      <c r="CX65101"/>
      <c r="CY65101"/>
      <c r="CZ65101"/>
      <c r="DA65101"/>
      <c r="DB65101"/>
      <c r="DC65101"/>
      <c r="DD65101"/>
      <c r="DE65101"/>
      <c r="DF65101"/>
      <c r="DG65101"/>
      <c r="DH65101"/>
      <c r="DI65101"/>
      <c r="DJ65101"/>
      <c r="DK65101"/>
      <c r="DL65101"/>
      <c r="DM65101"/>
      <c r="DN65101"/>
      <c r="DO65101"/>
      <c r="DP65101"/>
      <c r="DQ65101"/>
      <c r="DR65101"/>
      <c r="DS65101"/>
      <c r="DT65101"/>
      <c r="DU65101"/>
      <c r="DV65101"/>
      <c r="DW65101"/>
      <c r="DX65101"/>
      <c r="DY65101"/>
      <c r="DZ65101"/>
      <c r="EA65101"/>
      <c r="EB65101"/>
      <c r="EC65101"/>
      <c r="ED65101"/>
      <c r="EE65101"/>
      <c r="EF65101"/>
      <c r="EG65101"/>
      <c r="EH65101"/>
      <c r="EI65101"/>
      <c r="EJ65101"/>
      <c r="EK65101"/>
      <c r="EL65101"/>
      <c r="EM65101"/>
      <c r="EN65101"/>
      <c r="EO65101"/>
      <c r="EP65101"/>
      <c r="EQ65101"/>
      <c r="ER65101"/>
      <c r="ES65101"/>
      <c r="ET65101"/>
      <c r="EU65101"/>
      <c r="EV65101"/>
      <c r="EW65101"/>
      <c r="EX65101"/>
      <c r="EY65101"/>
      <c r="EZ65101"/>
      <c r="FA65101"/>
      <c r="FB65101"/>
      <c r="FC65101"/>
      <c r="FD65101"/>
      <c r="FE65101"/>
      <c r="FF65101"/>
      <c r="FG65101"/>
      <c r="FH65101"/>
      <c r="FI65101"/>
      <c r="FJ65101"/>
      <c r="FK65101"/>
      <c r="FL65101"/>
      <c r="FM65101"/>
      <c r="FN65101"/>
      <c r="FO65101"/>
      <c r="FP65101"/>
      <c r="FQ65101"/>
      <c r="FR65101"/>
      <c r="FS65101"/>
      <c r="FT65101"/>
      <c r="FU65101"/>
      <c r="FV65101"/>
      <c r="FW65101"/>
      <c r="FX65101"/>
      <c r="FY65101"/>
      <c r="FZ65101"/>
      <c r="GA65101"/>
      <c r="GB65101"/>
      <c r="GC65101"/>
      <c r="GD65101"/>
      <c r="GE65101"/>
      <c r="GF65101"/>
      <c r="GG65101"/>
      <c r="GH65101"/>
      <c r="GI65101"/>
      <c r="GJ65101"/>
      <c r="GK65101"/>
      <c r="GL65101"/>
      <c r="GM65101"/>
      <c r="GN65101"/>
      <c r="GO65101"/>
      <c r="GP65101"/>
      <c r="GQ65101"/>
      <c r="GR65101"/>
      <c r="GS65101"/>
      <c r="GT65101"/>
      <c r="GU65101"/>
      <c r="GV65101"/>
      <c r="GW65101"/>
      <c r="GX65101"/>
      <c r="GY65101"/>
      <c r="GZ65101"/>
      <c r="HA65101"/>
      <c r="HB65101"/>
      <c r="HC65101"/>
      <c r="HD65101"/>
      <c r="HE65101"/>
      <c r="HF65101"/>
      <c r="HG65101"/>
      <c r="HH65101"/>
      <c r="HI65101"/>
      <c r="HJ65101"/>
      <c r="HK65101"/>
      <c r="HL65101"/>
      <c r="HM65101"/>
      <c r="HN65101"/>
      <c r="HO65101"/>
      <c r="HP65101"/>
      <c r="HQ65101"/>
      <c r="HR65101"/>
      <c r="HS65101"/>
      <c r="HT65101"/>
      <c r="HU65101"/>
      <c r="HV65101"/>
      <c r="HW65101"/>
      <c r="HX65101"/>
      <c r="HY65101"/>
      <c r="HZ65101"/>
      <c r="IA65101"/>
    </row>
    <row r="65102" spans="1:235" ht="24" customHeight="1">
      <c r="A65102"/>
      <c r="B65102"/>
      <c r="C65102"/>
      <c r="D65102"/>
      <c r="E65102"/>
      <c r="F65102"/>
      <c r="G65102"/>
      <c r="H65102"/>
      <c r="I65102"/>
      <c r="J65102"/>
      <c r="K65102"/>
      <c r="L65102"/>
      <c r="M65102"/>
      <c r="N65102"/>
      <c r="O65102"/>
      <c r="P65102"/>
      <c r="Q65102"/>
      <c r="R65102"/>
      <c r="S65102"/>
      <c r="T65102"/>
      <c r="U65102"/>
      <c r="V65102"/>
      <c r="W65102"/>
      <c r="X65102"/>
      <c r="Y65102"/>
      <c r="Z65102"/>
      <c r="AA65102"/>
      <c r="AB65102"/>
      <c r="AC65102"/>
      <c r="AD65102"/>
      <c r="AE65102"/>
      <c r="AF65102"/>
      <c r="AG65102"/>
      <c r="AH65102"/>
      <c r="AI65102"/>
      <c r="AJ65102"/>
      <c r="AK65102"/>
      <c r="AL65102"/>
      <c r="AM65102"/>
      <c r="AN65102"/>
      <c r="AO65102"/>
      <c r="AP65102"/>
      <c r="AQ65102"/>
      <c r="AR65102"/>
      <c r="AS65102"/>
      <c r="AT65102"/>
      <c r="AU65102"/>
      <c r="AV65102"/>
      <c r="AW65102"/>
      <c r="AX65102"/>
      <c r="AY65102"/>
      <c r="AZ65102"/>
      <c r="BA65102"/>
      <c r="BB65102"/>
      <c r="BC65102"/>
      <c r="BD65102"/>
      <c r="BE65102"/>
      <c r="BF65102"/>
      <c r="BG65102"/>
      <c r="BH65102"/>
      <c r="BI65102"/>
      <c r="BJ65102"/>
      <c r="BK65102"/>
      <c r="BL65102"/>
      <c r="BM65102"/>
      <c r="BN65102"/>
      <c r="BO65102"/>
      <c r="BP65102"/>
      <c r="BQ65102"/>
      <c r="BR65102"/>
      <c r="BS65102"/>
      <c r="BT65102"/>
      <c r="BU65102"/>
      <c r="BV65102"/>
      <c r="BW65102"/>
      <c r="BX65102"/>
      <c r="BY65102"/>
      <c r="BZ65102"/>
      <c r="CA65102"/>
      <c r="CB65102"/>
      <c r="CC65102"/>
      <c r="CD65102"/>
      <c r="CE65102"/>
      <c r="CF65102"/>
      <c r="CG65102"/>
      <c r="CH65102"/>
      <c r="CI65102"/>
      <c r="CJ65102"/>
      <c r="CK65102"/>
      <c r="CL65102"/>
      <c r="CM65102"/>
      <c r="CN65102"/>
      <c r="CO65102"/>
      <c r="CP65102"/>
      <c r="CQ65102"/>
      <c r="CR65102"/>
      <c r="CS65102"/>
      <c r="CT65102"/>
      <c r="CU65102"/>
      <c r="CV65102"/>
      <c r="CW65102"/>
      <c r="CX65102"/>
      <c r="CY65102"/>
      <c r="CZ65102"/>
      <c r="DA65102"/>
      <c r="DB65102"/>
      <c r="DC65102"/>
      <c r="DD65102"/>
      <c r="DE65102"/>
      <c r="DF65102"/>
      <c r="DG65102"/>
      <c r="DH65102"/>
      <c r="DI65102"/>
      <c r="DJ65102"/>
      <c r="DK65102"/>
      <c r="DL65102"/>
      <c r="DM65102"/>
      <c r="DN65102"/>
      <c r="DO65102"/>
      <c r="DP65102"/>
      <c r="DQ65102"/>
      <c r="DR65102"/>
      <c r="DS65102"/>
      <c r="DT65102"/>
      <c r="DU65102"/>
      <c r="DV65102"/>
      <c r="DW65102"/>
      <c r="DX65102"/>
      <c r="DY65102"/>
      <c r="DZ65102"/>
      <c r="EA65102"/>
      <c r="EB65102"/>
      <c r="EC65102"/>
      <c r="ED65102"/>
      <c r="EE65102"/>
      <c r="EF65102"/>
      <c r="EG65102"/>
      <c r="EH65102"/>
      <c r="EI65102"/>
      <c r="EJ65102"/>
      <c r="EK65102"/>
      <c r="EL65102"/>
      <c r="EM65102"/>
      <c r="EN65102"/>
      <c r="EO65102"/>
      <c r="EP65102"/>
      <c r="EQ65102"/>
      <c r="ER65102"/>
      <c r="ES65102"/>
      <c r="ET65102"/>
      <c r="EU65102"/>
      <c r="EV65102"/>
      <c r="EW65102"/>
      <c r="EX65102"/>
      <c r="EY65102"/>
      <c r="EZ65102"/>
      <c r="FA65102"/>
      <c r="FB65102"/>
      <c r="FC65102"/>
      <c r="FD65102"/>
      <c r="FE65102"/>
      <c r="FF65102"/>
      <c r="FG65102"/>
      <c r="FH65102"/>
      <c r="FI65102"/>
      <c r="FJ65102"/>
      <c r="FK65102"/>
      <c r="FL65102"/>
      <c r="FM65102"/>
      <c r="FN65102"/>
      <c r="FO65102"/>
      <c r="FP65102"/>
      <c r="FQ65102"/>
      <c r="FR65102"/>
      <c r="FS65102"/>
      <c r="FT65102"/>
      <c r="FU65102"/>
      <c r="FV65102"/>
      <c r="FW65102"/>
      <c r="FX65102"/>
      <c r="FY65102"/>
      <c r="FZ65102"/>
      <c r="GA65102"/>
      <c r="GB65102"/>
      <c r="GC65102"/>
      <c r="GD65102"/>
      <c r="GE65102"/>
      <c r="GF65102"/>
      <c r="GG65102"/>
      <c r="GH65102"/>
      <c r="GI65102"/>
      <c r="GJ65102"/>
      <c r="GK65102"/>
      <c r="GL65102"/>
      <c r="GM65102"/>
      <c r="GN65102"/>
      <c r="GO65102"/>
      <c r="GP65102"/>
      <c r="GQ65102"/>
      <c r="GR65102"/>
      <c r="GS65102"/>
      <c r="GT65102"/>
      <c r="GU65102"/>
      <c r="GV65102"/>
      <c r="GW65102"/>
      <c r="GX65102"/>
      <c r="GY65102"/>
      <c r="GZ65102"/>
      <c r="HA65102"/>
      <c r="HB65102"/>
      <c r="HC65102"/>
      <c r="HD65102"/>
      <c r="HE65102"/>
      <c r="HF65102"/>
      <c r="HG65102"/>
      <c r="HH65102"/>
      <c r="HI65102"/>
      <c r="HJ65102"/>
      <c r="HK65102"/>
      <c r="HL65102"/>
      <c r="HM65102"/>
      <c r="HN65102"/>
      <c r="HO65102"/>
      <c r="HP65102"/>
      <c r="HQ65102"/>
      <c r="HR65102"/>
      <c r="HS65102"/>
      <c r="HT65102"/>
      <c r="HU65102"/>
      <c r="HV65102"/>
      <c r="HW65102"/>
      <c r="HX65102"/>
      <c r="HY65102"/>
      <c r="HZ65102"/>
      <c r="IA65102"/>
    </row>
    <row r="65103" spans="1:235" ht="24" customHeight="1">
      <c r="A65103"/>
      <c r="B65103"/>
      <c r="C65103"/>
      <c r="D65103"/>
      <c r="E65103"/>
      <c r="F65103"/>
      <c r="G65103"/>
      <c r="H65103"/>
      <c r="I65103"/>
      <c r="J65103"/>
      <c r="K65103"/>
      <c r="L65103"/>
      <c r="M65103"/>
      <c r="N65103"/>
      <c r="O65103"/>
      <c r="P65103"/>
      <c r="Q65103"/>
      <c r="R65103"/>
      <c r="S65103"/>
      <c r="T65103"/>
      <c r="U65103"/>
      <c r="V65103"/>
      <c r="W65103"/>
      <c r="X65103"/>
      <c r="Y65103"/>
      <c r="Z65103"/>
      <c r="AA65103"/>
      <c r="AB65103"/>
      <c r="AC65103"/>
      <c r="AD65103"/>
      <c r="AE65103"/>
      <c r="AF65103"/>
      <c r="AG65103"/>
      <c r="AH65103"/>
      <c r="AI65103"/>
      <c r="AJ65103"/>
      <c r="AK65103"/>
      <c r="AL65103"/>
      <c r="AM65103"/>
      <c r="AN65103"/>
      <c r="AO65103"/>
      <c r="AP65103"/>
      <c r="AQ65103"/>
      <c r="AR65103"/>
      <c r="AS65103"/>
      <c r="AT65103"/>
      <c r="AU65103"/>
      <c r="AV65103"/>
      <c r="AW65103"/>
      <c r="AX65103"/>
      <c r="AY65103"/>
      <c r="AZ65103"/>
      <c r="BA65103"/>
      <c r="BB65103"/>
      <c r="BC65103"/>
      <c r="BD65103"/>
      <c r="BE65103"/>
      <c r="BF65103"/>
      <c r="BG65103"/>
      <c r="BH65103"/>
      <c r="BI65103"/>
      <c r="BJ65103"/>
      <c r="BK65103"/>
      <c r="BL65103"/>
      <c r="BM65103"/>
      <c r="BN65103"/>
      <c r="BO65103"/>
      <c r="BP65103"/>
      <c r="BQ65103"/>
      <c r="BR65103"/>
      <c r="BS65103"/>
      <c r="BT65103"/>
      <c r="BU65103"/>
      <c r="BV65103"/>
      <c r="BW65103"/>
      <c r="BX65103"/>
      <c r="BY65103"/>
      <c r="BZ65103"/>
      <c r="CA65103"/>
      <c r="CB65103"/>
      <c r="CC65103"/>
      <c r="CD65103"/>
      <c r="CE65103"/>
      <c r="CF65103"/>
      <c r="CG65103"/>
      <c r="CH65103"/>
      <c r="CI65103"/>
      <c r="CJ65103"/>
      <c r="CK65103"/>
      <c r="CL65103"/>
      <c r="CM65103"/>
      <c r="CN65103"/>
      <c r="CO65103"/>
      <c r="CP65103"/>
      <c r="CQ65103"/>
      <c r="CR65103"/>
      <c r="CS65103"/>
      <c r="CT65103"/>
      <c r="CU65103"/>
      <c r="CV65103"/>
      <c r="CW65103"/>
      <c r="CX65103"/>
      <c r="CY65103"/>
      <c r="CZ65103"/>
      <c r="DA65103"/>
      <c r="DB65103"/>
      <c r="DC65103"/>
      <c r="DD65103"/>
      <c r="DE65103"/>
      <c r="DF65103"/>
      <c r="DG65103"/>
      <c r="DH65103"/>
      <c r="DI65103"/>
      <c r="DJ65103"/>
      <c r="DK65103"/>
      <c r="DL65103"/>
      <c r="DM65103"/>
      <c r="DN65103"/>
      <c r="DO65103"/>
      <c r="DP65103"/>
      <c r="DQ65103"/>
      <c r="DR65103"/>
      <c r="DS65103"/>
      <c r="DT65103"/>
      <c r="DU65103"/>
      <c r="DV65103"/>
      <c r="DW65103"/>
      <c r="DX65103"/>
      <c r="DY65103"/>
      <c r="DZ65103"/>
      <c r="EA65103"/>
      <c r="EB65103"/>
      <c r="EC65103"/>
      <c r="ED65103"/>
      <c r="EE65103"/>
      <c r="EF65103"/>
      <c r="EG65103"/>
      <c r="EH65103"/>
      <c r="EI65103"/>
      <c r="EJ65103"/>
      <c r="EK65103"/>
      <c r="EL65103"/>
      <c r="EM65103"/>
      <c r="EN65103"/>
      <c r="EO65103"/>
      <c r="EP65103"/>
      <c r="EQ65103"/>
      <c r="ER65103"/>
      <c r="ES65103"/>
      <c r="ET65103"/>
      <c r="EU65103"/>
      <c r="EV65103"/>
      <c r="EW65103"/>
      <c r="EX65103"/>
      <c r="EY65103"/>
      <c r="EZ65103"/>
      <c r="FA65103"/>
      <c r="FB65103"/>
      <c r="FC65103"/>
      <c r="FD65103"/>
      <c r="FE65103"/>
      <c r="FF65103"/>
      <c r="FG65103"/>
      <c r="FH65103"/>
      <c r="FI65103"/>
      <c r="FJ65103"/>
      <c r="FK65103"/>
      <c r="FL65103"/>
      <c r="FM65103"/>
      <c r="FN65103"/>
      <c r="FO65103"/>
      <c r="FP65103"/>
      <c r="FQ65103"/>
      <c r="FR65103"/>
      <c r="FS65103"/>
      <c r="FT65103"/>
      <c r="FU65103"/>
      <c r="FV65103"/>
      <c r="FW65103"/>
      <c r="FX65103"/>
      <c r="FY65103"/>
      <c r="FZ65103"/>
      <c r="GA65103"/>
      <c r="GB65103"/>
      <c r="GC65103"/>
      <c r="GD65103"/>
      <c r="GE65103"/>
      <c r="GF65103"/>
      <c r="GG65103"/>
      <c r="GH65103"/>
      <c r="GI65103"/>
      <c r="GJ65103"/>
      <c r="GK65103"/>
      <c r="GL65103"/>
      <c r="GM65103"/>
      <c r="GN65103"/>
      <c r="GO65103"/>
      <c r="GP65103"/>
      <c r="GQ65103"/>
      <c r="GR65103"/>
      <c r="GS65103"/>
      <c r="GT65103"/>
      <c r="GU65103"/>
      <c r="GV65103"/>
      <c r="GW65103"/>
      <c r="GX65103"/>
      <c r="GY65103"/>
      <c r="GZ65103"/>
      <c r="HA65103"/>
      <c r="HB65103"/>
      <c r="HC65103"/>
      <c r="HD65103"/>
      <c r="HE65103"/>
      <c r="HF65103"/>
      <c r="HG65103"/>
      <c r="HH65103"/>
      <c r="HI65103"/>
      <c r="HJ65103"/>
      <c r="HK65103"/>
      <c r="HL65103"/>
      <c r="HM65103"/>
      <c r="HN65103"/>
      <c r="HO65103"/>
      <c r="HP65103"/>
      <c r="HQ65103"/>
      <c r="HR65103"/>
      <c r="HS65103"/>
      <c r="HT65103"/>
      <c r="HU65103"/>
      <c r="HV65103"/>
      <c r="HW65103"/>
      <c r="HX65103"/>
      <c r="HY65103"/>
      <c r="HZ65103"/>
      <c r="IA65103"/>
    </row>
    <row r="65104" spans="1:235" ht="24" customHeight="1">
      <c r="A65104"/>
      <c r="B65104"/>
      <c r="C65104"/>
      <c r="D65104"/>
      <c r="E65104"/>
      <c r="F65104"/>
      <c r="G65104"/>
      <c r="H65104"/>
      <c r="I65104"/>
      <c r="J65104"/>
      <c r="K65104"/>
      <c r="L65104"/>
      <c r="M65104"/>
      <c r="N65104"/>
      <c r="O65104"/>
      <c r="P65104"/>
      <c r="Q65104"/>
      <c r="R65104"/>
      <c r="S65104"/>
      <c r="T65104"/>
      <c r="U65104"/>
      <c r="V65104"/>
      <c r="W65104"/>
      <c r="X65104"/>
      <c r="Y65104"/>
      <c r="Z65104"/>
      <c r="AA65104"/>
      <c r="AB65104"/>
      <c r="AC65104"/>
      <c r="AD65104"/>
      <c r="AE65104"/>
      <c r="AF65104"/>
      <c r="AG65104"/>
      <c r="AH65104"/>
      <c r="AI65104"/>
      <c r="AJ65104"/>
      <c r="AK65104"/>
      <c r="AL65104"/>
      <c r="AM65104"/>
      <c r="AN65104"/>
      <c r="AO65104"/>
      <c r="AP65104"/>
      <c r="AQ65104"/>
      <c r="AR65104"/>
      <c r="AS65104"/>
      <c r="AT65104"/>
      <c r="AU65104"/>
      <c r="AV65104"/>
      <c r="AW65104"/>
      <c r="AX65104"/>
      <c r="AY65104"/>
      <c r="AZ65104"/>
      <c r="BA65104"/>
      <c r="BB65104"/>
      <c r="BC65104"/>
      <c r="BD65104"/>
      <c r="BE65104"/>
      <c r="BF65104"/>
      <c r="BG65104"/>
      <c r="BH65104"/>
      <c r="BI65104"/>
      <c r="BJ65104"/>
      <c r="BK65104"/>
      <c r="BL65104"/>
      <c r="BM65104"/>
      <c r="BN65104"/>
      <c r="BO65104"/>
      <c r="BP65104"/>
      <c r="BQ65104"/>
      <c r="BR65104"/>
      <c r="BS65104"/>
      <c r="BT65104"/>
      <c r="BU65104"/>
      <c r="BV65104"/>
      <c r="BW65104"/>
      <c r="BX65104"/>
      <c r="BY65104"/>
      <c r="BZ65104"/>
      <c r="CA65104"/>
      <c r="CB65104"/>
      <c r="CC65104"/>
      <c r="CD65104"/>
      <c r="CE65104"/>
      <c r="CF65104"/>
      <c r="CG65104"/>
      <c r="CH65104"/>
      <c r="CI65104"/>
      <c r="CJ65104"/>
      <c r="CK65104"/>
      <c r="CL65104"/>
      <c r="CM65104"/>
      <c r="CN65104"/>
      <c r="CO65104"/>
      <c r="CP65104"/>
      <c r="CQ65104"/>
      <c r="CR65104"/>
      <c r="CS65104"/>
      <c r="CT65104"/>
      <c r="CU65104"/>
      <c r="CV65104"/>
      <c r="CW65104"/>
      <c r="CX65104"/>
      <c r="CY65104"/>
      <c r="CZ65104"/>
      <c r="DA65104"/>
      <c r="DB65104"/>
      <c r="DC65104"/>
      <c r="DD65104"/>
      <c r="DE65104"/>
      <c r="DF65104"/>
      <c r="DG65104"/>
      <c r="DH65104"/>
      <c r="DI65104"/>
      <c r="DJ65104"/>
      <c r="DK65104"/>
      <c r="DL65104"/>
      <c r="DM65104"/>
      <c r="DN65104"/>
      <c r="DO65104"/>
      <c r="DP65104"/>
      <c r="DQ65104"/>
      <c r="DR65104"/>
      <c r="DS65104"/>
      <c r="DT65104"/>
      <c r="DU65104"/>
      <c r="DV65104"/>
      <c r="DW65104"/>
      <c r="DX65104"/>
      <c r="DY65104"/>
      <c r="DZ65104"/>
      <c r="EA65104"/>
      <c r="EB65104"/>
      <c r="EC65104"/>
      <c r="ED65104"/>
      <c r="EE65104"/>
      <c r="EF65104"/>
      <c r="EG65104"/>
      <c r="EH65104"/>
      <c r="EI65104"/>
      <c r="EJ65104"/>
      <c r="EK65104"/>
      <c r="EL65104"/>
      <c r="EM65104"/>
      <c r="EN65104"/>
      <c r="EO65104"/>
      <c r="EP65104"/>
      <c r="EQ65104"/>
      <c r="ER65104"/>
      <c r="ES65104"/>
      <c r="ET65104"/>
      <c r="EU65104"/>
      <c r="EV65104"/>
      <c r="EW65104"/>
      <c r="EX65104"/>
      <c r="EY65104"/>
      <c r="EZ65104"/>
      <c r="FA65104"/>
      <c r="FB65104"/>
      <c r="FC65104"/>
      <c r="FD65104"/>
      <c r="FE65104"/>
      <c r="FF65104"/>
      <c r="FG65104"/>
      <c r="FH65104"/>
      <c r="FI65104"/>
      <c r="FJ65104"/>
      <c r="FK65104"/>
      <c r="FL65104"/>
      <c r="FM65104"/>
      <c r="FN65104"/>
      <c r="FO65104"/>
      <c r="FP65104"/>
      <c r="FQ65104"/>
      <c r="FR65104"/>
      <c r="FS65104"/>
      <c r="FT65104"/>
      <c r="FU65104"/>
      <c r="FV65104"/>
      <c r="FW65104"/>
      <c r="FX65104"/>
      <c r="FY65104"/>
      <c r="FZ65104"/>
      <c r="GA65104"/>
      <c r="GB65104"/>
      <c r="GC65104"/>
      <c r="GD65104"/>
      <c r="GE65104"/>
      <c r="GF65104"/>
      <c r="GG65104"/>
      <c r="GH65104"/>
      <c r="GI65104"/>
      <c r="GJ65104"/>
      <c r="GK65104"/>
      <c r="GL65104"/>
      <c r="GM65104"/>
      <c r="GN65104"/>
      <c r="GO65104"/>
      <c r="GP65104"/>
      <c r="GQ65104"/>
      <c r="GR65104"/>
      <c r="GS65104"/>
      <c r="GT65104"/>
      <c r="GU65104"/>
      <c r="GV65104"/>
      <c r="GW65104"/>
      <c r="GX65104"/>
      <c r="GY65104"/>
      <c r="GZ65104"/>
      <c r="HA65104"/>
      <c r="HB65104"/>
      <c r="HC65104"/>
      <c r="HD65104"/>
      <c r="HE65104"/>
      <c r="HF65104"/>
      <c r="HG65104"/>
      <c r="HH65104"/>
      <c r="HI65104"/>
      <c r="HJ65104"/>
      <c r="HK65104"/>
      <c r="HL65104"/>
      <c r="HM65104"/>
      <c r="HN65104"/>
      <c r="HO65104"/>
      <c r="HP65104"/>
      <c r="HQ65104"/>
      <c r="HR65104"/>
      <c r="HS65104"/>
      <c r="HT65104"/>
      <c r="HU65104"/>
      <c r="HV65104"/>
      <c r="HW65104"/>
      <c r="HX65104"/>
      <c r="HY65104"/>
      <c r="HZ65104"/>
      <c r="IA65104"/>
    </row>
    <row r="65105" spans="1:235" ht="24" customHeight="1">
      <c r="A65105"/>
      <c r="B65105"/>
      <c r="C65105"/>
      <c r="D65105"/>
      <c r="E65105"/>
      <c r="F65105"/>
      <c r="G65105"/>
      <c r="H65105"/>
      <c r="I65105"/>
      <c r="J65105"/>
      <c r="K65105"/>
      <c r="L65105"/>
      <c r="M65105"/>
      <c r="N65105"/>
      <c r="O65105"/>
      <c r="P65105"/>
      <c r="Q65105"/>
      <c r="R65105"/>
      <c r="S65105"/>
      <c r="T65105"/>
      <c r="U65105"/>
      <c r="V65105"/>
      <c r="W65105"/>
      <c r="X65105"/>
      <c r="Y65105"/>
      <c r="Z65105"/>
      <c r="AA65105"/>
      <c r="AB65105"/>
      <c r="AC65105"/>
      <c r="AD65105"/>
      <c r="AE65105"/>
      <c r="AF65105"/>
      <c r="AG65105"/>
      <c r="AH65105"/>
      <c r="AI65105"/>
      <c r="AJ65105"/>
      <c r="AK65105"/>
      <c r="AL65105"/>
      <c r="AM65105"/>
      <c r="AN65105"/>
      <c r="AO65105"/>
      <c r="AP65105"/>
      <c r="AQ65105"/>
      <c r="AR65105"/>
      <c r="AS65105"/>
      <c r="AT65105"/>
      <c r="AU65105"/>
      <c r="AV65105"/>
      <c r="AW65105"/>
      <c r="AX65105"/>
      <c r="AY65105"/>
      <c r="AZ65105"/>
      <c r="BA65105"/>
      <c r="BB65105"/>
      <c r="BC65105"/>
      <c r="BD65105"/>
      <c r="BE65105"/>
      <c r="BF65105"/>
      <c r="BG65105"/>
      <c r="BH65105"/>
      <c r="BI65105"/>
      <c r="BJ65105"/>
      <c r="BK65105"/>
      <c r="BL65105"/>
      <c r="BM65105"/>
      <c r="BN65105"/>
      <c r="BO65105"/>
      <c r="BP65105"/>
      <c r="BQ65105"/>
      <c r="BR65105"/>
      <c r="BS65105"/>
      <c r="BT65105"/>
      <c r="BU65105"/>
      <c r="BV65105"/>
      <c r="BW65105"/>
      <c r="BX65105"/>
      <c r="BY65105"/>
      <c r="BZ65105"/>
      <c r="CA65105"/>
      <c r="CB65105"/>
      <c r="CC65105"/>
      <c r="CD65105"/>
      <c r="CE65105"/>
      <c r="CF65105"/>
      <c r="CG65105"/>
      <c r="CH65105"/>
      <c r="CI65105"/>
      <c r="CJ65105"/>
      <c r="CK65105"/>
      <c r="CL65105"/>
      <c r="CM65105"/>
      <c r="CN65105"/>
      <c r="CO65105"/>
      <c r="CP65105"/>
      <c r="CQ65105"/>
      <c r="CR65105"/>
      <c r="CS65105"/>
      <c r="CT65105"/>
      <c r="CU65105"/>
      <c r="CV65105"/>
      <c r="CW65105"/>
      <c r="CX65105"/>
      <c r="CY65105"/>
      <c r="CZ65105"/>
      <c r="DA65105"/>
      <c r="DB65105"/>
      <c r="DC65105"/>
      <c r="DD65105"/>
      <c r="DE65105"/>
      <c r="DF65105"/>
      <c r="DG65105"/>
      <c r="DH65105"/>
      <c r="DI65105"/>
      <c r="DJ65105"/>
      <c r="DK65105"/>
      <c r="DL65105"/>
      <c r="DM65105"/>
      <c r="DN65105"/>
      <c r="DO65105"/>
      <c r="DP65105"/>
      <c r="DQ65105"/>
      <c r="DR65105"/>
      <c r="DS65105"/>
      <c r="DT65105"/>
      <c r="DU65105"/>
      <c r="DV65105"/>
      <c r="DW65105"/>
      <c r="DX65105"/>
      <c r="DY65105"/>
      <c r="DZ65105"/>
      <c r="EA65105"/>
      <c r="EB65105"/>
      <c r="EC65105"/>
      <c r="ED65105"/>
      <c r="EE65105"/>
      <c r="EF65105"/>
      <c r="EG65105"/>
      <c r="EH65105"/>
      <c r="EI65105"/>
      <c r="EJ65105"/>
      <c r="EK65105"/>
      <c r="EL65105"/>
      <c r="EM65105"/>
      <c r="EN65105"/>
      <c r="EO65105"/>
      <c r="EP65105"/>
      <c r="EQ65105"/>
      <c r="ER65105"/>
      <c r="ES65105"/>
      <c r="ET65105"/>
      <c r="EU65105"/>
      <c r="EV65105"/>
      <c r="EW65105"/>
      <c r="EX65105"/>
      <c r="EY65105"/>
      <c r="EZ65105"/>
      <c r="FA65105"/>
      <c r="FB65105"/>
      <c r="FC65105"/>
      <c r="FD65105"/>
      <c r="FE65105"/>
      <c r="FF65105"/>
      <c r="FG65105"/>
      <c r="FH65105"/>
      <c r="FI65105"/>
      <c r="FJ65105"/>
      <c r="FK65105"/>
      <c r="FL65105"/>
      <c r="FM65105"/>
      <c r="FN65105"/>
      <c r="FO65105"/>
      <c r="FP65105"/>
      <c r="FQ65105"/>
      <c r="FR65105"/>
      <c r="FS65105"/>
      <c r="FT65105"/>
      <c r="FU65105"/>
      <c r="FV65105"/>
      <c r="FW65105"/>
      <c r="FX65105"/>
      <c r="FY65105"/>
      <c r="FZ65105"/>
      <c r="GA65105"/>
      <c r="GB65105"/>
      <c r="GC65105"/>
      <c r="GD65105"/>
      <c r="GE65105"/>
      <c r="GF65105"/>
      <c r="GG65105"/>
      <c r="GH65105"/>
      <c r="GI65105"/>
      <c r="GJ65105"/>
      <c r="GK65105"/>
      <c r="GL65105"/>
      <c r="GM65105"/>
      <c r="GN65105"/>
      <c r="GO65105"/>
      <c r="GP65105"/>
      <c r="GQ65105"/>
      <c r="GR65105"/>
      <c r="GS65105"/>
      <c r="GT65105"/>
      <c r="GU65105"/>
      <c r="GV65105"/>
      <c r="GW65105"/>
      <c r="GX65105"/>
      <c r="GY65105"/>
      <c r="GZ65105"/>
      <c r="HA65105"/>
      <c r="HB65105"/>
      <c r="HC65105"/>
      <c r="HD65105"/>
      <c r="HE65105"/>
      <c r="HF65105"/>
      <c r="HG65105"/>
      <c r="HH65105"/>
      <c r="HI65105"/>
      <c r="HJ65105"/>
      <c r="HK65105"/>
      <c r="HL65105"/>
      <c r="HM65105"/>
      <c r="HN65105"/>
      <c r="HO65105"/>
      <c r="HP65105"/>
      <c r="HQ65105"/>
      <c r="HR65105"/>
      <c r="HS65105"/>
      <c r="HT65105"/>
      <c r="HU65105"/>
      <c r="HV65105"/>
      <c r="HW65105"/>
      <c r="HX65105"/>
      <c r="HY65105"/>
      <c r="HZ65105"/>
      <c r="IA65105"/>
    </row>
    <row r="65106" spans="1:235" ht="24" customHeight="1">
      <c r="A65106"/>
      <c r="B65106"/>
      <c r="C65106"/>
      <c r="D65106"/>
      <c r="E65106"/>
      <c r="F65106"/>
      <c r="G65106"/>
      <c r="H65106"/>
      <c r="I65106"/>
      <c r="J65106"/>
      <c r="K65106"/>
      <c r="L65106"/>
      <c r="M65106"/>
      <c r="N65106"/>
      <c r="O65106"/>
      <c r="P65106"/>
      <c r="Q65106"/>
      <c r="R65106"/>
      <c r="S65106"/>
      <c r="T65106"/>
      <c r="U65106"/>
      <c r="V65106"/>
      <c r="W65106"/>
      <c r="X65106"/>
      <c r="Y65106"/>
      <c r="Z65106"/>
      <c r="AA65106"/>
      <c r="AB65106"/>
      <c r="AC65106"/>
      <c r="AD65106"/>
      <c r="AE65106"/>
      <c r="AF65106"/>
      <c r="AG65106"/>
      <c r="AH65106"/>
      <c r="AI65106"/>
      <c r="AJ65106"/>
      <c r="AK65106"/>
      <c r="AL65106"/>
      <c r="AM65106"/>
      <c r="AN65106"/>
      <c r="AO65106"/>
      <c r="AP65106"/>
      <c r="AQ65106"/>
      <c r="AR65106"/>
      <c r="AS65106"/>
      <c r="AT65106"/>
      <c r="AU65106"/>
      <c r="AV65106"/>
      <c r="AW65106"/>
      <c r="AX65106"/>
      <c r="AY65106"/>
      <c r="AZ65106"/>
      <c r="BA65106"/>
      <c r="BB65106"/>
      <c r="BC65106"/>
      <c r="BD65106"/>
      <c r="BE65106"/>
      <c r="BF65106"/>
      <c r="BG65106"/>
      <c r="BH65106"/>
      <c r="BI65106"/>
      <c r="BJ65106"/>
      <c r="BK65106"/>
      <c r="BL65106"/>
      <c r="BM65106"/>
      <c r="BN65106"/>
      <c r="BO65106"/>
      <c r="BP65106"/>
      <c r="BQ65106"/>
      <c r="BR65106"/>
      <c r="BS65106"/>
      <c r="BT65106"/>
      <c r="BU65106"/>
      <c r="BV65106"/>
      <c r="BW65106"/>
      <c r="BX65106"/>
      <c r="BY65106"/>
      <c r="BZ65106"/>
      <c r="CA65106"/>
      <c r="CB65106"/>
      <c r="CC65106"/>
      <c r="CD65106"/>
      <c r="CE65106"/>
      <c r="CF65106"/>
      <c r="CG65106"/>
      <c r="CH65106"/>
      <c r="CI65106"/>
      <c r="CJ65106"/>
      <c r="CK65106"/>
      <c r="CL65106"/>
      <c r="CM65106"/>
      <c r="CN65106"/>
      <c r="CO65106"/>
      <c r="CP65106"/>
      <c r="CQ65106"/>
      <c r="CR65106"/>
      <c r="CS65106"/>
      <c r="CT65106"/>
      <c r="CU65106"/>
      <c r="CV65106"/>
      <c r="CW65106"/>
      <c r="CX65106"/>
      <c r="CY65106"/>
      <c r="CZ65106"/>
      <c r="DA65106"/>
      <c r="DB65106"/>
      <c r="DC65106"/>
      <c r="DD65106"/>
      <c r="DE65106"/>
      <c r="DF65106"/>
      <c r="DG65106"/>
      <c r="DH65106"/>
      <c r="DI65106"/>
      <c r="DJ65106"/>
      <c r="DK65106"/>
      <c r="DL65106"/>
      <c r="DM65106"/>
      <c r="DN65106"/>
      <c r="DO65106"/>
      <c r="DP65106"/>
      <c r="DQ65106"/>
      <c r="DR65106"/>
      <c r="DS65106"/>
      <c r="DT65106"/>
      <c r="DU65106"/>
      <c r="DV65106"/>
      <c r="DW65106"/>
      <c r="DX65106"/>
      <c r="DY65106"/>
      <c r="DZ65106"/>
      <c r="EA65106"/>
      <c r="EB65106"/>
      <c r="EC65106"/>
      <c r="ED65106"/>
      <c r="EE65106"/>
      <c r="EF65106"/>
      <c r="EG65106"/>
      <c r="EH65106"/>
      <c r="EI65106"/>
      <c r="EJ65106"/>
      <c r="EK65106"/>
      <c r="EL65106"/>
      <c r="EM65106"/>
      <c r="EN65106"/>
      <c r="EO65106"/>
      <c r="EP65106"/>
      <c r="EQ65106"/>
      <c r="ER65106"/>
      <c r="ES65106"/>
      <c r="ET65106"/>
      <c r="EU65106"/>
      <c r="EV65106"/>
      <c r="EW65106"/>
      <c r="EX65106"/>
      <c r="EY65106"/>
      <c r="EZ65106"/>
      <c r="FA65106"/>
      <c r="FB65106"/>
      <c r="FC65106"/>
      <c r="FD65106"/>
      <c r="FE65106"/>
      <c r="FF65106"/>
      <c r="FG65106"/>
      <c r="FH65106"/>
      <c r="FI65106"/>
      <c r="FJ65106"/>
      <c r="FK65106"/>
      <c r="FL65106"/>
      <c r="FM65106"/>
      <c r="FN65106"/>
      <c r="FO65106"/>
      <c r="FP65106"/>
      <c r="FQ65106"/>
      <c r="FR65106"/>
      <c r="FS65106"/>
      <c r="FT65106"/>
      <c r="FU65106"/>
      <c r="FV65106"/>
      <c r="FW65106"/>
      <c r="FX65106"/>
      <c r="FY65106"/>
      <c r="FZ65106"/>
      <c r="GA65106"/>
      <c r="GB65106"/>
      <c r="GC65106"/>
      <c r="GD65106"/>
      <c r="GE65106"/>
      <c r="GF65106"/>
      <c r="GG65106"/>
      <c r="GH65106"/>
      <c r="GI65106"/>
      <c r="GJ65106"/>
      <c r="GK65106"/>
      <c r="GL65106"/>
      <c r="GM65106"/>
      <c r="GN65106"/>
      <c r="GO65106"/>
      <c r="GP65106"/>
      <c r="GQ65106"/>
      <c r="GR65106"/>
      <c r="GS65106"/>
      <c r="GT65106"/>
      <c r="GU65106"/>
      <c r="GV65106"/>
      <c r="GW65106"/>
      <c r="GX65106"/>
      <c r="GY65106"/>
      <c r="GZ65106"/>
      <c r="HA65106"/>
      <c r="HB65106"/>
      <c r="HC65106"/>
      <c r="HD65106"/>
      <c r="HE65106"/>
      <c r="HF65106"/>
      <c r="HG65106"/>
      <c r="HH65106"/>
      <c r="HI65106"/>
      <c r="HJ65106"/>
      <c r="HK65106"/>
      <c r="HL65106"/>
      <c r="HM65106"/>
      <c r="HN65106"/>
      <c r="HO65106"/>
      <c r="HP65106"/>
      <c r="HQ65106"/>
      <c r="HR65106"/>
      <c r="HS65106"/>
      <c r="HT65106"/>
      <c r="HU65106"/>
      <c r="HV65106"/>
      <c r="HW65106"/>
      <c r="HX65106"/>
      <c r="HY65106"/>
      <c r="HZ65106"/>
      <c r="IA65106"/>
    </row>
    <row r="65107" spans="1:235" ht="24" customHeight="1">
      <c r="A65107"/>
      <c r="B65107"/>
      <c r="C65107"/>
      <c r="D65107"/>
      <c r="E65107"/>
      <c r="F65107"/>
      <c r="G65107"/>
      <c r="H65107"/>
      <c r="I65107"/>
      <c r="J65107"/>
      <c r="K65107"/>
      <c r="L65107"/>
      <c r="M65107"/>
      <c r="N65107"/>
      <c r="O65107"/>
      <c r="P65107"/>
      <c r="Q65107"/>
      <c r="R65107"/>
      <c r="S65107"/>
      <c r="T65107"/>
      <c r="U65107"/>
      <c r="V65107"/>
      <c r="W65107"/>
      <c r="X65107"/>
      <c r="Y65107"/>
      <c r="Z65107"/>
      <c r="AA65107"/>
      <c r="AB65107"/>
      <c r="AC65107"/>
      <c r="AD65107"/>
      <c r="AE65107"/>
      <c r="AF65107"/>
      <c r="AG65107"/>
      <c r="AH65107"/>
      <c r="AI65107"/>
      <c r="AJ65107"/>
      <c r="AK65107"/>
      <c r="AL65107"/>
      <c r="AM65107"/>
      <c r="AN65107"/>
      <c r="AO65107"/>
      <c r="AP65107"/>
      <c r="AQ65107"/>
      <c r="AR65107"/>
      <c r="AS65107"/>
      <c r="AT65107"/>
      <c r="AU65107"/>
      <c r="AV65107"/>
      <c r="AW65107"/>
      <c r="AX65107"/>
      <c r="AY65107"/>
      <c r="AZ65107"/>
      <c r="BA65107"/>
      <c r="BB65107"/>
      <c r="BC65107"/>
      <c r="BD65107"/>
      <c r="BE65107"/>
      <c r="BF65107"/>
      <c r="BG65107"/>
      <c r="BH65107"/>
      <c r="BI65107"/>
      <c r="BJ65107"/>
      <c r="BK65107"/>
      <c r="BL65107"/>
      <c r="BM65107"/>
      <c r="BN65107"/>
      <c r="BO65107"/>
      <c r="BP65107"/>
      <c r="BQ65107"/>
      <c r="BR65107"/>
      <c r="BS65107"/>
      <c r="BT65107"/>
      <c r="BU65107"/>
      <c r="BV65107"/>
      <c r="BW65107"/>
      <c r="BX65107"/>
      <c r="BY65107"/>
      <c r="BZ65107"/>
      <c r="CA65107"/>
      <c r="CB65107"/>
      <c r="CC65107"/>
      <c r="CD65107"/>
      <c r="CE65107"/>
      <c r="CF65107"/>
      <c r="CG65107"/>
      <c r="CH65107"/>
      <c r="CI65107"/>
      <c r="CJ65107"/>
      <c r="CK65107"/>
      <c r="CL65107"/>
      <c r="CM65107"/>
      <c r="CN65107"/>
      <c r="CO65107"/>
      <c r="CP65107"/>
      <c r="CQ65107"/>
      <c r="CR65107"/>
      <c r="CS65107"/>
      <c r="CT65107"/>
      <c r="CU65107"/>
      <c r="CV65107"/>
      <c r="CW65107"/>
      <c r="CX65107"/>
      <c r="CY65107"/>
      <c r="CZ65107"/>
      <c r="DA65107"/>
      <c r="DB65107"/>
      <c r="DC65107"/>
      <c r="DD65107"/>
      <c r="DE65107"/>
      <c r="DF65107"/>
      <c r="DG65107"/>
      <c r="DH65107"/>
      <c r="DI65107"/>
      <c r="DJ65107"/>
      <c r="DK65107"/>
      <c r="DL65107"/>
      <c r="DM65107"/>
      <c r="DN65107"/>
      <c r="DO65107"/>
      <c r="DP65107"/>
      <c r="DQ65107"/>
      <c r="DR65107"/>
      <c r="DS65107"/>
      <c r="DT65107"/>
      <c r="DU65107"/>
      <c r="DV65107"/>
      <c r="DW65107"/>
      <c r="DX65107"/>
      <c r="DY65107"/>
      <c r="DZ65107"/>
      <c r="EA65107"/>
      <c r="EB65107"/>
      <c r="EC65107"/>
      <c r="ED65107"/>
      <c r="EE65107"/>
      <c r="EF65107"/>
      <c r="EG65107"/>
      <c r="EH65107"/>
      <c r="EI65107"/>
      <c r="EJ65107"/>
      <c r="EK65107"/>
      <c r="EL65107"/>
      <c r="EM65107"/>
      <c r="EN65107"/>
      <c r="EO65107"/>
      <c r="EP65107"/>
      <c r="EQ65107"/>
      <c r="ER65107"/>
      <c r="ES65107"/>
      <c r="ET65107"/>
      <c r="EU65107"/>
      <c r="EV65107"/>
      <c r="EW65107"/>
      <c r="EX65107"/>
      <c r="EY65107"/>
      <c r="EZ65107"/>
      <c r="FA65107"/>
      <c r="FB65107"/>
      <c r="FC65107"/>
      <c r="FD65107"/>
      <c r="FE65107"/>
      <c r="FF65107"/>
      <c r="FG65107"/>
      <c r="FH65107"/>
      <c r="FI65107"/>
      <c r="FJ65107"/>
      <c r="FK65107"/>
      <c r="FL65107"/>
      <c r="FM65107"/>
      <c r="FN65107"/>
      <c r="FO65107"/>
      <c r="FP65107"/>
      <c r="FQ65107"/>
      <c r="FR65107"/>
      <c r="FS65107"/>
      <c r="FT65107"/>
      <c r="FU65107"/>
      <c r="FV65107"/>
      <c r="FW65107"/>
      <c r="FX65107"/>
      <c r="FY65107"/>
      <c r="FZ65107"/>
      <c r="GA65107"/>
      <c r="GB65107"/>
      <c r="GC65107"/>
      <c r="GD65107"/>
      <c r="GE65107"/>
      <c r="GF65107"/>
      <c r="GG65107"/>
      <c r="GH65107"/>
      <c r="GI65107"/>
      <c r="GJ65107"/>
      <c r="GK65107"/>
      <c r="GL65107"/>
      <c r="GM65107"/>
      <c r="GN65107"/>
      <c r="GO65107"/>
      <c r="GP65107"/>
      <c r="GQ65107"/>
      <c r="GR65107"/>
      <c r="GS65107"/>
      <c r="GT65107"/>
      <c r="GU65107"/>
      <c r="GV65107"/>
      <c r="GW65107"/>
      <c r="GX65107"/>
      <c r="GY65107"/>
      <c r="GZ65107"/>
      <c r="HA65107"/>
      <c r="HB65107"/>
      <c r="HC65107"/>
      <c r="HD65107"/>
      <c r="HE65107"/>
      <c r="HF65107"/>
      <c r="HG65107"/>
      <c r="HH65107"/>
      <c r="HI65107"/>
      <c r="HJ65107"/>
      <c r="HK65107"/>
      <c r="HL65107"/>
      <c r="HM65107"/>
      <c r="HN65107"/>
      <c r="HO65107"/>
      <c r="HP65107"/>
      <c r="HQ65107"/>
      <c r="HR65107"/>
      <c r="HS65107"/>
      <c r="HT65107"/>
      <c r="HU65107"/>
      <c r="HV65107"/>
      <c r="HW65107"/>
      <c r="HX65107"/>
      <c r="HY65107"/>
      <c r="HZ65107"/>
      <c r="IA65107"/>
    </row>
    <row r="65108" spans="1:235" ht="24" customHeight="1">
      <c r="A65108"/>
      <c r="B65108"/>
      <c r="C65108"/>
      <c r="D65108"/>
      <c r="E65108"/>
      <c r="F65108"/>
      <c r="G65108"/>
      <c r="H65108"/>
      <c r="I65108"/>
      <c r="J65108"/>
      <c r="K65108"/>
      <c r="L65108"/>
      <c r="M65108"/>
      <c r="N65108"/>
      <c r="O65108"/>
      <c r="P65108"/>
      <c r="Q65108"/>
      <c r="R65108"/>
      <c r="S65108"/>
      <c r="T65108"/>
      <c r="U65108"/>
      <c r="V65108"/>
      <c r="W65108"/>
      <c r="X65108"/>
      <c r="Y65108"/>
      <c r="Z65108"/>
      <c r="AA65108"/>
      <c r="AB65108"/>
      <c r="AC65108"/>
      <c r="AD65108"/>
      <c r="AE65108"/>
      <c r="AF65108"/>
      <c r="AG65108"/>
      <c r="AH65108"/>
      <c r="AI65108"/>
      <c r="AJ65108"/>
      <c r="AK65108"/>
      <c r="AL65108"/>
      <c r="AM65108"/>
      <c r="AN65108"/>
      <c r="AO65108"/>
      <c r="AP65108"/>
      <c r="AQ65108"/>
      <c r="AR65108"/>
      <c r="AS65108"/>
      <c r="AT65108"/>
      <c r="AU65108"/>
      <c r="AV65108"/>
      <c r="AW65108"/>
      <c r="AX65108"/>
      <c r="AY65108"/>
      <c r="AZ65108"/>
      <c r="BA65108"/>
      <c r="BB65108"/>
      <c r="BC65108"/>
      <c r="BD65108"/>
      <c r="BE65108"/>
      <c r="BF65108"/>
      <c r="BG65108"/>
      <c r="BH65108"/>
      <c r="BI65108"/>
      <c r="BJ65108"/>
      <c r="BK65108"/>
      <c r="BL65108"/>
      <c r="BM65108"/>
      <c r="BN65108"/>
      <c r="BO65108"/>
      <c r="BP65108"/>
      <c r="BQ65108"/>
      <c r="BR65108"/>
      <c r="BS65108"/>
      <c r="BT65108"/>
      <c r="BU65108"/>
      <c r="BV65108"/>
      <c r="BW65108"/>
      <c r="BX65108"/>
      <c r="BY65108"/>
      <c r="BZ65108"/>
      <c r="CA65108"/>
      <c r="CB65108"/>
      <c r="CC65108"/>
      <c r="CD65108"/>
      <c r="CE65108"/>
      <c r="CF65108"/>
      <c r="CG65108"/>
      <c r="CH65108"/>
      <c r="CI65108"/>
      <c r="CJ65108"/>
      <c r="CK65108"/>
      <c r="CL65108"/>
      <c r="CM65108"/>
      <c r="CN65108"/>
      <c r="CO65108"/>
      <c r="CP65108"/>
      <c r="CQ65108"/>
      <c r="CR65108"/>
      <c r="CS65108"/>
      <c r="CT65108"/>
      <c r="CU65108"/>
      <c r="CV65108"/>
      <c r="CW65108"/>
      <c r="CX65108"/>
      <c r="CY65108"/>
      <c r="CZ65108"/>
      <c r="DA65108"/>
      <c r="DB65108"/>
      <c r="DC65108"/>
      <c r="DD65108"/>
      <c r="DE65108"/>
      <c r="DF65108"/>
      <c r="DG65108"/>
      <c r="DH65108"/>
      <c r="DI65108"/>
      <c r="DJ65108"/>
      <c r="DK65108"/>
      <c r="DL65108"/>
      <c r="DM65108"/>
      <c r="DN65108"/>
      <c r="DO65108"/>
      <c r="DP65108"/>
      <c r="DQ65108"/>
      <c r="DR65108"/>
      <c r="DS65108"/>
      <c r="DT65108"/>
      <c r="DU65108"/>
      <c r="DV65108"/>
      <c r="DW65108"/>
      <c r="DX65108"/>
      <c r="DY65108"/>
      <c r="DZ65108"/>
      <c r="EA65108"/>
      <c r="EB65108"/>
      <c r="EC65108"/>
      <c r="ED65108"/>
      <c r="EE65108"/>
      <c r="EF65108"/>
      <c r="EG65108"/>
      <c r="EH65108"/>
      <c r="EI65108"/>
      <c r="EJ65108"/>
      <c r="EK65108"/>
      <c r="EL65108"/>
      <c r="EM65108"/>
      <c r="EN65108"/>
      <c r="EO65108"/>
      <c r="EP65108"/>
      <c r="EQ65108"/>
      <c r="ER65108"/>
      <c r="ES65108"/>
      <c r="ET65108"/>
      <c r="EU65108"/>
      <c r="EV65108"/>
      <c r="EW65108"/>
      <c r="EX65108"/>
      <c r="EY65108"/>
      <c r="EZ65108"/>
      <c r="FA65108"/>
      <c r="FB65108"/>
      <c r="FC65108"/>
      <c r="FD65108"/>
      <c r="FE65108"/>
      <c r="FF65108"/>
      <c r="FG65108"/>
      <c r="FH65108"/>
      <c r="FI65108"/>
      <c r="FJ65108"/>
      <c r="FK65108"/>
      <c r="FL65108"/>
      <c r="FM65108"/>
      <c r="FN65108"/>
      <c r="FO65108"/>
      <c r="FP65108"/>
      <c r="FQ65108"/>
      <c r="FR65108"/>
      <c r="FS65108"/>
      <c r="FT65108"/>
      <c r="FU65108"/>
      <c r="FV65108"/>
      <c r="FW65108"/>
      <c r="FX65108"/>
      <c r="FY65108"/>
      <c r="FZ65108"/>
      <c r="GA65108"/>
      <c r="GB65108"/>
      <c r="GC65108"/>
      <c r="GD65108"/>
      <c r="GE65108"/>
      <c r="GF65108"/>
      <c r="GG65108"/>
      <c r="GH65108"/>
      <c r="GI65108"/>
      <c r="GJ65108"/>
      <c r="GK65108"/>
      <c r="GL65108"/>
      <c r="GM65108"/>
      <c r="GN65108"/>
      <c r="GO65108"/>
      <c r="GP65108"/>
      <c r="GQ65108"/>
      <c r="GR65108"/>
      <c r="GS65108"/>
      <c r="GT65108"/>
      <c r="GU65108"/>
      <c r="GV65108"/>
      <c r="GW65108"/>
      <c r="GX65108"/>
      <c r="GY65108"/>
      <c r="GZ65108"/>
      <c r="HA65108"/>
      <c r="HB65108"/>
      <c r="HC65108"/>
      <c r="HD65108"/>
      <c r="HE65108"/>
      <c r="HF65108"/>
      <c r="HG65108"/>
      <c r="HH65108"/>
      <c r="HI65108"/>
      <c r="HJ65108"/>
      <c r="HK65108"/>
      <c r="HL65108"/>
      <c r="HM65108"/>
      <c r="HN65108"/>
      <c r="HO65108"/>
      <c r="HP65108"/>
      <c r="HQ65108"/>
      <c r="HR65108"/>
      <c r="HS65108"/>
      <c r="HT65108"/>
      <c r="HU65108"/>
      <c r="HV65108"/>
      <c r="HW65108"/>
      <c r="HX65108"/>
      <c r="HY65108"/>
      <c r="HZ65108"/>
      <c r="IA65108"/>
    </row>
    <row r="65109" spans="1:235" ht="24" customHeight="1">
      <c r="A65109"/>
      <c r="B65109"/>
      <c r="C65109"/>
      <c r="D65109"/>
      <c r="E65109"/>
      <c r="F65109"/>
      <c r="G65109"/>
      <c r="H65109"/>
      <c r="I65109"/>
      <c r="J65109"/>
      <c r="K65109"/>
      <c r="L65109"/>
      <c r="M65109"/>
      <c r="N65109"/>
      <c r="O65109"/>
      <c r="P65109"/>
      <c r="Q65109"/>
      <c r="R65109"/>
      <c r="S65109"/>
      <c r="T65109"/>
      <c r="U65109"/>
      <c r="V65109"/>
      <c r="W65109"/>
      <c r="X65109"/>
      <c r="Y65109"/>
      <c r="Z65109"/>
      <c r="AA65109"/>
      <c r="AB65109"/>
      <c r="AC65109"/>
      <c r="AD65109"/>
      <c r="AE65109"/>
      <c r="AF65109"/>
      <c r="AG65109"/>
      <c r="AH65109"/>
      <c r="AI65109"/>
      <c r="AJ65109"/>
      <c r="AK65109"/>
      <c r="AL65109"/>
      <c r="AM65109"/>
      <c r="AN65109"/>
      <c r="AO65109"/>
      <c r="AP65109"/>
      <c r="AQ65109"/>
      <c r="AR65109"/>
      <c r="AS65109"/>
      <c r="AT65109"/>
      <c r="AU65109"/>
      <c r="AV65109"/>
      <c r="AW65109"/>
      <c r="AX65109"/>
      <c r="AY65109"/>
      <c r="AZ65109"/>
      <c r="BA65109"/>
      <c r="BB65109"/>
      <c r="BC65109"/>
      <c r="BD65109"/>
      <c r="BE65109"/>
      <c r="BF65109"/>
      <c r="BG65109"/>
      <c r="BH65109"/>
      <c r="BI65109"/>
      <c r="BJ65109"/>
      <c r="BK65109"/>
      <c r="BL65109"/>
      <c r="BM65109"/>
      <c r="BN65109"/>
      <c r="BO65109"/>
      <c r="BP65109"/>
      <c r="BQ65109"/>
      <c r="BR65109"/>
      <c r="BS65109"/>
      <c r="BT65109"/>
      <c r="BU65109"/>
      <c r="BV65109"/>
      <c r="BW65109"/>
      <c r="BX65109"/>
      <c r="BY65109"/>
      <c r="BZ65109"/>
      <c r="CA65109"/>
      <c r="CB65109"/>
      <c r="CC65109"/>
      <c r="CD65109"/>
      <c r="CE65109"/>
      <c r="CF65109"/>
      <c r="CG65109"/>
      <c r="CH65109"/>
      <c r="CI65109"/>
      <c r="CJ65109"/>
      <c r="CK65109"/>
      <c r="CL65109"/>
      <c r="CM65109"/>
      <c r="CN65109"/>
      <c r="CO65109"/>
      <c r="CP65109"/>
      <c r="CQ65109"/>
      <c r="CR65109"/>
      <c r="CS65109"/>
      <c r="CT65109"/>
      <c r="CU65109"/>
      <c r="CV65109"/>
      <c r="CW65109"/>
      <c r="CX65109"/>
      <c r="CY65109"/>
      <c r="CZ65109"/>
      <c r="DA65109"/>
      <c r="DB65109"/>
      <c r="DC65109"/>
      <c r="DD65109"/>
      <c r="DE65109"/>
      <c r="DF65109"/>
      <c r="DG65109"/>
      <c r="DH65109"/>
      <c r="DI65109"/>
      <c r="DJ65109"/>
      <c r="DK65109"/>
      <c r="DL65109"/>
      <c r="DM65109"/>
      <c r="DN65109"/>
      <c r="DO65109"/>
      <c r="DP65109"/>
      <c r="DQ65109"/>
      <c r="DR65109"/>
      <c r="DS65109"/>
      <c r="DT65109"/>
      <c r="DU65109"/>
      <c r="DV65109"/>
      <c r="DW65109"/>
      <c r="DX65109"/>
      <c r="DY65109"/>
      <c r="DZ65109"/>
      <c r="EA65109"/>
      <c r="EB65109"/>
      <c r="EC65109"/>
      <c r="ED65109"/>
      <c r="EE65109"/>
      <c r="EF65109"/>
      <c r="EG65109"/>
      <c r="EH65109"/>
      <c r="EI65109"/>
      <c r="EJ65109"/>
      <c r="EK65109"/>
      <c r="EL65109"/>
      <c r="EM65109"/>
      <c r="EN65109"/>
      <c r="EO65109"/>
      <c r="EP65109"/>
      <c r="EQ65109"/>
      <c r="ER65109"/>
      <c r="ES65109"/>
      <c r="ET65109"/>
      <c r="EU65109"/>
      <c r="EV65109"/>
      <c r="EW65109"/>
      <c r="EX65109"/>
      <c r="EY65109"/>
      <c r="EZ65109"/>
      <c r="FA65109"/>
      <c r="FB65109"/>
      <c r="FC65109"/>
      <c r="FD65109"/>
      <c r="FE65109"/>
      <c r="FF65109"/>
      <c r="FG65109"/>
      <c r="FH65109"/>
      <c r="FI65109"/>
      <c r="FJ65109"/>
      <c r="FK65109"/>
      <c r="FL65109"/>
      <c r="FM65109"/>
      <c r="FN65109"/>
      <c r="FO65109"/>
      <c r="FP65109"/>
      <c r="FQ65109"/>
      <c r="FR65109"/>
      <c r="FS65109"/>
      <c r="FT65109"/>
      <c r="FU65109"/>
      <c r="FV65109"/>
      <c r="FW65109"/>
      <c r="FX65109"/>
      <c r="FY65109"/>
      <c r="FZ65109"/>
      <c r="GA65109"/>
      <c r="GB65109"/>
      <c r="GC65109"/>
      <c r="GD65109"/>
      <c r="GE65109"/>
      <c r="GF65109"/>
      <c r="GG65109"/>
      <c r="GH65109"/>
      <c r="GI65109"/>
      <c r="GJ65109"/>
      <c r="GK65109"/>
      <c r="GL65109"/>
      <c r="GM65109"/>
      <c r="GN65109"/>
      <c r="GO65109"/>
      <c r="GP65109"/>
      <c r="GQ65109"/>
      <c r="GR65109"/>
      <c r="GS65109"/>
      <c r="GT65109"/>
      <c r="GU65109"/>
      <c r="GV65109"/>
      <c r="GW65109"/>
      <c r="GX65109"/>
      <c r="GY65109"/>
      <c r="GZ65109"/>
      <c r="HA65109"/>
      <c r="HB65109"/>
      <c r="HC65109"/>
      <c r="HD65109"/>
      <c r="HE65109"/>
      <c r="HF65109"/>
      <c r="HG65109"/>
      <c r="HH65109"/>
      <c r="HI65109"/>
      <c r="HJ65109"/>
      <c r="HK65109"/>
      <c r="HL65109"/>
      <c r="HM65109"/>
      <c r="HN65109"/>
      <c r="HO65109"/>
      <c r="HP65109"/>
      <c r="HQ65109"/>
      <c r="HR65109"/>
      <c r="HS65109"/>
      <c r="HT65109"/>
      <c r="HU65109"/>
      <c r="HV65109"/>
      <c r="HW65109"/>
      <c r="HX65109"/>
      <c r="HY65109"/>
      <c r="HZ65109"/>
      <c r="IA65109"/>
    </row>
    <row r="65110" spans="1:235" ht="24" customHeight="1">
      <c r="A65110"/>
      <c r="B65110"/>
      <c r="C65110"/>
      <c r="D65110"/>
      <c r="E65110"/>
      <c r="F65110"/>
      <c r="G65110"/>
      <c r="H65110"/>
      <c r="I65110"/>
      <c r="J65110"/>
      <c r="K65110"/>
      <c r="L65110"/>
      <c r="M65110"/>
      <c r="N65110"/>
      <c r="O65110"/>
      <c r="P65110"/>
      <c r="Q65110"/>
      <c r="R65110"/>
      <c r="S65110"/>
      <c r="T65110"/>
      <c r="U65110"/>
      <c r="V65110"/>
      <c r="W65110"/>
      <c r="X65110"/>
      <c r="Y65110"/>
      <c r="Z65110"/>
      <c r="AA65110"/>
      <c r="AB65110"/>
      <c r="AC65110"/>
      <c r="AD65110"/>
      <c r="AE65110"/>
      <c r="AF65110"/>
      <c r="AG65110"/>
      <c r="AH65110"/>
      <c r="AI65110"/>
      <c r="AJ65110"/>
      <c r="AK65110"/>
      <c r="AL65110"/>
      <c r="AM65110"/>
      <c r="AN65110"/>
      <c r="AO65110"/>
      <c r="AP65110"/>
      <c r="AQ65110"/>
      <c r="AR65110"/>
      <c r="AS65110"/>
      <c r="AT65110"/>
      <c r="AU65110"/>
      <c r="AV65110"/>
      <c r="AW65110"/>
      <c r="AX65110"/>
      <c r="AY65110"/>
      <c r="AZ65110"/>
      <c r="BA65110"/>
      <c r="BB65110"/>
      <c r="BC65110"/>
      <c r="BD65110"/>
      <c r="BE65110"/>
      <c r="BF65110"/>
      <c r="BG65110"/>
      <c r="BH65110"/>
      <c r="BI65110"/>
      <c r="BJ65110"/>
      <c r="BK65110"/>
      <c r="BL65110"/>
      <c r="BM65110"/>
      <c r="BN65110"/>
      <c r="BO65110"/>
      <c r="BP65110"/>
      <c r="BQ65110"/>
      <c r="BR65110"/>
      <c r="BS65110"/>
      <c r="BT65110"/>
      <c r="BU65110"/>
      <c r="BV65110"/>
      <c r="BW65110"/>
      <c r="BX65110"/>
      <c r="BY65110"/>
      <c r="BZ65110"/>
      <c r="CA65110"/>
      <c r="CB65110"/>
      <c r="CC65110"/>
      <c r="CD65110"/>
      <c r="CE65110"/>
      <c r="CF65110"/>
      <c r="CG65110"/>
      <c r="CH65110"/>
      <c r="CI65110"/>
      <c r="CJ65110"/>
      <c r="CK65110"/>
      <c r="CL65110"/>
      <c r="CM65110"/>
      <c r="CN65110"/>
      <c r="CO65110"/>
      <c r="CP65110"/>
      <c r="CQ65110"/>
      <c r="CR65110"/>
      <c r="CS65110"/>
      <c r="CT65110"/>
      <c r="CU65110"/>
      <c r="CV65110"/>
      <c r="CW65110"/>
      <c r="CX65110"/>
      <c r="CY65110"/>
      <c r="CZ65110"/>
      <c r="DA65110"/>
      <c r="DB65110"/>
      <c r="DC65110"/>
      <c r="DD65110"/>
      <c r="DE65110"/>
      <c r="DF65110"/>
      <c r="DG65110"/>
      <c r="DH65110"/>
      <c r="DI65110"/>
      <c r="DJ65110"/>
      <c r="DK65110"/>
      <c r="DL65110"/>
      <c r="DM65110"/>
      <c r="DN65110"/>
      <c r="DO65110"/>
      <c r="DP65110"/>
      <c r="DQ65110"/>
      <c r="DR65110"/>
      <c r="DS65110"/>
      <c r="DT65110"/>
      <c r="DU65110"/>
      <c r="DV65110"/>
      <c r="DW65110"/>
      <c r="DX65110"/>
      <c r="DY65110"/>
      <c r="DZ65110"/>
      <c r="EA65110"/>
      <c r="EB65110"/>
      <c r="EC65110"/>
      <c r="ED65110"/>
      <c r="EE65110"/>
      <c r="EF65110"/>
      <c r="EG65110"/>
      <c r="EH65110"/>
      <c r="EI65110"/>
      <c r="EJ65110"/>
      <c r="EK65110"/>
      <c r="EL65110"/>
      <c r="EM65110"/>
      <c r="EN65110"/>
      <c r="EO65110"/>
      <c r="EP65110"/>
      <c r="EQ65110"/>
      <c r="ER65110"/>
      <c r="ES65110"/>
      <c r="ET65110"/>
      <c r="EU65110"/>
      <c r="EV65110"/>
      <c r="EW65110"/>
      <c r="EX65110"/>
      <c r="EY65110"/>
      <c r="EZ65110"/>
      <c r="FA65110"/>
      <c r="FB65110"/>
      <c r="FC65110"/>
      <c r="FD65110"/>
      <c r="FE65110"/>
      <c r="FF65110"/>
      <c r="FG65110"/>
      <c r="FH65110"/>
      <c r="FI65110"/>
      <c r="FJ65110"/>
      <c r="FK65110"/>
      <c r="FL65110"/>
      <c r="FM65110"/>
      <c r="FN65110"/>
      <c r="FO65110"/>
      <c r="FP65110"/>
      <c r="FQ65110"/>
      <c r="FR65110"/>
      <c r="FS65110"/>
      <c r="FT65110"/>
      <c r="FU65110"/>
      <c r="FV65110"/>
      <c r="FW65110"/>
      <c r="FX65110"/>
      <c r="FY65110"/>
      <c r="FZ65110"/>
      <c r="GA65110"/>
      <c r="GB65110"/>
      <c r="GC65110"/>
      <c r="GD65110"/>
      <c r="GE65110"/>
      <c r="GF65110"/>
      <c r="GG65110"/>
      <c r="GH65110"/>
      <c r="GI65110"/>
      <c r="GJ65110"/>
      <c r="GK65110"/>
      <c r="GL65110"/>
      <c r="GM65110"/>
      <c r="GN65110"/>
      <c r="GO65110"/>
      <c r="GP65110"/>
      <c r="GQ65110"/>
      <c r="GR65110"/>
      <c r="GS65110"/>
      <c r="GT65110"/>
      <c r="GU65110"/>
      <c r="GV65110"/>
      <c r="GW65110"/>
      <c r="GX65110"/>
      <c r="GY65110"/>
      <c r="GZ65110"/>
      <c r="HA65110"/>
      <c r="HB65110"/>
      <c r="HC65110"/>
      <c r="HD65110"/>
      <c r="HE65110"/>
      <c r="HF65110"/>
      <c r="HG65110"/>
      <c r="HH65110"/>
      <c r="HI65110"/>
      <c r="HJ65110"/>
      <c r="HK65110"/>
      <c r="HL65110"/>
      <c r="HM65110"/>
      <c r="HN65110"/>
      <c r="HO65110"/>
      <c r="HP65110"/>
      <c r="HQ65110"/>
      <c r="HR65110"/>
      <c r="HS65110"/>
      <c r="HT65110"/>
      <c r="HU65110"/>
      <c r="HV65110"/>
      <c r="HW65110"/>
      <c r="HX65110"/>
      <c r="HY65110"/>
      <c r="HZ65110"/>
      <c r="IA65110"/>
    </row>
    <row r="65111" spans="1:235" ht="24" customHeight="1">
      <c r="A65111"/>
      <c r="B65111"/>
      <c r="C65111"/>
      <c r="D65111"/>
      <c r="E65111"/>
      <c r="F65111"/>
      <c r="G65111"/>
      <c r="H65111"/>
      <c r="I65111"/>
      <c r="J65111"/>
      <c r="K65111"/>
      <c r="L65111"/>
      <c r="M65111"/>
      <c r="N65111"/>
      <c r="O65111"/>
      <c r="P65111"/>
      <c r="Q65111"/>
      <c r="R65111"/>
      <c r="S65111"/>
      <c r="T65111"/>
      <c r="U65111"/>
      <c r="V65111"/>
      <c r="W65111"/>
      <c r="X65111"/>
      <c r="Y65111"/>
      <c r="Z65111"/>
      <c r="AA65111"/>
      <c r="AB65111"/>
      <c r="AC65111"/>
      <c r="AD65111"/>
      <c r="AE65111"/>
      <c r="AF65111"/>
      <c r="AG65111"/>
      <c r="AH65111"/>
      <c r="AI65111"/>
      <c r="AJ65111"/>
      <c r="AK65111"/>
      <c r="AL65111"/>
      <c r="AM65111"/>
      <c r="AN65111"/>
      <c r="AO65111"/>
      <c r="AP65111"/>
      <c r="AQ65111"/>
      <c r="AR65111"/>
      <c r="AS65111"/>
      <c r="AT65111"/>
      <c r="AU65111"/>
      <c r="AV65111"/>
      <c r="AW65111"/>
      <c r="AX65111"/>
      <c r="AY65111"/>
      <c r="AZ65111"/>
      <c r="BA65111"/>
      <c r="BB65111"/>
      <c r="BC65111"/>
      <c r="BD65111"/>
      <c r="BE65111"/>
      <c r="BF65111"/>
      <c r="BG65111"/>
      <c r="BH65111"/>
      <c r="BI65111"/>
      <c r="BJ65111"/>
      <c r="BK65111"/>
      <c r="BL65111"/>
      <c r="BM65111"/>
      <c r="BN65111"/>
      <c r="BO65111"/>
      <c r="BP65111"/>
      <c r="BQ65111"/>
      <c r="BR65111"/>
      <c r="BS65111"/>
      <c r="BT65111"/>
      <c r="BU65111"/>
      <c r="BV65111"/>
      <c r="BW65111"/>
      <c r="BX65111"/>
      <c r="BY65111"/>
      <c r="BZ65111"/>
      <c r="CA65111"/>
      <c r="CB65111"/>
      <c r="CC65111"/>
      <c r="CD65111"/>
      <c r="CE65111"/>
      <c r="CF65111"/>
      <c r="CG65111"/>
      <c r="CH65111"/>
      <c r="CI65111"/>
      <c r="CJ65111"/>
      <c r="CK65111"/>
      <c r="CL65111"/>
      <c r="CM65111"/>
      <c r="CN65111"/>
      <c r="CO65111"/>
      <c r="CP65111"/>
      <c r="CQ65111"/>
      <c r="CR65111"/>
      <c r="CS65111"/>
      <c r="CT65111"/>
      <c r="CU65111"/>
      <c r="CV65111"/>
      <c r="CW65111"/>
      <c r="CX65111"/>
      <c r="CY65111"/>
      <c r="CZ65111"/>
      <c r="DA65111"/>
      <c r="DB65111"/>
      <c r="DC65111"/>
      <c r="DD65111"/>
      <c r="DE65111"/>
      <c r="DF65111"/>
      <c r="DG65111"/>
      <c r="DH65111"/>
      <c r="DI65111"/>
      <c r="DJ65111"/>
      <c r="DK65111"/>
      <c r="DL65111"/>
      <c r="DM65111"/>
      <c r="DN65111"/>
      <c r="DO65111"/>
      <c r="DP65111"/>
      <c r="DQ65111"/>
      <c r="DR65111"/>
      <c r="DS65111"/>
      <c r="DT65111"/>
      <c r="DU65111"/>
      <c r="DV65111"/>
      <c r="DW65111"/>
      <c r="DX65111"/>
      <c r="DY65111"/>
      <c r="DZ65111"/>
      <c r="EA65111"/>
      <c r="EB65111"/>
      <c r="EC65111"/>
      <c r="ED65111"/>
      <c r="EE65111"/>
      <c r="EF65111"/>
      <c r="EG65111"/>
      <c r="EH65111"/>
      <c r="EI65111"/>
      <c r="EJ65111"/>
      <c r="EK65111"/>
      <c r="EL65111"/>
      <c r="EM65111"/>
      <c r="EN65111"/>
      <c r="EO65111"/>
      <c r="EP65111"/>
      <c r="EQ65111"/>
      <c r="ER65111"/>
      <c r="ES65111"/>
      <c r="ET65111"/>
      <c r="EU65111"/>
      <c r="EV65111"/>
      <c r="EW65111"/>
      <c r="EX65111"/>
      <c r="EY65111"/>
      <c r="EZ65111"/>
      <c r="FA65111"/>
      <c r="FB65111"/>
      <c r="FC65111"/>
      <c r="FD65111"/>
      <c r="FE65111"/>
      <c r="FF65111"/>
      <c r="FG65111"/>
      <c r="FH65111"/>
      <c r="FI65111"/>
      <c r="FJ65111"/>
      <c r="FK65111"/>
      <c r="FL65111"/>
      <c r="FM65111"/>
      <c r="FN65111"/>
      <c r="FO65111"/>
      <c r="FP65111"/>
      <c r="FQ65111"/>
      <c r="FR65111"/>
      <c r="FS65111"/>
      <c r="FT65111"/>
      <c r="FU65111"/>
      <c r="FV65111"/>
      <c r="FW65111"/>
      <c r="FX65111"/>
      <c r="FY65111"/>
      <c r="FZ65111"/>
      <c r="GA65111"/>
      <c r="GB65111"/>
      <c r="GC65111"/>
      <c r="GD65111"/>
      <c r="GE65111"/>
      <c r="GF65111"/>
      <c r="GG65111"/>
      <c r="GH65111"/>
      <c r="GI65111"/>
      <c r="GJ65111"/>
      <c r="GK65111"/>
      <c r="GL65111"/>
      <c r="GM65111"/>
      <c r="GN65111"/>
      <c r="GO65111"/>
      <c r="GP65111"/>
      <c r="GQ65111"/>
      <c r="GR65111"/>
      <c r="GS65111"/>
      <c r="GT65111"/>
      <c r="GU65111"/>
      <c r="GV65111"/>
      <c r="GW65111"/>
      <c r="GX65111"/>
      <c r="GY65111"/>
      <c r="GZ65111"/>
      <c r="HA65111"/>
      <c r="HB65111"/>
      <c r="HC65111"/>
      <c r="HD65111"/>
      <c r="HE65111"/>
      <c r="HF65111"/>
      <c r="HG65111"/>
      <c r="HH65111"/>
      <c r="HI65111"/>
      <c r="HJ65111"/>
      <c r="HK65111"/>
      <c r="HL65111"/>
      <c r="HM65111"/>
      <c r="HN65111"/>
      <c r="HO65111"/>
      <c r="HP65111"/>
      <c r="HQ65111"/>
      <c r="HR65111"/>
      <c r="HS65111"/>
      <c r="HT65111"/>
      <c r="HU65111"/>
      <c r="HV65111"/>
      <c r="HW65111"/>
      <c r="HX65111"/>
      <c r="HY65111"/>
      <c r="HZ65111"/>
      <c r="IA65111"/>
    </row>
    <row r="65112" spans="1:235" ht="24" customHeight="1">
      <c r="A65112"/>
      <c r="B65112"/>
      <c r="C65112"/>
      <c r="D65112"/>
      <c r="E65112"/>
      <c r="F65112"/>
      <c r="G65112"/>
      <c r="H65112"/>
      <c r="I65112"/>
      <c r="J65112"/>
      <c r="K65112"/>
      <c r="L65112"/>
      <c r="M65112"/>
      <c r="N65112"/>
      <c r="O65112"/>
      <c r="P65112"/>
      <c r="Q65112"/>
      <c r="R65112"/>
      <c r="S65112"/>
      <c r="T65112"/>
      <c r="U65112"/>
      <c r="V65112"/>
      <c r="W65112"/>
      <c r="X65112"/>
      <c r="Y65112"/>
      <c r="Z65112"/>
      <c r="AA65112"/>
      <c r="AB65112"/>
      <c r="AC65112"/>
      <c r="AD65112"/>
      <c r="AE65112"/>
      <c r="AF65112"/>
      <c r="AG65112"/>
      <c r="AH65112"/>
      <c r="AI65112"/>
      <c r="AJ65112"/>
      <c r="AK65112"/>
      <c r="AL65112"/>
      <c r="AM65112"/>
      <c r="AN65112"/>
      <c r="AO65112"/>
      <c r="AP65112"/>
      <c r="AQ65112"/>
      <c r="AR65112"/>
      <c r="AS65112"/>
      <c r="AT65112"/>
      <c r="AU65112"/>
      <c r="AV65112"/>
      <c r="AW65112"/>
      <c r="AX65112"/>
      <c r="AY65112"/>
      <c r="AZ65112"/>
      <c r="BA65112"/>
      <c r="BB65112"/>
      <c r="BC65112"/>
      <c r="BD65112"/>
      <c r="BE65112"/>
      <c r="BF65112"/>
      <c r="BG65112"/>
      <c r="BH65112"/>
      <c r="BI65112"/>
      <c r="BJ65112"/>
      <c r="BK65112"/>
      <c r="BL65112"/>
      <c r="BM65112"/>
      <c r="BN65112"/>
      <c r="BO65112"/>
      <c r="BP65112"/>
      <c r="BQ65112"/>
      <c r="BR65112"/>
      <c r="BS65112"/>
      <c r="BT65112"/>
      <c r="BU65112"/>
      <c r="BV65112"/>
      <c r="BW65112"/>
      <c r="BX65112"/>
      <c r="BY65112"/>
      <c r="BZ65112"/>
      <c r="CA65112"/>
      <c r="CB65112"/>
      <c r="CC65112"/>
      <c r="CD65112"/>
      <c r="CE65112"/>
      <c r="CF65112"/>
      <c r="CG65112"/>
      <c r="CH65112"/>
      <c r="CI65112"/>
      <c r="CJ65112"/>
      <c r="CK65112"/>
      <c r="CL65112"/>
      <c r="CM65112"/>
      <c r="CN65112"/>
      <c r="CO65112"/>
      <c r="CP65112"/>
      <c r="CQ65112"/>
      <c r="CR65112"/>
      <c r="CS65112"/>
      <c r="CT65112"/>
      <c r="CU65112"/>
      <c r="CV65112"/>
      <c r="CW65112"/>
      <c r="CX65112"/>
      <c r="CY65112"/>
      <c r="CZ65112"/>
      <c r="DA65112"/>
      <c r="DB65112"/>
      <c r="DC65112"/>
      <c r="DD65112"/>
      <c r="DE65112"/>
      <c r="DF65112"/>
      <c r="DG65112"/>
      <c r="DH65112"/>
      <c r="DI65112"/>
      <c r="DJ65112"/>
      <c r="DK65112"/>
      <c r="DL65112"/>
      <c r="DM65112"/>
      <c r="DN65112"/>
      <c r="DO65112"/>
      <c r="DP65112"/>
      <c r="DQ65112"/>
      <c r="DR65112"/>
      <c r="DS65112"/>
      <c r="DT65112"/>
      <c r="DU65112"/>
      <c r="DV65112"/>
      <c r="DW65112"/>
      <c r="DX65112"/>
      <c r="DY65112"/>
      <c r="DZ65112"/>
      <c r="EA65112"/>
      <c r="EB65112"/>
      <c r="EC65112"/>
      <c r="ED65112"/>
      <c r="EE65112"/>
      <c r="EF65112"/>
      <c r="EG65112"/>
      <c r="EH65112"/>
      <c r="EI65112"/>
      <c r="EJ65112"/>
      <c r="EK65112"/>
      <c r="EL65112"/>
      <c r="EM65112"/>
      <c r="EN65112"/>
      <c r="EO65112"/>
      <c r="EP65112"/>
      <c r="EQ65112"/>
      <c r="ER65112"/>
      <c r="ES65112"/>
      <c r="ET65112"/>
      <c r="EU65112"/>
      <c r="EV65112"/>
      <c r="EW65112"/>
      <c r="EX65112"/>
      <c r="EY65112"/>
      <c r="EZ65112"/>
      <c r="FA65112"/>
      <c r="FB65112"/>
      <c r="FC65112"/>
      <c r="FD65112"/>
      <c r="FE65112"/>
      <c r="FF65112"/>
      <c r="FG65112"/>
      <c r="FH65112"/>
      <c r="FI65112"/>
      <c r="FJ65112"/>
      <c r="FK65112"/>
      <c r="FL65112"/>
      <c r="FM65112"/>
      <c r="FN65112"/>
      <c r="FO65112"/>
      <c r="FP65112"/>
      <c r="FQ65112"/>
      <c r="FR65112"/>
      <c r="FS65112"/>
      <c r="FT65112"/>
      <c r="FU65112"/>
      <c r="FV65112"/>
      <c r="FW65112"/>
      <c r="FX65112"/>
      <c r="FY65112"/>
      <c r="FZ65112"/>
      <c r="GA65112"/>
      <c r="GB65112"/>
      <c r="GC65112"/>
      <c r="GD65112"/>
      <c r="GE65112"/>
      <c r="GF65112"/>
      <c r="GG65112"/>
      <c r="GH65112"/>
      <c r="GI65112"/>
      <c r="GJ65112"/>
      <c r="GK65112"/>
      <c r="GL65112"/>
      <c r="GM65112"/>
      <c r="GN65112"/>
      <c r="GO65112"/>
      <c r="GP65112"/>
      <c r="GQ65112"/>
      <c r="GR65112"/>
      <c r="GS65112"/>
      <c r="GT65112"/>
      <c r="GU65112"/>
      <c r="GV65112"/>
      <c r="GW65112"/>
      <c r="GX65112"/>
      <c r="GY65112"/>
      <c r="GZ65112"/>
      <c r="HA65112"/>
      <c r="HB65112"/>
      <c r="HC65112"/>
      <c r="HD65112"/>
      <c r="HE65112"/>
      <c r="HF65112"/>
      <c r="HG65112"/>
      <c r="HH65112"/>
      <c r="HI65112"/>
      <c r="HJ65112"/>
      <c r="HK65112"/>
      <c r="HL65112"/>
      <c r="HM65112"/>
      <c r="HN65112"/>
      <c r="HO65112"/>
      <c r="HP65112"/>
      <c r="HQ65112"/>
      <c r="HR65112"/>
      <c r="HS65112"/>
      <c r="HT65112"/>
      <c r="HU65112"/>
      <c r="HV65112"/>
      <c r="HW65112"/>
      <c r="HX65112"/>
      <c r="HY65112"/>
      <c r="HZ65112"/>
      <c r="IA65112"/>
    </row>
    <row r="65113" spans="1:235" ht="24" customHeight="1">
      <c r="A65113"/>
      <c r="B65113"/>
      <c r="C65113"/>
      <c r="D65113"/>
      <c r="E65113"/>
      <c r="F65113"/>
      <c r="G65113"/>
      <c r="H65113"/>
      <c r="I65113"/>
      <c r="J65113"/>
      <c r="K65113"/>
      <c r="L65113"/>
      <c r="M65113"/>
      <c r="N65113"/>
      <c r="O65113"/>
      <c r="P65113"/>
      <c r="Q65113"/>
      <c r="R65113"/>
      <c r="S65113"/>
      <c r="T65113"/>
      <c r="U65113"/>
      <c r="V65113"/>
      <c r="W65113"/>
      <c r="X65113"/>
      <c r="Y65113"/>
      <c r="Z65113"/>
      <c r="AA65113"/>
      <c r="AB65113"/>
      <c r="AC65113"/>
      <c r="AD65113"/>
      <c r="AE65113"/>
      <c r="AF65113"/>
      <c r="AG65113"/>
      <c r="AH65113"/>
      <c r="AI65113"/>
      <c r="AJ65113"/>
      <c r="AK65113"/>
      <c r="AL65113"/>
      <c r="AM65113"/>
      <c r="AN65113"/>
      <c r="AO65113"/>
      <c r="AP65113"/>
      <c r="AQ65113"/>
      <c r="AR65113"/>
      <c r="AS65113"/>
      <c r="AT65113"/>
      <c r="AU65113"/>
      <c r="AV65113"/>
      <c r="AW65113"/>
      <c r="AX65113"/>
      <c r="AY65113"/>
      <c r="AZ65113"/>
      <c r="BA65113"/>
      <c r="BB65113"/>
      <c r="BC65113"/>
      <c r="BD65113"/>
      <c r="BE65113"/>
      <c r="BF65113"/>
      <c r="BG65113"/>
      <c r="BH65113"/>
      <c r="BI65113"/>
      <c r="BJ65113"/>
      <c r="BK65113"/>
      <c r="BL65113"/>
      <c r="BM65113"/>
      <c r="BN65113"/>
      <c r="BO65113"/>
      <c r="BP65113"/>
      <c r="BQ65113"/>
      <c r="BR65113"/>
      <c r="BS65113"/>
      <c r="BT65113"/>
      <c r="BU65113"/>
      <c r="BV65113"/>
      <c r="BW65113"/>
      <c r="BX65113"/>
      <c r="BY65113"/>
      <c r="BZ65113"/>
      <c r="CA65113"/>
      <c r="CB65113"/>
      <c r="CC65113"/>
      <c r="CD65113"/>
      <c r="CE65113"/>
      <c r="CF65113"/>
      <c r="CG65113"/>
      <c r="CH65113"/>
      <c r="CI65113"/>
      <c r="CJ65113"/>
      <c r="CK65113"/>
      <c r="CL65113"/>
      <c r="CM65113"/>
      <c r="CN65113"/>
      <c r="CO65113"/>
      <c r="CP65113"/>
      <c r="CQ65113"/>
      <c r="CR65113"/>
      <c r="CS65113"/>
      <c r="CT65113"/>
      <c r="CU65113"/>
      <c r="CV65113"/>
      <c r="CW65113"/>
      <c r="CX65113"/>
      <c r="CY65113"/>
      <c r="CZ65113"/>
      <c r="DA65113"/>
      <c r="DB65113"/>
      <c r="DC65113"/>
      <c r="DD65113"/>
      <c r="DE65113"/>
      <c r="DF65113"/>
      <c r="DG65113"/>
      <c r="DH65113"/>
      <c r="DI65113"/>
      <c r="DJ65113"/>
      <c r="DK65113"/>
      <c r="DL65113"/>
      <c r="DM65113"/>
      <c r="DN65113"/>
      <c r="DO65113"/>
      <c r="DP65113"/>
      <c r="DQ65113"/>
      <c r="DR65113"/>
      <c r="DS65113"/>
      <c r="DT65113"/>
      <c r="DU65113"/>
      <c r="DV65113"/>
      <c r="DW65113"/>
      <c r="DX65113"/>
      <c r="DY65113"/>
      <c r="DZ65113"/>
      <c r="EA65113"/>
      <c r="EB65113"/>
      <c r="EC65113"/>
      <c r="ED65113"/>
      <c r="EE65113"/>
      <c r="EF65113"/>
      <c r="EG65113"/>
      <c r="EH65113"/>
      <c r="EI65113"/>
      <c r="EJ65113"/>
      <c r="EK65113"/>
      <c r="EL65113"/>
      <c r="EM65113"/>
      <c r="EN65113"/>
      <c r="EO65113"/>
      <c r="EP65113"/>
      <c r="EQ65113"/>
      <c r="ER65113"/>
      <c r="ES65113"/>
      <c r="ET65113"/>
      <c r="EU65113"/>
      <c r="EV65113"/>
      <c r="EW65113"/>
      <c r="EX65113"/>
      <c r="EY65113"/>
      <c r="EZ65113"/>
      <c r="FA65113"/>
      <c r="FB65113"/>
      <c r="FC65113"/>
      <c r="FD65113"/>
      <c r="FE65113"/>
      <c r="FF65113"/>
      <c r="FG65113"/>
      <c r="FH65113"/>
      <c r="FI65113"/>
      <c r="FJ65113"/>
      <c r="FK65113"/>
      <c r="FL65113"/>
      <c r="FM65113"/>
      <c r="FN65113"/>
      <c r="FO65113"/>
      <c r="FP65113"/>
      <c r="FQ65113"/>
      <c r="FR65113"/>
      <c r="FS65113"/>
      <c r="FT65113"/>
      <c r="FU65113"/>
      <c r="FV65113"/>
      <c r="FW65113"/>
      <c r="FX65113"/>
      <c r="FY65113"/>
      <c r="FZ65113"/>
      <c r="GA65113"/>
      <c r="GB65113"/>
      <c r="GC65113"/>
      <c r="GD65113"/>
      <c r="GE65113"/>
      <c r="GF65113"/>
      <c r="GG65113"/>
      <c r="GH65113"/>
      <c r="GI65113"/>
      <c r="GJ65113"/>
      <c r="GK65113"/>
      <c r="GL65113"/>
      <c r="GM65113"/>
      <c r="GN65113"/>
      <c r="GO65113"/>
      <c r="GP65113"/>
      <c r="GQ65113"/>
      <c r="GR65113"/>
      <c r="GS65113"/>
      <c r="GT65113"/>
      <c r="GU65113"/>
      <c r="GV65113"/>
      <c r="GW65113"/>
      <c r="GX65113"/>
      <c r="GY65113"/>
      <c r="GZ65113"/>
      <c r="HA65113"/>
      <c r="HB65113"/>
      <c r="HC65113"/>
      <c r="HD65113"/>
      <c r="HE65113"/>
      <c r="HF65113"/>
      <c r="HG65113"/>
      <c r="HH65113"/>
      <c r="HI65113"/>
      <c r="HJ65113"/>
      <c r="HK65113"/>
      <c r="HL65113"/>
      <c r="HM65113"/>
      <c r="HN65113"/>
      <c r="HO65113"/>
      <c r="HP65113"/>
      <c r="HQ65113"/>
      <c r="HR65113"/>
      <c r="HS65113"/>
      <c r="HT65113"/>
      <c r="HU65113"/>
      <c r="HV65113"/>
      <c r="HW65113"/>
      <c r="HX65113"/>
      <c r="HY65113"/>
      <c r="HZ65113"/>
      <c r="IA65113"/>
    </row>
    <row r="65114" spans="1:235" ht="24" customHeight="1">
      <c r="A65114"/>
      <c r="B65114"/>
      <c r="C65114"/>
      <c r="D65114"/>
      <c r="E65114"/>
      <c r="F65114"/>
      <c r="G65114"/>
      <c r="H65114"/>
      <c r="I65114"/>
      <c r="J65114"/>
      <c r="K65114"/>
      <c r="L65114"/>
      <c r="M65114"/>
      <c r="N65114"/>
      <c r="O65114"/>
      <c r="P65114"/>
      <c r="Q65114"/>
      <c r="R65114"/>
      <c r="S65114"/>
      <c r="T65114"/>
      <c r="U65114"/>
      <c r="V65114"/>
      <c r="W65114"/>
      <c r="X65114"/>
      <c r="Y65114"/>
      <c r="Z65114"/>
      <c r="AA65114"/>
      <c r="AB65114"/>
      <c r="AC65114"/>
      <c r="AD65114"/>
      <c r="AE65114"/>
      <c r="AF65114"/>
      <c r="AG65114"/>
      <c r="AH65114"/>
      <c r="AI65114"/>
      <c r="AJ65114"/>
      <c r="AK65114"/>
      <c r="AL65114"/>
      <c r="AM65114"/>
      <c r="AN65114"/>
      <c r="AO65114"/>
      <c r="AP65114"/>
      <c r="AQ65114"/>
      <c r="AR65114"/>
      <c r="AS65114"/>
      <c r="AT65114"/>
      <c r="AU65114"/>
      <c r="AV65114"/>
      <c r="AW65114"/>
      <c r="AX65114"/>
      <c r="AY65114"/>
      <c r="AZ65114"/>
      <c r="BA65114"/>
      <c r="BB65114"/>
      <c r="BC65114"/>
      <c r="BD65114"/>
      <c r="BE65114"/>
      <c r="BF65114"/>
      <c r="BG65114"/>
      <c r="BH65114"/>
      <c r="BI65114"/>
      <c r="BJ65114"/>
      <c r="BK65114"/>
      <c r="BL65114"/>
      <c r="BM65114"/>
      <c r="BN65114"/>
      <c r="BO65114"/>
      <c r="BP65114"/>
      <c r="BQ65114"/>
      <c r="BR65114"/>
      <c r="BS65114"/>
      <c r="BT65114"/>
      <c r="BU65114"/>
      <c r="BV65114"/>
      <c r="BW65114"/>
      <c r="BX65114"/>
      <c r="BY65114"/>
      <c r="BZ65114"/>
      <c r="CA65114"/>
      <c r="CB65114"/>
      <c r="CC65114"/>
      <c r="CD65114"/>
      <c r="CE65114"/>
      <c r="CF65114"/>
      <c r="CG65114"/>
      <c r="CH65114"/>
      <c r="CI65114"/>
      <c r="CJ65114"/>
      <c r="CK65114"/>
      <c r="CL65114"/>
      <c r="CM65114"/>
      <c r="CN65114"/>
      <c r="CO65114"/>
      <c r="CP65114"/>
      <c r="CQ65114"/>
      <c r="CR65114"/>
      <c r="CS65114"/>
      <c r="CT65114"/>
      <c r="CU65114"/>
      <c r="CV65114"/>
      <c r="CW65114"/>
      <c r="CX65114"/>
      <c r="CY65114"/>
      <c r="CZ65114"/>
      <c r="DA65114"/>
      <c r="DB65114"/>
      <c r="DC65114"/>
      <c r="DD65114"/>
      <c r="DE65114"/>
      <c r="DF65114"/>
      <c r="DG65114"/>
      <c r="DH65114"/>
      <c r="DI65114"/>
      <c r="DJ65114"/>
      <c r="DK65114"/>
      <c r="DL65114"/>
      <c r="DM65114"/>
      <c r="DN65114"/>
      <c r="DO65114"/>
      <c r="DP65114"/>
      <c r="DQ65114"/>
      <c r="DR65114"/>
      <c r="DS65114"/>
      <c r="DT65114"/>
      <c r="DU65114"/>
      <c r="DV65114"/>
      <c r="DW65114"/>
      <c r="DX65114"/>
      <c r="DY65114"/>
      <c r="DZ65114"/>
      <c r="EA65114"/>
      <c r="EB65114"/>
      <c r="EC65114"/>
      <c r="ED65114"/>
      <c r="EE65114"/>
      <c r="EF65114"/>
      <c r="EG65114"/>
      <c r="EH65114"/>
      <c r="EI65114"/>
      <c r="EJ65114"/>
      <c r="EK65114"/>
      <c r="EL65114"/>
      <c r="EM65114"/>
      <c r="EN65114"/>
      <c r="EO65114"/>
      <c r="EP65114"/>
      <c r="EQ65114"/>
      <c r="ER65114"/>
      <c r="ES65114"/>
      <c r="ET65114"/>
      <c r="EU65114"/>
      <c r="EV65114"/>
      <c r="EW65114"/>
      <c r="EX65114"/>
      <c r="EY65114"/>
      <c r="EZ65114"/>
      <c r="FA65114"/>
      <c r="FB65114"/>
      <c r="FC65114"/>
      <c r="FD65114"/>
      <c r="FE65114"/>
      <c r="FF65114"/>
      <c r="FG65114"/>
      <c r="FH65114"/>
      <c r="FI65114"/>
      <c r="FJ65114"/>
      <c r="FK65114"/>
      <c r="FL65114"/>
      <c r="FM65114"/>
      <c r="FN65114"/>
      <c r="FO65114"/>
      <c r="FP65114"/>
      <c r="FQ65114"/>
      <c r="FR65114"/>
      <c r="FS65114"/>
      <c r="FT65114"/>
      <c r="FU65114"/>
      <c r="FV65114"/>
      <c r="FW65114"/>
      <c r="FX65114"/>
      <c r="FY65114"/>
      <c r="FZ65114"/>
      <c r="GA65114"/>
      <c r="GB65114"/>
      <c r="GC65114"/>
      <c r="GD65114"/>
      <c r="GE65114"/>
      <c r="GF65114"/>
      <c r="GG65114"/>
      <c r="GH65114"/>
      <c r="GI65114"/>
      <c r="GJ65114"/>
      <c r="GK65114"/>
      <c r="GL65114"/>
      <c r="GM65114"/>
      <c r="GN65114"/>
      <c r="GO65114"/>
      <c r="GP65114"/>
      <c r="GQ65114"/>
      <c r="GR65114"/>
      <c r="GS65114"/>
      <c r="GT65114"/>
      <c r="GU65114"/>
      <c r="GV65114"/>
      <c r="GW65114"/>
      <c r="GX65114"/>
      <c r="GY65114"/>
      <c r="GZ65114"/>
      <c r="HA65114"/>
      <c r="HB65114"/>
      <c r="HC65114"/>
      <c r="HD65114"/>
      <c r="HE65114"/>
      <c r="HF65114"/>
      <c r="HG65114"/>
      <c r="HH65114"/>
      <c r="HI65114"/>
      <c r="HJ65114"/>
      <c r="HK65114"/>
      <c r="HL65114"/>
      <c r="HM65114"/>
      <c r="HN65114"/>
      <c r="HO65114"/>
      <c r="HP65114"/>
      <c r="HQ65114"/>
      <c r="HR65114"/>
      <c r="HS65114"/>
      <c r="HT65114"/>
      <c r="HU65114"/>
      <c r="HV65114"/>
      <c r="HW65114"/>
      <c r="HX65114"/>
      <c r="HY65114"/>
      <c r="HZ65114"/>
      <c r="IA65114"/>
    </row>
    <row r="65115" spans="1:235" ht="24" customHeight="1">
      <c r="A65115"/>
      <c r="B65115"/>
      <c r="C65115"/>
      <c r="D65115"/>
      <c r="E65115"/>
      <c r="F65115"/>
      <c r="G65115"/>
      <c r="H65115"/>
      <c r="I65115"/>
      <c r="J65115"/>
      <c r="K65115"/>
      <c r="L65115"/>
      <c r="M65115"/>
      <c r="N65115"/>
      <c r="O65115"/>
      <c r="P65115"/>
      <c r="Q65115"/>
      <c r="R65115"/>
      <c r="S65115"/>
      <c r="T65115"/>
      <c r="U65115"/>
      <c r="V65115"/>
      <c r="W65115"/>
      <c r="X65115"/>
      <c r="Y65115"/>
      <c r="Z65115"/>
      <c r="AA65115"/>
      <c r="AB65115"/>
      <c r="AC65115"/>
      <c r="AD65115"/>
      <c r="AE65115"/>
      <c r="AF65115"/>
      <c r="AG65115"/>
      <c r="AH65115"/>
      <c r="AI65115"/>
      <c r="AJ65115"/>
      <c r="AK65115"/>
      <c r="AL65115"/>
      <c r="AM65115"/>
      <c r="AN65115"/>
      <c r="AO65115"/>
      <c r="AP65115"/>
      <c r="AQ65115"/>
      <c r="AR65115"/>
      <c r="AS65115"/>
      <c r="AT65115"/>
      <c r="AU65115"/>
      <c r="AV65115"/>
      <c r="AW65115"/>
      <c r="AX65115"/>
      <c r="AY65115"/>
      <c r="AZ65115"/>
      <c r="BA65115"/>
      <c r="BB65115"/>
      <c r="BC65115"/>
      <c r="BD65115"/>
      <c r="BE65115"/>
      <c r="BF65115"/>
      <c r="BG65115"/>
      <c r="BH65115"/>
      <c r="BI65115"/>
      <c r="BJ65115"/>
      <c r="BK65115"/>
      <c r="BL65115"/>
      <c r="BM65115"/>
      <c r="BN65115"/>
      <c r="BO65115"/>
      <c r="BP65115"/>
      <c r="BQ65115"/>
      <c r="BR65115"/>
      <c r="BS65115"/>
      <c r="BT65115"/>
      <c r="BU65115"/>
      <c r="BV65115"/>
      <c r="BW65115"/>
      <c r="BX65115"/>
      <c r="BY65115"/>
      <c r="BZ65115"/>
      <c r="CA65115"/>
      <c r="CB65115"/>
      <c r="CC65115"/>
      <c r="CD65115"/>
      <c r="CE65115"/>
      <c r="CF65115"/>
      <c r="CG65115"/>
      <c r="CH65115"/>
      <c r="CI65115"/>
      <c r="CJ65115"/>
      <c r="CK65115"/>
      <c r="CL65115"/>
      <c r="CM65115"/>
      <c r="CN65115"/>
      <c r="CO65115"/>
      <c r="CP65115"/>
      <c r="CQ65115"/>
      <c r="CR65115"/>
      <c r="CS65115"/>
      <c r="CT65115"/>
      <c r="CU65115"/>
      <c r="CV65115"/>
      <c r="CW65115"/>
      <c r="CX65115"/>
      <c r="CY65115"/>
      <c r="CZ65115"/>
      <c r="DA65115"/>
      <c r="DB65115"/>
      <c r="DC65115"/>
      <c r="DD65115"/>
      <c r="DE65115"/>
      <c r="DF65115"/>
      <c r="DG65115"/>
      <c r="DH65115"/>
      <c r="DI65115"/>
      <c r="DJ65115"/>
      <c r="DK65115"/>
      <c r="DL65115"/>
      <c r="DM65115"/>
      <c r="DN65115"/>
      <c r="DO65115"/>
      <c r="DP65115"/>
      <c r="DQ65115"/>
      <c r="DR65115"/>
      <c r="DS65115"/>
      <c r="DT65115"/>
      <c r="DU65115"/>
      <c r="DV65115"/>
      <c r="DW65115"/>
      <c r="DX65115"/>
      <c r="DY65115"/>
      <c r="DZ65115"/>
      <c r="EA65115"/>
      <c r="EB65115"/>
      <c r="EC65115"/>
      <c r="ED65115"/>
      <c r="EE65115"/>
      <c r="EF65115"/>
      <c r="EG65115"/>
      <c r="EH65115"/>
      <c r="EI65115"/>
      <c r="EJ65115"/>
      <c r="EK65115"/>
      <c r="EL65115"/>
      <c r="EM65115"/>
      <c r="EN65115"/>
      <c r="EO65115"/>
      <c r="EP65115"/>
      <c r="EQ65115"/>
      <c r="ER65115"/>
      <c r="ES65115"/>
      <c r="ET65115"/>
      <c r="EU65115"/>
      <c r="EV65115"/>
      <c r="EW65115"/>
      <c r="EX65115"/>
      <c r="EY65115"/>
      <c r="EZ65115"/>
      <c r="FA65115"/>
      <c r="FB65115"/>
      <c r="FC65115"/>
      <c r="FD65115"/>
      <c r="FE65115"/>
      <c r="FF65115"/>
      <c r="FG65115"/>
      <c r="FH65115"/>
      <c r="FI65115"/>
      <c r="FJ65115"/>
      <c r="FK65115"/>
      <c r="FL65115"/>
      <c r="FM65115"/>
      <c r="FN65115"/>
      <c r="FO65115"/>
      <c r="FP65115"/>
      <c r="FQ65115"/>
      <c r="FR65115"/>
      <c r="FS65115"/>
      <c r="FT65115"/>
      <c r="FU65115"/>
      <c r="FV65115"/>
      <c r="FW65115"/>
      <c r="FX65115"/>
      <c r="FY65115"/>
      <c r="FZ65115"/>
      <c r="GA65115"/>
      <c r="GB65115"/>
      <c r="GC65115"/>
      <c r="GD65115"/>
      <c r="GE65115"/>
      <c r="GF65115"/>
      <c r="GG65115"/>
      <c r="GH65115"/>
      <c r="GI65115"/>
      <c r="GJ65115"/>
      <c r="GK65115"/>
      <c r="GL65115"/>
      <c r="GM65115"/>
      <c r="GN65115"/>
      <c r="GO65115"/>
      <c r="GP65115"/>
      <c r="GQ65115"/>
      <c r="GR65115"/>
      <c r="GS65115"/>
      <c r="GT65115"/>
      <c r="GU65115"/>
      <c r="GV65115"/>
      <c r="GW65115"/>
      <c r="GX65115"/>
      <c r="GY65115"/>
      <c r="GZ65115"/>
      <c r="HA65115"/>
      <c r="HB65115"/>
      <c r="HC65115"/>
      <c r="HD65115"/>
      <c r="HE65115"/>
      <c r="HF65115"/>
      <c r="HG65115"/>
      <c r="HH65115"/>
      <c r="HI65115"/>
      <c r="HJ65115"/>
      <c r="HK65115"/>
      <c r="HL65115"/>
      <c r="HM65115"/>
      <c r="HN65115"/>
      <c r="HO65115"/>
      <c r="HP65115"/>
      <c r="HQ65115"/>
      <c r="HR65115"/>
      <c r="HS65115"/>
      <c r="HT65115"/>
      <c r="HU65115"/>
      <c r="HV65115"/>
      <c r="HW65115"/>
      <c r="HX65115"/>
      <c r="HY65115"/>
      <c r="HZ65115"/>
      <c r="IA65115"/>
    </row>
    <row r="65116" spans="1:235" ht="24" customHeight="1">
      <c r="A65116"/>
      <c r="B65116"/>
      <c r="C65116"/>
      <c r="D65116"/>
      <c r="E65116"/>
      <c r="F65116"/>
      <c r="G65116"/>
      <c r="H65116"/>
      <c r="I65116"/>
      <c r="J65116"/>
      <c r="K65116"/>
      <c r="L65116"/>
      <c r="M65116"/>
      <c r="N65116"/>
      <c r="O65116"/>
      <c r="P65116"/>
      <c r="Q65116"/>
      <c r="R65116"/>
      <c r="S65116"/>
      <c r="T65116"/>
      <c r="U65116"/>
      <c r="V65116"/>
      <c r="W65116"/>
      <c r="X65116"/>
      <c r="Y65116"/>
      <c r="Z65116"/>
      <c r="AA65116"/>
      <c r="AB65116"/>
      <c r="AC65116"/>
      <c r="AD65116"/>
      <c r="AE65116"/>
      <c r="AF65116"/>
      <c r="AG65116"/>
      <c r="AH65116"/>
      <c r="AI65116"/>
      <c r="AJ65116"/>
      <c r="AK65116"/>
      <c r="AL65116"/>
      <c r="AM65116"/>
      <c r="AN65116"/>
      <c r="AO65116"/>
      <c r="AP65116"/>
      <c r="AQ65116"/>
      <c r="AR65116"/>
      <c r="AS65116"/>
      <c r="AT65116"/>
      <c r="AU65116"/>
      <c r="AV65116"/>
      <c r="AW65116"/>
      <c r="AX65116"/>
      <c r="AY65116"/>
      <c r="AZ65116"/>
      <c r="BA65116"/>
      <c r="BB65116"/>
      <c r="BC65116"/>
      <c r="BD65116"/>
      <c r="BE65116"/>
      <c r="BF65116"/>
      <c r="BG65116"/>
      <c r="BH65116"/>
      <c r="BI65116"/>
      <c r="BJ65116"/>
      <c r="BK65116"/>
      <c r="BL65116"/>
      <c r="BM65116"/>
      <c r="BN65116"/>
      <c r="BO65116"/>
      <c r="BP65116"/>
      <c r="BQ65116"/>
      <c r="BR65116"/>
      <c r="BS65116"/>
      <c r="BT65116"/>
      <c r="BU65116"/>
      <c r="BV65116"/>
      <c r="BW65116"/>
      <c r="BX65116"/>
      <c r="BY65116"/>
      <c r="BZ65116"/>
      <c r="CA65116"/>
      <c r="CB65116"/>
      <c r="CC65116"/>
      <c r="CD65116"/>
      <c r="CE65116"/>
      <c r="CF65116"/>
      <c r="CG65116"/>
      <c r="CH65116"/>
      <c r="CI65116"/>
      <c r="CJ65116"/>
      <c r="CK65116"/>
      <c r="CL65116"/>
      <c r="CM65116"/>
      <c r="CN65116"/>
      <c r="CO65116"/>
      <c r="CP65116"/>
      <c r="CQ65116"/>
      <c r="CR65116"/>
      <c r="CS65116"/>
      <c r="CT65116"/>
      <c r="CU65116"/>
      <c r="CV65116"/>
      <c r="CW65116"/>
      <c r="CX65116"/>
      <c r="CY65116"/>
      <c r="CZ65116"/>
      <c r="DA65116"/>
      <c r="DB65116"/>
      <c r="DC65116"/>
      <c r="DD65116"/>
      <c r="DE65116"/>
      <c r="DF65116"/>
      <c r="DG65116"/>
      <c r="DH65116"/>
      <c r="DI65116"/>
      <c r="DJ65116"/>
      <c r="DK65116"/>
      <c r="DL65116"/>
      <c r="DM65116"/>
      <c r="DN65116"/>
      <c r="DO65116"/>
      <c r="DP65116"/>
      <c r="DQ65116"/>
      <c r="DR65116"/>
      <c r="DS65116"/>
      <c r="DT65116"/>
      <c r="DU65116"/>
      <c r="DV65116"/>
      <c r="DW65116"/>
      <c r="DX65116"/>
      <c r="DY65116"/>
      <c r="DZ65116"/>
      <c r="EA65116"/>
      <c r="EB65116"/>
      <c r="EC65116"/>
      <c r="ED65116"/>
      <c r="EE65116"/>
      <c r="EF65116"/>
      <c r="EG65116"/>
      <c r="EH65116"/>
      <c r="EI65116"/>
      <c r="EJ65116"/>
      <c r="EK65116"/>
      <c r="EL65116"/>
      <c r="EM65116"/>
      <c r="EN65116"/>
      <c r="EO65116"/>
      <c r="EP65116"/>
      <c r="EQ65116"/>
      <c r="ER65116"/>
      <c r="ES65116"/>
      <c r="ET65116"/>
      <c r="EU65116"/>
      <c r="EV65116"/>
      <c r="EW65116"/>
      <c r="EX65116"/>
      <c r="EY65116"/>
      <c r="EZ65116"/>
      <c r="FA65116"/>
      <c r="FB65116"/>
      <c r="FC65116"/>
      <c r="FD65116"/>
      <c r="FE65116"/>
      <c r="FF65116"/>
      <c r="FG65116"/>
      <c r="FH65116"/>
      <c r="FI65116"/>
      <c r="FJ65116"/>
      <c r="FK65116"/>
      <c r="FL65116"/>
      <c r="FM65116"/>
      <c r="FN65116"/>
      <c r="FO65116"/>
      <c r="FP65116"/>
      <c r="FQ65116"/>
      <c r="FR65116"/>
      <c r="FS65116"/>
      <c r="FT65116"/>
      <c r="FU65116"/>
      <c r="FV65116"/>
      <c r="FW65116"/>
      <c r="FX65116"/>
      <c r="FY65116"/>
      <c r="FZ65116"/>
      <c r="GA65116"/>
      <c r="GB65116"/>
      <c r="GC65116"/>
      <c r="GD65116"/>
      <c r="GE65116"/>
      <c r="GF65116"/>
      <c r="GG65116"/>
      <c r="GH65116"/>
      <c r="GI65116"/>
      <c r="GJ65116"/>
      <c r="GK65116"/>
      <c r="GL65116"/>
      <c r="GM65116"/>
      <c r="GN65116"/>
      <c r="GO65116"/>
      <c r="GP65116"/>
      <c r="GQ65116"/>
      <c r="GR65116"/>
      <c r="GS65116"/>
      <c r="GT65116"/>
      <c r="GU65116"/>
      <c r="GV65116"/>
      <c r="GW65116"/>
      <c r="GX65116"/>
      <c r="GY65116"/>
      <c r="GZ65116"/>
      <c r="HA65116"/>
      <c r="HB65116"/>
      <c r="HC65116"/>
      <c r="HD65116"/>
      <c r="HE65116"/>
      <c r="HF65116"/>
      <c r="HG65116"/>
      <c r="HH65116"/>
      <c r="HI65116"/>
      <c r="HJ65116"/>
      <c r="HK65116"/>
      <c r="HL65116"/>
      <c r="HM65116"/>
      <c r="HN65116"/>
      <c r="HO65116"/>
      <c r="HP65116"/>
      <c r="HQ65116"/>
      <c r="HR65116"/>
      <c r="HS65116"/>
      <c r="HT65116"/>
      <c r="HU65116"/>
      <c r="HV65116"/>
      <c r="HW65116"/>
      <c r="HX65116"/>
      <c r="HY65116"/>
      <c r="HZ65116"/>
      <c r="IA65116"/>
    </row>
    <row r="65117" spans="1:235" ht="24" customHeight="1">
      <c r="A65117"/>
      <c r="B65117"/>
      <c r="C65117"/>
      <c r="D65117"/>
      <c r="E65117"/>
      <c r="F65117"/>
      <c r="G65117"/>
      <c r="H65117"/>
      <c r="I65117"/>
      <c r="J65117"/>
      <c r="K65117"/>
      <c r="L65117"/>
      <c r="M65117"/>
      <c r="N65117"/>
      <c r="O65117"/>
      <c r="P65117"/>
      <c r="Q65117"/>
      <c r="R65117"/>
      <c r="S65117"/>
      <c r="T65117"/>
      <c r="U65117"/>
      <c r="V65117"/>
      <c r="W65117"/>
      <c r="X65117"/>
      <c r="Y65117"/>
      <c r="Z65117"/>
      <c r="AA65117"/>
      <c r="AB65117"/>
      <c r="AC65117"/>
      <c r="AD65117"/>
      <c r="AE65117"/>
      <c r="AF65117"/>
      <c r="AG65117"/>
      <c r="AH65117"/>
      <c r="AI65117"/>
      <c r="AJ65117"/>
      <c r="AK65117"/>
      <c r="AL65117"/>
      <c r="AM65117"/>
      <c r="AN65117"/>
      <c r="AO65117"/>
      <c r="AP65117"/>
      <c r="AQ65117"/>
      <c r="AR65117"/>
      <c r="AS65117"/>
      <c r="AT65117"/>
      <c r="AU65117"/>
      <c r="AV65117"/>
      <c r="AW65117"/>
      <c r="AX65117"/>
      <c r="AY65117"/>
      <c r="AZ65117"/>
      <c r="BA65117"/>
      <c r="BB65117"/>
      <c r="BC65117"/>
      <c r="BD65117"/>
      <c r="BE65117"/>
      <c r="BF65117"/>
      <c r="BG65117"/>
      <c r="BH65117"/>
      <c r="BI65117"/>
      <c r="BJ65117"/>
      <c r="BK65117"/>
      <c r="BL65117"/>
      <c r="BM65117"/>
      <c r="BN65117"/>
      <c r="BO65117"/>
      <c r="BP65117"/>
      <c r="BQ65117"/>
      <c r="BR65117"/>
      <c r="BS65117"/>
      <c r="BT65117"/>
      <c r="BU65117"/>
      <c r="BV65117"/>
      <c r="BW65117"/>
      <c r="BX65117"/>
      <c r="BY65117"/>
      <c r="BZ65117"/>
      <c r="CA65117"/>
      <c r="CB65117"/>
      <c r="CC65117"/>
      <c r="CD65117"/>
      <c r="CE65117"/>
      <c r="CF65117"/>
      <c r="CG65117"/>
      <c r="CH65117"/>
      <c r="CI65117"/>
      <c r="CJ65117"/>
      <c r="CK65117"/>
      <c r="CL65117"/>
      <c r="CM65117"/>
      <c r="CN65117"/>
      <c r="CO65117"/>
      <c r="CP65117"/>
      <c r="CQ65117"/>
      <c r="CR65117"/>
      <c r="CS65117"/>
      <c r="CT65117"/>
      <c r="CU65117"/>
      <c r="CV65117"/>
      <c r="CW65117"/>
      <c r="CX65117"/>
      <c r="CY65117"/>
      <c r="CZ65117"/>
      <c r="DA65117"/>
      <c r="DB65117"/>
      <c r="DC65117"/>
      <c r="DD65117"/>
      <c r="DE65117"/>
      <c r="DF65117"/>
      <c r="DG65117"/>
      <c r="DH65117"/>
      <c r="DI65117"/>
      <c r="DJ65117"/>
      <c r="DK65117"/>
      <c r="DL65117"/>
      <c r="DM65117"/>
      <c r="DN65117"/>
      <c r="DO65117"/>
      <c r="DP65117"/>
      <c r="DQ65117"/>
      <c r="DR65117"/>
      <c r="DS65117"/>
      <c r="DT65117"/>
      <c r="DU65117"/>
      <c r="DV65117"/>
      <c r="DW65117"/>
      <c r="DX65117"/>
      <c r="DY65117"/>
      <c r="DZ65117"/>
      <c r="EA65117"/>
      <c r="EB65117"/>
      <c r="EC65117"/>
      <c r="ED65117"/>
      <c r="EE65117"/>
      <c r="EF65117"/>
      <c r="EG65117"/>
      <c r="EH65117"/>
      <c r="EI65117"/>
      <c r="EJ65117"/>
      <c r="EK65117"/>
      <c r="EL65117"/>
      <c r="EM65117"/>
      <c r="EN65117"/>
      <c r="EO65117"/>
      <c r="EP65117"/>
      <c r="EQ65117"/>
      <c r="ER65117"/>
      <c r="ES65117"/>
      <c r="ET65117"/>
      <c r="EU65117"/>
      <c r="EV65117"/>
      <c r="EW65117"/>
      <c r="EX65117"/>
      <c r="EY65117"/>
      <c r="EZ65117"/>
      <c r="FA65117"/>
      <c r="FB65117"/>
      <c r="FC65117"/>
      <c r="FD65117"/>
      <c r="FE65117"/>
      <c r="FF65117"/>
      <c r="FG65117"/>
      <c r="FH65117"/>
      <c r="FI65117"/>
      <c r="FJ65117"/>
      <c r="FK65117"/>
      <c r="FL65117"/>
      <c r="FM65117"/>
      <c r="FN65117"/>
      <c r="FO65117"/>
      <c r="FP65117"/>
      <c r="FQ65117"/>
      <c r="FR65117"/>
      <c r="FS65117"/>
      <c r="FT65117"/>
      <c r="FU65117"/>
      <c r="FV65117"/>
      <c r="FW65117"/>
      <c r="FX65117"/>
      <c r="FY65117"/>
      <c r="FZ65117"/>
      <c r="GA65117"/>
      <c r="GB65117"/>
      <c r="GC65117"/>
      <c r="GD65117"/>
      <c r="GE65117"/>
      <c r="GF65117"/>
      <c r="GG65117"/>
      <c r="GH65117"/>
      <c r="GI65117"/>
      <c r="GJ65117"/>
      <c r="GK65117"/>
      <c r="GL65117"/>
      <c r="GM65117"/>
      <c r="GN65117"/>
      <c r="GO65117"/>
      <c r="GP65117"/>
      <c r="GQ65117"/>
      <c r="GR65117"/>
      <c r="GS65117"/>
      <c r="GT65117"/>
      <c r="GU65117"/>
      <c r="GV65117"/>
      <c r="GW65117"/>
      <c r="GX65117"/>
      <c r="GY65117"/>
      <c r="GZ65117"/>
      <c r="HA65117"/>
      <c r="HB65117"/>
      <c r="HC65117"/>
      <c r="HD65117"/>
      <c r="HE65117"/>
      <c r="HF65117"/>
      <c r="HG65117"/>
      <c r="HH65117"/>
      <c r="HI65117"/>
      <c r="HJ65117"/>
      <c r="HK65117"/>
      <c r="HL65117"/>
      <c r="HM65117"/>
      <c r="HN65117"/>
      <c r="HO65117"/>
      <c r="HP65117"/>
      <c r="HQ65117"/>
      <c r="HR65117"/>
      <c r="HS65117"/>
      <c r="HT65117"/>
      <c r="HU65117"/>
      <c r="HV65117"/>
      <c r="HW65117"/>
      <c r="HX65117"/>
      <c r="HY65117"/>
      <c r="HZ65117"/>
      <c r="IA65117"/>
    </row>
    <row r="65118" spans="1:235" ht="24" customHeight="1">
      <c r="A65118"/>
      <c r="B65118"/>
      <c r="C65118"/>
      <c r="D65118"/>
      <c r="E65118"/>
      <c r="F65118"/>
      <c r="G65118"/>
      <c r="H65118"/>
      <c r="I65118"/>
      <c r="J65118"/>
      <c r="K65118"/>
      <c r="L65118"/>
      <c r="M65118"/>
      <c r="N65118"/>
      <c r="O65118"/>
      <c r="P65118"/>
      <c r="Q65118"/>
      <c r="R65118"/>
      <c r="S65118"/>
      <c r="T65118"/>
      <c r="U65118"/>
      <c r="V65118"/>
      <c r="W65118"/>
      <c r="X65118"/>
      <c r="Y65118"/>
      <c r="Z65118"/>
      <c r="AA65118"/>
      <c r="AB65118"/>
      <c r="AC65118"/>
      <c r="AD65118"/>
      <c r="AE65118"/>
      <c r="AF65118"/>
      <c r="AG65118"/>
      <c r="AH65118"/>
      <c r="AI65118"/>
      <c r="AJ65118"/>
      <c r="AK65118"/>
      <c r="AL65118"/>
      <c r="AM65118"/>
      <c r="AN65118"/>
      <c r="AO65118"/>
      <c r="AP65118"/>
      <c r="AQ65118"/>
      <c r="AR65118"/>
      <c r="AS65118"/>
      <c r="AT65118"/>
      <c r="AU65118"/>
      <c r="AV65118"/>
      <c r="AW65118"/>
      <c r="AX65118"/>
      <c r="AY65118"/>
      <c r="AZ65118"/>
      <c r="BA65118"/>
      <c r="BB65118"/>
      <c r="BC65118"/>
      <c r="BD65118"/>
      <c r="BE65118"/>
      <c r="BF65118"/>
      <c r="BG65118"/>
      <c r="BH65118"/>
      <c r="BI65118"/>
      <c r="BJ65118"/>
      <c r="BK65118"/>
      <c r="BL65118"/>
      <c r="BM65118"/>
      <c r="BN65118"/>
      <c r="BO65118"/>
      <c r="BP65118"/>
      <c r="BQ65118"/>
      <c r="BR65118"/>
      <c r="BS65118"/>
      <c r="BT65118"/>
      <c r="BU65118"/>
      <c r="BV65118"/>
      <c r="BW65118"/>
      <c r="BX65118"/>
      <c r="BY65118"/>
      <c r="BZ65118"/>
      <c r="CA65118"/>
      <c r="CB65118"/>
      <c r="CC65118"/>
      <c r="CD65118"/>
      <c r="CE65118"/>
      <c r="CF65118"/>
      <c r="CG65118"/>
      <c r="CH65118"/>
      <c r="CI65118"/>
      <c r="CJ65118"/>
      <c r="CK65118"/>
      <c r="CL65118"/>
      <c r="CM65118"/>
      <c r="CN65118"/>
      <c r="CO65118"/>
      <c r="CP65118"/>
      <c r="CQ65118"/>
      <c r="CR65118"/>
      <c r="CS65118"/>
      <c r="CT65118"/>
      <c r="CU65118"/>
      <c r="CV65118"/>
      <c r="CW65118"/>
      <c r="CX65118"/>
      <c r="CY65118"/>
      <c r="CZ65118"/>
      <c r="DA65118"/>
      <c r="DB65118"/>
      <c r="DC65118"/>
      <c r="DD65118"/>
      <c r="DE65118"/>
      <c r="DF65118"/>
      <c r="DG65118"/>
      <c r="DH65118"/>
      <c r="DI65118"/>
      <c r="DJ65118"/>
      <c r="DK65118"/>
      <c r="DL65118"/>
      <c r="DM65118"/>
      <c r="DN65118"/>
      <c r="DO65118"/>
      <c r="DP65118"/>
      <c r="DQ65118"/>
      <c r="DR65118"/>
      <c r="DS65118"/>
      <c r="DT65118"/>
      <c r="DU65118"/>
      <c r="DV65118"/>
      <c r="DW65118"/>
      <c r="DX65118"/>
      <c r="DY65118"/>
      <c r="DZ65118"/>
      <c r="EA65118"/>
      <c r="EB65118"/>
      <c r="EC65118"/>
      <c r="ED65118"/>
      <c r="EE65118"/>
      <c r="EF65118"/>
      <c r="EG65118"/>
      <c r="EH65118"/>
      <c r="EI65118"/>
      <c r="EJ65118"/>
      <c r="EK65118"/>
      <c r="EL65118"/>
      <c r="EM65118"/>
      <c r="EN65118"/>
      <c r="EO65118"/>
      <c r="EP65118"/>
      <c r="EQ65118"/>
      <c r="ER65118"/>
      <c r="ES65118"/>
      <c r="ET65118"/>
      <c r="EU65118"/>
      <c r="EV65118"/>
      <c r="EW65118"/>
      <c r="EX65118"/>
      <c r="EY65118"/>
      <c r="EZ65118"/>
      <c r="FA65118"/>
      <c r="FB65118"/>
      <c r="FC65118"/>
      <c r="FD65118"/>
      <c r="FE65118"/>
      <c r="FF65118"/>
      <c r="FG65118"/>
      <c r="FH65118"/>
      <c r="FI65118"/>
      <c r="FJ65118"/>
      <c r="FK65118"/>
      <c r="FL65118"/>
      <c r="FM65118"/>
      <c r="FN65118"/>
      <c r="FO65118"/>
      <c r="FP65118"/>
      <c r="FQ65118"/>
      <c r="FR65118"/>
      <c r="FS65118"/>
      <c r="FT65118"/>
      <c r="FU65118"/>
      <c r="FV65118"/>
      <c r="FW65118"/>
      <c r="FX65118"/>
      <c r="FY65118"/>
      <c r="FZ65118"/>
      <c r="GA65118"/>
      <c r="GB65118"/>
      <c r="GC65118"/>
      <c r="GD65118"/>
      <c r="GE65118"/>
      <c r="GF65118"/>
      <c r="GG65118"/>
      <c r="GH65118"/>
      <c r="GI65118"/>
      <c r="GJ65118"/>
      <c r="GK65118"/>
      <c r="GL65118"/>
      <c r="GM65118"/>
      <c r="GN65118"/>
      <c r="GO65118"/>
      <c r="GP65118"/>
      <c r="GQ65118"/>
      <c r="GR65118"/>
      <c r="GS65118"/>
      <c r="GT65118"/>
      <c r="GU65118"/>
      <c r="GV65118"/>
      <c r="GW65118"/>
      <c r="GX65118"/>
      <c r="GY65118"/>
      <c r="GZ65118"/>
      <c r="HA65118"/>
      <c r="HB65118"/>
      <c r="HC65118"/>
      <c r="HD65118"/>
      <c r="HE65118"/>
      <c r="HF65118"/>
      <c r="HG65118"/>
      <c r="HH65118"/>
      <c r="HI65118"/>
      <c r="HJ65118"/>
      <c r="HK65118"/>
      <c r="HL65118"/>
      <c r="HM65118"/>
      <c r="HN65118"/>
      <c r="HO65118"/>
      <c r="HP65118"/>
      <c r="HQ65118"/>
      <c r="HR65118"/>
      <c r="HS65118"/>
      <c r="HT65118"/>
      <c r="HU65118"/>
      <c r="HV65118"/>
      <c r="HW65118"/>
      <c r="HX65118"/>
      <c r="HY65118"/>
      <c r="HZ65118"/>
      <c r="IA65118"/>
    </row>
    <row r="65119" spans="1:235" ht="24" customHeight="1">
      <c r="A65119"/>
      <c r="B65119"/>
      <c r="C65119"/>
      <c r="D65119"/>
      <c r="E65119"/>
      <c r="F65119"/>
      <c r="G65119"/>
      <c r="H65119"/>
      <c r="I65119"/>
      <c r="J65119"/>
      <c r="K65119"/>
      <c r="L65119"/>
      <c r="M65119"/>
      <c r="N65119"/>
      <c r="O65119"/>
      <c r="P65119"/>
      <c r="Q65119"/>
      <c r="R65119"/>
      <c r="S65119"/>
      <c r="T65119"/>
      <c r="U65119"/>
      <c r="V65119"/>
      <c r="W65119"/>
      <c r="X65119"/>
      <c r="Y65119"/>
      <c r="Z65119"/>
      <c r="AA65119"/>
      <c r="AB65119"/>
      <c r="AC65119"/>
      <c r="AD65119"/>
      <c r="AE65119"/>
      <c r="AF65119"/>
      <c r="AG65119"/>
      <c r="AH65119"/>
      <c r="AI65119"/>
      <c r="AJ65119"/>
      <c r="AK65119"/>
      <c r="AL65119"/>
      <c r="AM65119"/>
      <c r="AN65119"/>
      <c r="AO65119"/>
      <c r="AP65119"/>
      <c r="AQ65119"/>
      <c r="AR65119"/>
      <c r="AS65119"/>
      <c r="AT65119"/>
      <c r="AU65119"/>
      <c r="AV65119"/>
      <c r="AW65119"/>
      <c r="AX65119"/>
      <c r="AY65119"/>
      <c r="AZ65119"/>
      <c r="BA65119"/>
      <c r="BB65119"/>
      <c r="BC65119"/>
      <c r="BD65119"/>
      <c r="BE65119"/>
      <c r="BF65119"/>
      <c r="BG65119"/>
      <c r="BH65119"/>
      <c r="BI65119"/>
      <c r="BJ65119"/>
      <c r="BK65119"/>
      <c r="BL65119"/>
      <c r="BM65119"/>
      <c r="BN65119"/>
      <c r="BO65119"/>
      <c r="BP65119"/>
      <c r="BQ65119"/>
      <c r="BR65119"/>
      <c r="BS65119"/>
      <c r="BT65119"/>
      <c r="BU65119"/>
      <c r="BV65119"/>
      <c r="BW65119"/>
      <c r="BX65119"/>
      <c r="BY65119"/>
      <c r="BZ65119"/>
      <c r="CA65119"/>
      <c r="CB65119"/>
      <c r="CC65119"/>
      <c r="CD65119"/>
      <c r="CE65119"/>
      <c r="CF65119"/>
      <c r="CG65119"/>
      <c r="CH65119"/>
      <c r="CI65119"/>
      <c r="CJ65119"/>
      <c r="CK65119"/>
      <c r="CL65119"/>
      <c r="CM65119"/>
      <c r="CN65119"/>
      <c r="CO65119"/>
      <c r="CP65119"/>
      <c r="CQ65119"/>
      <c r="CR65119"/>
      <c r="CS65119"/>
      <c r="CT65119"/>
      <c r="CU65119"/>
      <c r="CV65119"/>
      <c r="CW65119"/>
      <c r="CX65119"/>
      <c r="CY65119"/>
      <c r="CZ65119"/>
      <c r="DA65119"/>
      <c r="DB65119"/>
      <c r="DC65119"/>
      <c r="DD65119"/>
      <c r="DE65119"/>
      <c r="DF65119"/>
      <c r="DG65119"/>
      <c r="DH65119"/>
      <c r="DI65119"/>
      <c r="DJ65119"/>
      <c r="DK65119"/>
      <c r="DL65119"/>
      <c r="DM65119"/>
      <c r="DN65119"/>
      <c r="DO65119"/>
      <c r="DP65119"/>
      <c r="DQ65119"/>
      <c r="DR65119"/>
      <c r="DS65119"/>
      <c r="DT65119"/>
      <c r="DU65119"/>
      <c r="DV65119"/>
      <c r="DW65119"/>
      <c r="DX65119"/>
      <c r="DY65119"/>
      <c r="DZ65119"/>
      <c r="EA65119"/>
      <c r="EB65119"/>
      <c r="EC65119"/>
      <c r="ED65119"/>
      <c r="EE65119"/>
      <c r="EF65119"/>
      <c r="EG65119"/>
      <c r="EH65119"/>
      <c r="EI65119"/>
      <c r="EJ65119"/>
      <c r="EK65119"/>
      <c r="EL65119"/>
      <c r="EM65119"/>
      <c r="EN65119"/>
      <c r="EO65119"/>
      <c r="EP65119"/>
      <c r="EQ65119"/>
      <c r="ER65119"/>
      <c r="ES65119"/>
      <c r="ET65119"/>
      <c r="EU65119"/>
      <c r="EV65119"/>
      <c r="EW65119"/>
      <c r="EX65119"/>
      <c r="EY65119"/>
      <c r="EZ65119"/>
      <c r="FA65119"/>
      <c r="FB65119"/>
      <c r="FC65119"/>
      <c r="FD65119"/>
      <c r="FE65119"/>
      <c r="FF65119"/>
      <c r="FG65119"/>
      <c r="FH65119"/>
      <c r="FI65119"/>
      <c r="FJ65119"/>
      <c r="FK65119"/>
      <c r="FL65119"/>
      <c r="FM65119"/>
      <c r="FN65119"/>
      <c r="FO65119"/>
      <c r="FP65119"/>
      <c r="FQ65119"/>
      <c r="FR65119"/>
      <c r="FS65119"/>
      <c r="FT65119"/>
      <c r="FU65119"/>
      <c r="FV65119"/>
      <c r="FW65119"/>
      <c r="FX65119"/>
      <c r="FY65119"/>
      <c r="FZ65119"/>
      <c r="GA65119"/>
      <c r="GB65119"/>
      <c r="GC65119"/>
      <c r="GD65119"/>
      <c r="GE65119"/>
      <c r="GF65119"/>
      <c r="GG65119"/>
      <c r="GH65119"/>
      <c r="GI65119"/>
      <c r="GJ65119"/>
      <c r="GK65119"/>
      <c r="GL65119"/>
      <c r="GM65119"/>
      <c r="GN65119"/>
      <c r="GO65119"/>
      <c r="GP65119"/>
      <c r="GQ65119"/>
      <c r="GR65119"/>
      <c r="GS65119"/>
      <c r="GT65119"/>
      <c r="GU65119"/>
      <c r="GV65119"/>
      <c r="GW65119"/>
      <c r="GX65119"/>
      <c r="GY65119"/>
      <c r="GZ65119"/>
      <c r="HA65119"/>
      <c r="HB65119"/>
      <c r="HC65119"/>
      <c r="HD65119"/>
      <c r="HE65119"/>
      <c r="HF65119"/>
      <c r="HG65119"/>
      <c r="HH65119"/>
      <c r="HI65119"/>
      <c r="HJ65119"/>
      <c r="HK65119"/>
      <c r="HL65119"/>
      <c r="HM65119"/>
      <c r="HN65119"/>
      <c r="HO65119"/>
      <c r="HP65119"/>
      <c r="HQ65119"/>
      <c r="HR65119"/>
      <c r="HS65119"/>
      <c r="HT65119"/>
      <c r="HU65119"/>
      <c r="HV65119"/>
      <c r="HW65119"/>
      <c r="HX65119"/>
      <c r="HY65119"/>
      <c r="HZ65119"/>
      <c r="IA65119"/>
    </row>
    <row r="65120" spans="1:235" ht="24" customHeight="1">
      <c r="A65120"/>
      <c r="B65120"/>
      <c r="C65120"/>
      <c r="D65120"/>
      <c r="E65120"/>
      <c r="F65120"/>
      <c r="G65120"/>
      <c r="H65120"/>
      <c r="I65120"/>
      <c r="J65120"/>
      <c r="K65120"/>
      <c r="L65120"/>
      <c r="M65120"/>
      <c r="N65120"/>
      <c r="O65120"/>
      <c r="P65120"/>
      <c r="Q65120"/>
      <c r="R65120"/>
      <c r="S65120"/>
      <c r="T65120"/>
      <c r="U65120"/>
      <c r="V65120"/>
      <c r="W65120"/>
      <c r="X65120"/>
      <c r="Y65120"/>
      <c r="Z65120"/>
      <c r="AA65120"/>
      <c r="AB65120"/>
      <c r="AC65120"/>
      <c r="AD65120"/>
      <c r="AE65120"/>
      <c r="AF65120"/>
      <c r="AG65120"/>
      <c r="AH65120"/>
      <c r="AI65120"/>
      <c r="AJ65120"/>
      <c r="AK65120"/>
      <c r="AL65120"/>
      <c r="AM65120"/>
      <c r="AN65120"/>
      <c r="AO65120"/>
      <c r="AP65120"/>
      <c r="AQ65120"/>
      <c r="AR65120"/>
      <c r="AS65120"/>
      <c r="AT65120"/>
      <c r="AU65120"/>
      <c r="AV65120"/>
      <c r="AW65120"/>
      <c r="AX65120"/>
      <c r="AY65120"/>
      <c r="AZ65120"/>
      <c r="BA65120"/>
      <c r="BB65120"/>
      <c r="BC65120"/>
      <c r="BD65120"/>
      <c r="BE65120"/>
      <c r="BF65120"/>
      <c r="BG65120"/>
      <c r="BH65120"/>
      <c r="BI65120"/>
      <c r="BJ65120"/>
      <c r="BK65120"/>
      <c r="BL65120"/>
      <c r="BM65120"/>
      <c r="BN65120"/>
      <c r="BO65120"/>
      <c r="BP65120"/>
      <c r="BQ65120"/>
      <c r="BR65120"/>
      <c r="BS65120"/>
      <c r="BT65120"/>
      <c r="BU65120"/>
      <c r="BV65120"/>
      <c r="BW65120"/>
      <c r="BX65120"/>
      <c r="BY65120"/>
      <c r="BZ65120"/>
      <c r="CA65120"/>
      <c r="CB65120"/>
      <c r="CC65120"/>
      <c r="CD65120"/>
      <c r="CE65120"/>
      <c r="CF65120"/>
      <c r="CG65120"/>
      <c r="CH65120"/>
      <c r="CI65120"/>
      <c r="CJ65120"/>
      <c r="CK65120"/>
      <c r="CL65120"/>
      <c r="CM65120"/>
      <c r="CN65120"/>
      <c r="CO65120"/>
      <c r="CP65120"/>
      <c r="CQ65120"/>
      <c r="CR65120"/>
      <c r="CS65120"/>
      <c r="CT65120"/>
      <c r="CU65120"/>
      <c r="CV65120"/>
      <c r="CW65120"/>
      <c r="CX65120"/>
      <c r="CY65120"/>
      <c r="CZ65120"/>
      <c r="DA65120"/>
      <c r="DB65120"/>
      <c r="DC65120"/>
      <c r="DD65120"/>
      <c r="DE65120"/>
      <c r="DF65120"/>
      <c r="DG65120"/>
      <c r="DH65120"/>
      <c r="DI65120"/>
      <c r="DJ65120"/>
      <c r="DK65120"/>
      <c r="DL65120"/>
      <c r="DM65120"/>
      <c r="DN65120"/>
      <c r="DO65120"/>
      <c r="DP65120"/>
      <c r="DQ65120"/>
      <c r="DR65120"/>
      <c r="DS65120"/>
      <c r="DT65120"/>
      <c r="DU65120"/>
      <c r="DV65120"/>
      <c r="DW65120"/>
      <c r="DX65120"/>
      <c r="DY65120"/>
      <c r="DZ65120"/>
      <c r="EA65120"/>
      <c r="EB65120"/>
      <c r="EC65120"/>
      <c r="ED65120"/>
      <c r="EE65120"/>
      <c r="EF65120"/>
      <c r="EG65120"/>
      <c r="EH65120"/>
      <c r="EI65120"/>
      <c r="EJ65120"/>
      <c r="EK65120"/>
      <c r="EL65120"/>
      <c r="EM65120"/>
      <c r="EN65120"/>
      <c r="EO65120"/>
      <c r="EP65120"/>
      <c r="EQ65120"/>
      <c r="ER65120"/>
      <c r="ES65120"/>
      <c r="ET65120"/>
      <c r="EU65120"/>
      <c r="EV65120"/>
      <c r="EW65120"/>
      <c r="EX65120"/>
      <c r="EY65120"/>
      <c r="EZ65120"/>
      <c r="FA65120"/>
      <c r="FB65120"/>
      <c r="FC65120"/>
      <c r="FD65120"/>
      <c r="FE65120"/>
      <c r="FF65120"/>
      <c r="FG65120"/>
      <c r="FH65120"/>
      <c r="FI65120"/>
      <c r="FJ65120"/>
      <c r="FK65120"/>
      <c r="FL65120"/>
      <c r="FM65120"/>
      <c r="FN65120"/>
      <c r="FO65120"/>
      <c r="FP65120"/>
      <c r="FQ65120"/>
      <c r="FR65120"/>
      <c r="FS65120"/>
      <c r="FT65120"/>
      <c r="FU65120"/>
      <c r="FV65120"/>
      <c r="FW65120"/>
      <c r="FX65120"/>
      <c r="FY65120"/>
      <c r="FZ65120"/>
      <c r="GA65120"/>
      <c r="GB65120"/>
      <c r="GC65120"/>
      <c r="GD65120"/>
      <c r="GE65120"/>
      <c r="GF65120"/>
      <c r="GG65120"/>
      <c r="GH65120"/>
      <c r="GI65120"/>
      <c r="GJ65120"/>
      <c r="GK65120"/>
      <c r="GL65120"/>
      <c r="GM65120"/>
      <c r="GN65120"/>
      <c r="GO65120"/>
      <c r="GP65120"/>
      <c r="GQ65120"/>
      <c r="GR65120"/>
      <c r="GS65120"/>
      <c r="GT65120"/>
      <c r="GU65120"/>
      <c r="GV65120"/>
      <c r="GW65120"/>
      <c r="GX65120"/>
      <c r="GY65120"/>
      <c r="GZ65120"/>
      <c r="HA65120"/>
      <c r="HB65120"/>
      <c r="HC65120"/>
      <c r="HD65120"/>
      <c r="HE65120"/>
      <c r="HF65120"/>
      <c r="HG65120"/>
      <c r="HH65120"/>
      <c r="HI65120"/>
      <c r="HJ65120"/>
      <c r="HK65120"/>
      <c r="HL65120"/>
      <c r="HM65120"/>
      <c r="HN65120"/>
      <c r="HO65120"/>
      <c r="HP65120"/>
      <c r="HQ65120"/>
      <c r="HR65120"/>
      <c r="HS65120"/>
      <c r="HT65120"/>
      <c r="HU65120"/>
      <c r="HV65120"/>
      <c r="HW65120"/>
      <c r="HX65120"/>
      <c r="HY65120"/>
      <c r="HZ65120"/>
      <c r="IA65120"/>
    </row>
    <row r="65121" spans="1:235" ht="24" customHeight="1">
      <c r="A65121"/>
      <c r="B65121"/>
      <c r="C65121"/>
      <c r="D65121"/>
      <c r="E65121"/>
      <c r="F65121"/>
      <c r="G65121"/>
      <c r="H65121"/>
      <c r="I65121"/>
      <c r="J65121"/>
      <c r="K65121"/>
      <c r="L65121"/>
      <c r="M65121"/>
      <c r="N65121"/>
      <c r="O65121"/>
      <c r="P65121"/>
      <c r="Q65121"/>
      <c r="R65121"/>
      <c r="S65121"/>
      <c r="T65121"/>
      <c r="U65121"/>
      <c r="V65121"/>
      <c r="W65121"/>
      <c r="X65121"/>
      <c r="Y65121"/>
      <c r="Z65121"/>
      <c r="AA65121"/>
      <c r="AB65121"/>
      <c r="AC65121"/>
      <c r="AD65121"/>
      <c r="AE65121"/>
      <c r="AF65121"/>
      <c r="AG65121"/>
      <c r="AH65121"/>
      <c r="AI65121"/>
      <c r="AJ65121"/>
      <c r="AK65121"/>
      <c r="AL65121"/>
      <c r="AM65121"/>
      <c r="AN65121"/>
      <c r="AO65121"/>
      <c r="AP65121"/>
      <c r="AQ65121"/>
      <c r="AR65121"/>
      <c r="AS65121"/>
      <c r="AT65121"/>
      <c r="AU65121"/>
      <c r="AV65121"/>
      <c r="AW65121"/>
      <c r="AX65121"/>
      <c r="AY65121"/>
      <c r="AZ65121"/>
      <c r="BA65121"/>
      <c r="BB65121"/>
      <c r="BC65121"/>
      <c r="BD65121"/>
      <c r="BE65121"/>
      <c r="BF65121"/>
      <c r="BG65121"/>
      <c r="BH65121"/>
      <c r="BI65121"/>
      <c r="BJ65121"/>
      <c r="BK65121"/>
      <c r="BL65121"/>
      <c r="BM65121"/>
      <c r="BN65121"/>
      <c r="BO65121"/>
      <c r="BP65121"/>
      <c r="BQ65121"/>
      <c r="BR65121"/>
      <c r="BS65121"/>
      <c r="BT65121"/>
      <c r="BU65121"/>
      <c r="BV65121"/>
      <c r="BW65121"/>
      <c r="BX65121"/>
      <c r="BY65121"/>
      <c r="BZ65121"/>
      <c r="CA65121"/>
      <c r="CB65121"/>
      <c r="CC65121"/>
      <c r="CD65121"/>
      <c r="CE65121"/>
      <c r="CF65121"/>
      <c r="CG65121"/>
      <c r="CH65121"/>
      <c r="CI65121"/>
      <c r="CJ65121"/>
      <c r="CK65121"/>
      <c r="CL65121"/>
      <c r="CM65121"/>
      <c r="CN65121"/>
      <c r="CO65121"/>
      <c r="CP65121"/>
      <c r="CQ65121"/>
      <c r="CR65121"/>
      <c r="CS65121"/>
      <c r="CT65121"/>
      <c r="CU65121"/>
      <c r="CV65121"/>
      <c r="CW65121"/>
      <c r="CX65121"/>
      <c r="CY65121"/>
      <c r="CZ65121"/>
      <c r="DA65121"/>
      <c r="DB65121"/>
      <c r="DC65121"/>
      <c r="DD65121"/>
      <c r="DE65121"/>
      <c r="DF65121"/>
      <c r="DG65121"/>
      <c r="DH65121"/>
      <c r="DI65121"/>
      <c r="DJ65121"/>
      <c r="DK65121"/>
      <c r="DL65121"/>
      <c r="DM65121"/>
      <c r="DN65121"/>
      <c r="DO65121"/>
      <c r="DP65121"/>
      <c r="DQ65121"/>
      <c r="DR65121"/>
      <c r="DS65121"/>
      <c r="DT65121"/>
      <c r="DU65121"/>
      <c r="DV65121"/>
      <c r="DW65121"/>
      <c r="DX65121"/>
      <c r="DY65121"/>
      <c r="DZ65121"/>
      <c r="EA65121"/>
      <c r="EB65121"/>
      <c r="EC65121"/>
      <c r="ED65121"/>
      <c r="EE65121"/>
      <c r="EF65121"/>
      <c r="EG65121"/>
      <c r="EH65121"/>
      <c r="EI65121"/>
      <c r="EJ65121"/>
      <c r="EK65121"/>
      <c r="EL65121"/>
      <c r="EM65121"/>
      <c r="EN65121"/>
      <c r="EO65121"/>
      <c r="EP65121"/>
      <c r="EQ65121"/>
      <c r="ER65121"/>
      <c r="ES65121"/>
      <c r="ET65121"/>
      <c r="EU65121"/>
      <c r="EV65121"/>
      <c r="EW65121"/>
      <c r="EX65121"/>
      <c r="EY65121"/>
      <c r="EZ65121"/>
      <c r="FA65121"/>
      <c r="FB65121"/>
      <c r="FC65121"/>
      <c r="FD65121"/>
      <c r="FE65121"/>
      <c r="FF65121"/>
      <c r="FG65121"/>
      <c r="FH65121"/>
      <c r="FI65121"/>
      <c r="FJ65121"/>
      <c r="FK65121"/>
      <c r="FL65121"/>
      <c r="FM65121"/>
      <c r="FN65121"/>
      <c r="FO65121"/>
      <c r="FP65121"/>
      <c r="FQ65121"/>
      <c r="FR65121"/>
      <c r="FS65121"/>
      <c r="FT65121"/>
      <c r="FU65121"/>
      <c r="FV65121"/>
      <c r="FW65121"/>
      <c r="FX65121"/>
      <c r="FY65121"/>
      <c r="FZ65121"/>
      <c r="GA65121"/>
      <c r="GB65121"/>
      <c r="GC65121"/>
      <c r="GD65121"/>
      <c r="GE65121"/>
      <c r="GF65121"/>
      <c r="GG65121"/>
      <c r="GH65121"/>
      <c r="GI65121"/>
      <c r="GJ65121"/>
      <c r="GK65121"/>
      <c r="GL65121"/>
      <c r="GM65121"/>
      <c r="GN65121"/>
      <c r="GO65121"/>
      <c r="GP65121"/>
      <c r="GQ65121"/>
      <c r="GR65121"/>
      <c r="GS65121"/>
      <c r="GT65121"/>
      <c r="GU65121"/>
      <c r="GV65121"/>
      <c r="GW65121"/>
      <c r="GX65121"/>
      <c r="GY65121"/>
      <c r="GZ65121"/>
      <c r="HA65121"/>
      <c r="HB65121"/>
      <c r="HC65121"/>
      <c r="HD65121"/>
      <c r="HE65121"/>
      <c r="HF65121"/>
      <c r="HG65121"/>
      <c r="HH65121"/>
      <c r="HI65121"/>
      <c r="HJ65121"/>
      <c r="HK65121"/>
      <c r="HL65121"/>
      <c r="HM65121"/>
      <c r="HN65121"/>
      <c r="HO65121"/>
      <c r="HP65121"/>
      <c r="HQ65121"/>
      <c r="HR65121"/>
      <c r="HS65121"/>
      <c r="HT65121"/>
      <c r="HU65121"/>
      <c r="HV65121"/>
      <c r="HW65121"/>
      <c r="HX65121"/>
      <c r="HY65121"/>
      <c r="HZ65121"/>
      <c r="IA65121"/>
    </row>
    <row r="65122" spans="1:235" ht="24" customHeight="1">
      <c r="A65122"/>
      <c r="B65122"/>
      <c r="C65122"/>
      <c r="D65122"/>
      <c r="E65122"/>
      <c r="F65122"/>
      <c r="G65122"/>
      <c r="H65122"/>
      <c r="I65122"/>
      <c r="J65122"/>
      <c r="K65122"/>
      <c r="L65122"/>
      <c r="M65122"/>
      <c r="N65122"/>
      <c r="O65122"/>
      <c r="P65122"/>
      <c r="Q65122"/>
      <c r="R65122"/>
      <c r="S65122"/>
      <c r="T65122"/>
      <c r="U65122"/>
      <c r="V65122"/>
      <c r="W65122"/>
      <c r="X65122"/>
      <c r="Y65122"/>
      <c r="Z65122"/>
      <c r="AA65122"/>
      <c r="AB65122"/>
      <c r="AC65122"/>
      <c r="AD65122"/>
      <c r="AE65122"/>
      <c r="AF65122"/>
      <c r="AG65122"/>
      <c r="AH65122"/>
      <c r="AI65122"/>
      <c r="AJ65122"/>
      <c r="AK65122"/>
      <c r="AL65122"/>
      <c r="AM65122"/>
      <c r="AN65122"/>
      <c r="AO65122"/>
      <c r="AP65122"/>
      <c r="AQ65122"/>
      <c r="AR65122"/>
      <c r="AS65122"/>
      <c r="AT65122"/>
      <c r="AU65122"/>
      <c r="AV65122"/>
      <c r="AW65122"/>
      <c r="AX65122"/>
      <c r="AY65122"/>
      <c r="AZ65122"/>
      <c r="BA65122"/>
      <c r="BB65122"/>
      <c r="BC65122"/>
      <c r="BD65122"/>
      <c r="BE65122"/>
      <c r="BF65122"/>
      <c r="BG65122"/>
      <c r="BH65122"/>
      <c r="BI65122"/>
      <c r="BJ65122"/>
      <c r="BK65122"/>
      <c r="BL65122"/>
      <c r="BM65122"/>
      <c r="BN65122"/>
      <c r="BO65122"/>
      <c r="BP65122"/>
      <c r="BQ65122"/>
      <c r="BR65122"/>
      <c r="BS65122"/>
      <c r="BT65122"/>
      <c r="BU65122"/>
      <c r="BV65122"/>
      <c r="BW65122"/>
      <c r="BX65122"/>
      <c r="BY65122"/>
      <c r="BZ65122"/>
      <c r="CA65122"/>
      <c r="CB65122"/>
      <c r="CC65122"/>
      <c r="CD65122"/>
      <c r="CE65122"/>
      <c r="CF65122"/>
      <c r="CG65122"/>
      <c r="CH65122"/>
      <c r="CI65122"/>
      <c r="CJ65122"/>
      <c r="CK65122"/>
      <c r="CL65122"/>
      <c r="CM65122"/>
      <c r="CN65122"/>
      <c r="CO65122"/>
      <c r="CP65122"/>
      <c r="CQ65122"/>
      <c r="CR65122"/>
      <c r="CS65122"/>
      <c r="CT65122"/>
      <c r="CU65122"/>
      <c r="CV65122"/>
      <c r="CW65122"/>
      <c r="CX65122"/>
      <c r="CY65122"/>
      <c r="CZ65122"/>
      <c r="DA65122"/>
      <c r="DB65122"/>
      <c r="DC65122"/>
      <c r="DD65122"/>
      <c r="DE65122"/>
      <c r="DF65122"/>
      <c r="DG65122"/>
      <c r="DH65122"/>
      <c r="DI65122"/>
      <c r="DJ65122"/>
      <c r="DK65122"/>
      <c r="DL65122"/>
      <c r="DM65122"/>
      <c r="DN65122"/>
      <c r="DO65122"/>
      <c r="DP65122"/>
      <c r="DQ65122"/>
      <c r="DR65122"/>
      <c r="DS65122"/>
      <c r="DT65122"/>
      <c r="DU65122"/>
      <c r="DV65122"/>
      <c r="DW65122"/>
      <c r="DX65122"/>
      <c r="DY65122"/>
      <c r="DZ65122"/>
      <c r="EA65122"/>
      <c r="EB65122"/>
      <c r="EC65122"/>
      <c r="ED65122"/>
      <c r="EE65122"/>
      <c r="EF65122"/>
      <c r="EG65122"/>
      <c r="EH65122"/>
      <c r="EI65122"/>
      <c r="EJ65122"/>
      <c r="EK65122"/>
      <c r="EL65122"/>
      <c r="EM65122"/>
      <c r="EN65122"/>
      <c r="EO65122"/>
      <c r="EP65122"/>
      <c r="EQ65122"/>
      <c r="ER65122"/>
      <c r="ES65122"/>
      <c r="ET65122"/>
      <c r="EU65122"/>
      <c r="EV65122"/>
      <c r="EW65122"/>
      <c r="EX65122"/>
      <c r="EY65122"/>
      <c r="EZ65122"/>
      <c r="FA65122"/>
      <c r="FB65122"/>
      <c r="FC65122"/>
      <c r="FD65122"/>
      <c r="FE65122"/>
      <c r="FF65122"/>
      <c r="FG65122"/>
      <c r="FH65122"/>
      <c r="FI65122"/>
      <c r="FJ65122"/>
      <c r="FK65122"/>
      <c r="FL65122"/>
      <c r="FM65122"/>
      <c r="FN65122"/>
      <c r="FO65122"/>
      <c r="FP65122"/>
      <c r="FQ65122"/>
      <c r="FR65122"/>
      <c r="FS65122"/>
      <c r="FT65122"/>
      <c r="FU65122"/>
      <c r="FV65122"/>
      <c r="FW65122"/>
      <c r="FX65122"/>
      <c r="FY65122"/>
      <c r="FZ65122"/>
      <c r="GA65122"/>
      <c r="GB65122"/>
      <c r="GC65122"/>
      <c r="GD65122"/>
      <c r="GE65122"/>
      <c r="GF65122"/>
      <c r="GG65122"/>
      <c r="GH65122"/>
      <c r="GI65122"/>
      <c r="GJ65122"/>
      <c r="GK65122"/>
      <c r="GL65122"/>
      <c r="GM65122"/>
      <c r="GN65122"/>
      <c r="GO65122"/>
      <c r="GP65122"/>
      <c r="GQ65122"/>
      <c r="GR65122"/>
      <c r="GS65122"/>
      <c r="GT65122"/>
      <c r="GU65122"/>
      <c r="GV65122"/>
      <c r="GW65122"/>
      <c r="GX65122"/>
      <c r="GY65122"/>
      <c r="GZ65122"/>
      <c r="HA65122"/>
      <c r="HB65122"/>
      <c r="HC65122"/>
      <c r="HD65122"/>
      <c r="HE65122"/>
      <c r="HF65122"/>
      <c r="HG65122"/>
      <c r="HH65122"/>
      <c r="HI65122"/>
      <c r="HJ65122"/>
      <c r="HK65122"/>
      <c r="HL65122"/>
      <c r="HM65122"/>
      <c r="HN65122"/>
      <c r="HO65122"/>
      <c r="HP65122"/>
      <c r="HQ65122"/>
      <c r="HR65122"/>
      <c r="HS65122"/>
      <c r="HT65122"/>
      <c r="HU65122"/>
      <c r="HV65122"/>
      <c r="HW65122"/>
      <c r="HX65122"/>
      <c r="HY65122"/>
      <c r="HZ65122"/>
      <c r="IA65122"/>
    </row>
    <row r="65123" spans="1:235" ht="24" customHeight="1">
      <c r="A65123"/>
      <c r="B65123"/>
      <c r="C65123"/>
      <c r="D65123"/>
      <c r="E65123"/>
      <c r="F65123"/>
      <c r="G65123"/>
      <c r="H65123"/>
      <c r="I65123"/>
      <c r="J65123"/>
      <c r="K65123"/>
      <c r="L65123"/>
      <c r="M65123"/>
      <c r="N65123"/>
      <c r="O65123"/>
      <c r="P65123"/>
      <c r="Q65123"/>
      <c r="R65123"/>
      <c r="S65123"/>
      <c r="T65123"/>
      <c r="U65123"/>
      <c r="V65123"/>
      <c r="W65123"/>
      <c r="X65123"/>
      <c r="Y65123"/>
      <c r="Z65123"/>
      <c r="AA65123"/>
      <c r="AB65123"/>
      <c r="AC65123"/>
      <c r="AD65123"/>
      <c r="AE65123"/>
      <c r="AF65123"/>
      <c r="AG65123"/>
      <c r="AH65123"/>
      <c r="AI65123"/>
      <c r="AJ65123"/>
      <c r="AK65123"/>
      <c r="AL65123"/>
      <c r="AM65123"/>
      <c r="AN65123"/>
      <c r="AO65123"/>
      <c r="AP65123"/>
      <c r="AQ65123"/>
      <c r="AR65123"/>
      <c r="AS65123"/>
      <c r="AT65123"/>
      <c r="AU65123"/>
      <c r="AV65123"/>
      <c r="AW65123"/>
      <c r="AX65123"/>
      <c r="AY65123"/>
      <c r="AZ65123"/>
      <c r="BA65123"/>
      <c r="BB65123"/>
      <c r="BC65123"/>
      <c r="BD65123"/>
      <c r="BE65123"/>
      <c r="BF65123"/>
      <c r="BG65123"/>
      <c r="BH65123"/>
      <c r="BI65123"/>
      <c r="BJ65123"/>
      <c r="BK65123"/>
      <c r="BL65123"/>
      <c r="BM65123"/>
      <c r="BN65123"/>
      <c r="BO65123"/>
      <c r="BP65123"/>
      <c r="BQ65123"/>
      <c r="BR65123"/>
      <c r="BS65123"/>
      <c r="BT65123"/>
      <c r="BU65123"/>
      <c r="BV65123"/>
      <c r="BW65123"/>
      <c r="BX65123"/>
      <c r="BY65123"/>
      <c r="BZ65123"/>
      <c r="CA65123"/>
      <c r="CB65123"/>
      <c r="CC65123"/>
      <c r="CD65123"/>
      <c r="CE65123"/>
      <c r="CF65123"/>
      <c r="CG65123"/>
      <c r="CH65123"/>
      <c r="CI65123"/>
      <c r="CJ65123"/>
      <c r="CK65123"/>
      <c r="CL65123"/>
      <c r="CM65123"/>
      <c r="CN65123"/>
      <c r="CO65123"/>
      <c r="CP65123"/>
      <c r="CQ65123"/>
      <c r="CR65123"/>
      <c r="CS65123"/>
      <c r="CT65123"/>
      <c r="CU65123"/>
      <c r="CV65123"/>
      <c r="CW65123"/>
      <c r="CX65123"/>
      <c r="CY65123"/>
      <c r="CZ65123"/>
      <c r="DA65123"/>
      <c r="DB65123"/>
      <c r="DC65123"/>
      <c r="DD65123"/>
      <c r="DE65123"/>
      <c r="DF65123"/>
      <c r="DG65123"/>
      <c r="DH65123"/>
      <c r="DI65123"/>
      <c r="DJ65123"/>
      <c r="DK65123"/>
      <c r="DL65123"/>
      <c r="DM65123"/>
      <c r="DN65123"/>
      <c r="DO65123"/>
      <c r="DP65123"/>
      <c r="DQ65123"/>
      <c r="DR65123"/>
      <c r="DS65123"/>
      <c r="DT65123"/>
      <c r="DU65123"/>
      <c r="DV65123"/>
      <c r="DW65123"/>
      <c r="DX65123"/>
      <c r="DY65123"/>
      <c r="DZ65123"/>
      <c r="EA65123"/>
      <c r="EB65123"/>
      <c r="EC65123"/>
      <c r="ED65123"/>
      <c r="EE65123"/>
      <c r="EF65123"/>
      <c r="EG65123"/>
      <c r="EH65123"/>
      <c r="EI65123"/>
      <c r="EJ65123"/>
      <c r="EK65123"/>
      <c r="EL65123"/>
      <c r="EM65123"/>
      <c r="EN65123"/>
      <c r="EO65123"/>
      <c r="EP65123"/>
      <c r="EQ65123"/>
      <c r="ER65123"/>
      <c r="ES65123"/>
      <c r="ET65123"/>
      <c r="EU65123"/>
      <c r="EV65123"/>
      <c r="EW65123"/>
      <c r="EX65123"/>
      <c r="EY65123"/>
      <c r="EZ65123"/>
      <c r="FA65123"/>
      <c r="FB65123"/>
      <c r="FC65123"/>
      <c r="FD65123"/>
      <c r="FE65123"/>
      <c r="FF65123"/>
      <c r="FG65123"/>
      <c r="FH65123"/>
      <c r="FI65123"/>
      <c r="FJ65123"/>
      <c r="FK65123"/>
      <c r="FL65123"/>
      <c r="FM65123"/>
      <c r="FN65123"/>
      <c r="FO65123"/>
      <c r="FP65123"/>
      <c r="FQ65123"/>
      <c r="FR65123"/>
      <c r="FS65123"/>
      <c r="FT65123"/>
      <c r="FU65123"/>
      <c r="FV65123"/>
      <c r="FW65123"/>
      <c r="FX65123"/>
      <c r="FY65123"/>
      <c r="FZ65123"/>
      <c r="GA65123"/>
      <c r="GB65123"/>
      <c r="GC65123"/>
      <c r="GD65123"/>
      <c r="GE65123"/>
      <c r="GF65123"/>
      <c r="GG65123"/>
      <c r="GH65123"/>
      <c r="GI65123"/>
      <c r="GJ65123"/>
      <c r="GK65123"/>
      <c r="GL65123"/>
      <c r="GM65123"/>
      <c r="GN65123"/>
      <c r="GO65123"/>
      <c r="GP65123"/>
      <c r="GQ65123"/>
      <c r="GR65123"/>
      <c r="GS65123"/>
      <c r="GT65123"/>
      <c r="GU65123"/>
      <c r="GV65123"/>
      <c r="GW65123"/>
      <c r="GX65123"/>
      <c r="GY65123"/>
      <c r="GZ65123"/>
      <c r="HA65123"/>
      <c r="HB65123"/>
      <c r="HC65123"/>
      <c r="HD65123"/>
      <c r="HE65123"/>
      <c r="HF65123"/>
      <c r="HG65123"/>
      <c r="HH65123"/>
      <c r="HI65123"/>
      <c r="HJ65123"/>
      <c r="HK65123"/>
      <c r="HL65123"/>
      <c r="HM65123"/>
      <c r="HN65123"/>
      <c r="HO65123"/>
      <c r="HP65123"/>
      <c r="HQ65123"/>
      <c r="HR65123"/>
      <c r="HS65123"/>
      <c r="HT65123"/>
      <c r="HU65123"/>
      <c r="HV65123"/>
      <c r="HW65123"/>
      <c r="HX65123"/>
      <c r="HY65123"/>
      <c r="HZ65123"/>
      <c r="IA65123"/>
    </row>
    <row r="65124" spans="1:235" ht="24" customHeight="1">
      <c r="A65124"/>
      <c r="B65124"/>
      <c r="C65124"/>
      <c r="D65124"/>
      <c r="E65124"/>
      <c r="F65124"/>
      <c r="G65124"/>
      <c r="H65124"/>
      <c r="I65124"/>
      <c r="J65124"/>
      <c r="K65124"/>
      <c r="L65124"/>
      <c r="M65124"/>
      <c r="N65124"/>
      <c r="O65124"/>
      <c r="P65124"/>
      <c r="Q65124"/>
      <c r="R65124"/>
      <c r="S65124"/>
      <c r="T65124"/>
      <c r="U65124"/>
      <c r="V65124"/>
      <c r="W65124"/>
      <c r="X65124"/>
      <c r="Y65124"/>
      <c r="Z65124"/>
      <c r="AA65124"/>
      <c r="AB65124"/>
      <c r="AC65124"/>
      <c r="AD65124"/>
      <c r="AE65124"/>
      <c r="AF65124"/>
      <c r="AG65124"/>
      <c r="AH65124"/>
      <c r="AI65124"/>
      <c r="AJ65124"/>
      <c r="AK65124"/>
      <c r="AL65124"/>
      <c r="AM65124"/>
      <c r="AN65124"/>
      <c r="AO65124"/>
      <c r="AP65124"/>
      <c r="AQ65124"/>
      <c r="AR65124"/>
      <c r="AS65124"/>
      <c r="AT65124"/>
      <c r="AU65124"/>
      <c r="AV65124"/>
      <c r="AW65124"/>
      <c r="AX65124"/>
      <c r="AY65124"/>
      <c r="AZ65124"/>
      <c r="BA65124"/>
      <c r="BB65124"/>
      <c r="BC65124"/>
      <c r="BD65124"/>
      <c r="BE65124"/>
      <c r="BF65124"/>
      <c r="BG65124"/>
      <c r="BH65124"/>
      <c r="BI65124"/>
      <c r="BJ65124"/>
      <c r="BK65124"/>
      <c r="BL65124"/>
      <c r="BM65124"/>
      <c r="BN65124"/>
      <c r="BO65124"/>
      <c r="BP65124"/>
      <c r="BQ65124"/>
      <c r="BR65124"/>
      <c r="BS65124"/>
      <c r="BT65124"/>
      <c r="BU65124"/>
      <c r="BV65124"/>
      <c r="BW65124"/>
      <c r="BX65124"/>
      <c r="BY65124"/>
      <c r="BZ65124"/>
      <c r="CA65124"/>
      <c r="CB65124"/>
      <c r="CC65124"/>
      <c r="CD65124"/>
      <c r="CE65124"/>
      <c r="CF65124"/>
      <c r="CG65124"/>
      <c r="CH65124"/>
      <c r="CI65124"/>
      <c r="CJ65124"/>
      <c r="CK65124"/>
      <c r="CL65124"/>
      <c r="CM65124"/>
      <c r="CN65124"/>
      <c r="CO65124"/>
      <c r="CP65124"/>
      <c r="CQ65124"/>
      <c r="CR65124"/>
      <c r="CS65124"/>
      <c r="CT65124"/>
      <c r="CU65124"/>
      <c r="CV65124"/>
      <c r="CW65124"/>
      <c r="CX65124"/>
      <c r="CY65124"/>
      <c r="CZ65124"/>
      <c r="DA65124"/>
      <c r="DB65124"/>
      <c r="DC65124"/>
      <c r="DD65124"/>
      <c r="DE65124"/>
      <c r="DF65124"/>
      <c r="DG65124"/>
      <c r="DH65124"/>
      <c r="DI65124"/>
      <c r="DJ65124"/>
      <c r="DK65124"/>
      <c r="DL65124"/>
      <c r="DM65124"/>
      <c r="DN65124"/>
      <c r="DO65124"/>
      <c r="DP65124"/>
      <c r="DQ65124"/>
      <c r="DR65124"/>
      <c r="DS65124"/>
      <c r="DT65124"/>
      <c r="DU65124"/>
      <c r="DV65124"/>
      <c r="DW65124"/>
      <c r="DX65124"/>
      <c r="DY65124"/>
      <c r="DZ65124"/>
      <c r="EA65124"/>
      <c r="EB65124"/>
      <c r="EC65124"/>
      <c r="ED65124"/>
      <c r="EE65124"/>
      <c r="EF65124"/>
      <c r="EG65124"/>
      <c r="EH65124"/>
      <c r="EI65124"/>
      <c r="EJ65124"/>
      <c r="EK65124"/>
      <c r="EL65124"/>
      <c r="EM65124"/>
      <c r="EN65124"/>
      <c r="EO65124"/>
      <c r="EP65124"/>
      <c r="EQ65124"/>
      <c r="ER65124"/>
      <c r="ES65124"/>
      <c r="ET65124"/>
      <c r="EU65124"/>
      <c r="EV65124"/>
      <c r="EW65124"/>
      <c r="EX65124"/>
      <c r="EY65124"/>
      <c r="EZ65124"/>
      <c r="FA65124"/>
      <c r="FB65124"/>
      <c r="FC65124"/>
      <c r="FD65124"/>
      <c r="FE65124"/>
      <c r="FF65124"/>
      <c r="FG65124"/>
      <c r="FH65124"/>
      <c r="FI65124"/>
      <c r="FJ65124"/>
      <c r="FK65124"/>
      <c r="FL65124"/>
      <c r="FM65124"/>
      <c r="FN65124"/>
      <c r="FO65124"/>
      <c r="FP65124"/>
      <c r="FQ65124"/>
      <c r="FR65124"/>
      <c r="FS65124"/>
      <c r="FT65124"/>
      <c r="FU65124"/>
      <c r="FV65124"/>
      <c r="FW65124"/>
      <c r="FX65124"/>
      <c r="FY65124"/>
      <c r="FZ65124"/>
      <c r="GA65124"/>
      <c r="GB65124"/>
      <c r="GC65124"/>
      <c r="GD65124"/>
      <c r="GE65124"/>
      <c r="GF65124"/>
      <c r="GG65124"/>
      <c r="GH65124"/>
      <c r="GI65124"/>
      <c r="GJ65124"/>
      <c r="GK65124"/>
      <c r="GL65124"/>
      <c r="GM65124"/>
      <c r="GN65124"/>
      <c r="GO65124"/>
      <c r="GP65124"/>
      <c r="GQ65124"/>
      <c r="GR65124"/>
      <c r="GS65124"/>
      <c r="GT65124"/>
      <c r="GU65124"/>
      <c r="GV65124"/>
      <c r="GW65124"/>
      <c r="GX65124"/>
      <c r="GY65124"/>
      <c r="GZ65124"/>
      <c r="HA65124"/>
      <c r="HB65124"/>
      <c r="HC65124"/>
      <c r="HD65124"/>
      <c r="HE65124"/>
      <c r="HF65124"/>
      <c r="HG65124"/>
      <c r="HH65124"/>
      <c r="HI65124"/>
      <c r="HJ65124"/>
      <c r="HK65124"/>
      <c r="HL65124"/>
      <c r="HM65124"/>
      <c r="HN65124"/>
      <c r="HO65124"/>
      <c r="HP65124"/>
      <c r="HQ65124"/>
      <c r="HR65124"/>
      <c r="HS65124"/>
      <c r="HT65124"/>
      <c r="HU65124"/>
      <c r="HV65124"/>
      <c r="HW65124"/>
      <c r="HX65124"/>
      <c r="HY65124"/>
      <c r="HZ65124"/>
      <c r="IA65124"/>
    </row>
    <row r="65125" spans="1:235" ht="24" customHeight="1">
      <c r="A65125"/>
      <c r="B65125"/>
      <c r="C65125"/>
      <c r="D65125"/>
      <c r="E65125"/>
      <c r="F65125"/>
      <c r="G65125"/>
      <c r="H65125"/>
      <c r="I65125"/>
      <c r="J65125"/>
      <c r="K65125"/>
      <c r="L65125"/>
      <c r="M65125"/>
      <c r="N65125"/>
      <c r="O65125"/>
      <c r="P65125"/>
      <c r="Q65125"/>
      <c r="R65125"/>
      <c r="S65125"/>
      <c r="T65125"/>
      <c r="U65125"/>
      <c r="V65125"/>
      <c r="W65125"/>
      <c r="X65125"/>
      <c r="Y65125"/>
      <c r="Z65125"/>
      <c r="AA65125"/>
      <c r="AB65125"/>
      <c r="AC65125"/>
      <c r="AD65125"/>
      <c r="AE65125"/>
      <c r="AF65125"/>
      <c r="AG65125"/>
      <c r="AH65125"/>
      <c r="AI65125"/>
      <c r="AJ65125"/>
      <c r="AK65125"/>
      <c r="AL65125"/>
      <c r="AM65125"/>
      <c r="AN65125"/>
      <c r="AO65125"/>
      <c r="AP65125"/>
      <c r="AQ65125"/>
      <c r="AR65125"/>
      <c r="AS65125"/>
      <c r="AT65125"/>
      <c r="AU65125"/>
      <c r="AV65125"/>
      <c r="AW65125"/>
      <c r="AX65125"/>
      <c r="AY65125"/>
      <c r="AZ65125"/>
      <c r="BA65125"/>
      <c r="BB65125"/>
      <c r="BC65125"/>
      <c r="BD65125"/>
      <c r="BE65125"/>
      <c r="BF65125"/>
      <c r="BG65125"/>
      <c r="BH65125"/>
      <c r="BI65125"/>
      <c r="BJ65125"/>
      <c r="BK65125"/>
      <c r="BL65125"/>
      <c r="BM65125"/>
      <c r="BN65125"/>
      <c r="BO65125"/>
      <c r="BP65125"/>
      <c r="BQ65125"/>
      <c r="BR65125"/>
      <c r="BS65125"/>
      <c r="BT65125"/>
      <c r="BU65125"/>
      <c r="BV65125"/>
      <c r="BW65125"/>
      <c r="BX65125"/>
      <c r="BY65125"/>
      <c r="BZ65125"/>
      <c r="CA65125"/>
      <c r="CB65125"/>
      <c r="CC65125"/>
      <c r="CD65125"/>
      <c r="CE65125"/>
      <c r="CF65125"/>
      <c r="CG65125"/>
      <c r="CH65125"/>
      <c r="CI65125"/>
      <c r="CJ65125"/>
      <c r="CK65125"/>
      <c r="CL65125"/>
      <c r="CM65125"/>
      <c r="CN65125"/>
      <c r="CO65125"/>
      <c r="CP65125"/>
      <c r="CQ65125"/>
      <c r="CR65125"/>
      <c r="CS65125"/>
      <c r="CT65125"/>
      <c r="CU65125"/>
      <c r="CV65125"/>
      <c r="CW65125"/>
      <c r="CX65125"/>
      <c r="CY65125"/>
      <c r="CZ65125"/>
      <c r="DA65125"/>
      <c r="DB65125"/>
      <c r="DC65125"/>
      <c r="DD65125"/>
      <c r="DE65125"/>
      <c r="DF65125"/>
      <c r="DG65125"/>
      <c r="DH65125"/>
      <c r="DI65125"/>
      <c r="DJ65125"/>
      <c r="DK65125"/>
      <c r="DL65125"/>
      <c r="DM65125"/>
      <c r="DN65125"/>
      <c r="DO65125"/>
      <c r="DP65125"/>
      <c r="DQ65125"/>
      <c r="DR65125"/>
      <c r="DS65125"/>
      <c r="DT65125"/>
      <c r="DU65125"/>
      <c r="DV65125"/>
      <c r="DW65125"/>
      <c r="DX65125"/>
      <c r="DY65125"/>
      <c r="DZ65125"/>
      <c r="EA65125"/>
      <c r="EB65125"/>
      <c r="EC65125"/>
      <c r="ED65125"/>
      <c r="EE65125"/>
      <c r="EF65125"/>
      <c r="EG65125"/>
      <c r="EH65125"/>
      <c r="EI65125"/>
      <c r="EJ65125"/>
      <c r="EK65125"/>
      <c r="EL65125"/>
      <c r="EM65125"/>
      <c r="EN65125"/>
      <c r="EO65125"/>
      <c r="EP65125"/>
      <c r="EQ65125"/>
      <c r="ER65125"/>
      <c r="ES65125"/>
      <c r="ET65125"/>
      <c r="EU65125"/>
      <c r="EV65125"/>
      <c r="EW65125"/>
      <c r="EX65125"/>
      <c r="EY65125"/>
      <c r="EZ65125"/>
      <c r="FA65125"/>
      <c r="FB65125"/>
      <c r="FC65125"/>
      <c r="FD65125"/>
      <c r="FE65125"/>
      <c r="FF65125"/>
      <c r="FG65125"/>
      <c r="FH65125"/>
      <c r="FI65125"/>
      <c r="FJ65125"/>
      <c r="FK65125"/>
      <c r="FL65125"/>
      <c r="FM65125"/>
      <c r="FN65125"/>
      <c r="FO65125"/>
      <c r="FP65125"/>
      <c r="FQ65125"/>
      <c r="FR65125"/>
      <c r="FS65125"/>
      <c r="FT65125"/>
      <c r="FU65125"/>
      <c r="FV65125"/>
      <c r="FW65125"/>
      <c r="FX65125"/>
      <c r="FY65125"/>
      <c r="FZ65125"/>
      <c r="GA65125"/>
      <c r="GB65125"/>
      <c r="GC65125"/>
      <c r="GD65125"/>
      <c r="GE65125"/>
      <c r="GF65125"/>
      <c r="GG65125"/>
      <c r="GH65125"/>
      <c r="GI65125"/>
      <c r="GJ65125"/>
      <c r="GK65125"/>
      <c r="GL65125"/>
      <c r="GM65125"/>
      <c r="GN65125"/>
      <c r="GO65125"/>
      <c r="GP65125"/>
      <c r="GQ65125"/>
      <c r="GR65125"/>
      <c r="GS65125"/>
      <c r="GT65125"/>
      <c r="GU65125"/>
      <c r="GV65125"/>
      <c r="GW65125"/>
      <c r="GX65125"/>
      <c r="GY65125"/>
      <c r="GZ65125"/>
      <c r="HA65125"/>
      <c r="HB65125"/>
      <c r="HC65125"/>
      <c r="HD65125"/>
      <c r="HE65125"/>
      <c r="HF65125"/>
      <c r="HG65125"/>
      <c r="HH65125"/>
      <c r="HI65125"/>
      <c r="HJ65125"/>
      <c r="HK65125"/>
      <c r="HL65125"/>
      <c r="HM65125"/>
      <c r="HN65125"/>
      <c r="HO65125"/>
      <c r="HP65125"/>
      <c r="HQ65125"/>
      <c r="HR65125"/>
      <c r="HS65125"/>
      <c r="HT65125"/>
      <c r="HU65125"/>
      <c r="HV65125"/>
      <c r="HW65125"/>
      <c r="HX65125"/>
      <c r="HY65125"/>
      <c r="HZ65125"/>
      <c r="IA65125"/>
    </row>
    <row r="65126" spans="1:235" ht="24" customHeight="1">
      <c r="A65126"/>
      <c r="B65126"/>
      <c r="C65126"/>
      <c r="D65126"/>
      <c r="E65126"/>
      <c r="F65126"/>
      <c r="G65126"/>
      <c r="H65126"/>
      <c r="I65126"/>
      <c r="J65126"/>
      <c r="K65126"/>
      <c r="L65126"/>
      <c r="M65126"/>
      <c r="N65126"/>
      <c r="O65126"/>
      <c r="P65126"/>
      <c r="Q65126"/>
      <c r="R65126"/>
      <c r="S65126"/>
      <c r="T65126"/>
      <c r="U65126"/>
      <c r="V65126"/>
      <c r="W65126"/>
      <c r="X65126"/>
      <c r="Y65126"/>
      <c r="Z65126"/>
      <c r="AA65126"/>
      <c r="AB65126"/>
      <c r="AC65126"/>
      <c r="AD65126"/>
      <c r="AE65126"/>
      <c r="AF65126"/>
      <c r="AG65126"/>
      <c r="AH65126"/>
      <c r="AI65126"/>
      <c r="AJ65126"/>
      <c r="AK65126"/>
      <c r="AL65126"/>
      <c r="AM65126"/>
      <c r="AN65126"/>
      <c r="AO65126"/>
      <c r="AP65126"/>
      <c r="AQ65126"/>
      <c r="AR65126"/>
      <c r="AS65126"/>
      <c r="AT65126"/>
      <c r="AU65126"/>
      <c r="AV65126"/>
      <c r="AW65126"/>
      <c r="AX65126"/>
      <c r="AY65126"/>
      <c r="AZ65126"/>
      <c r="BA65126"/>
      <c r="BB65126"/>
      <c r="BC65126"/>
      <c r="BD65126"/>
      <c r="BE65126"/>
      <c r="BF65126"/>
      <c r="BG65126"/>
      <c r="BH65126"/>
      <c r="BI65126"/>
      <c r="BJ65126"/>
      <c r="BK65126"/>
      <c r="BL65126"/>
      <c r="BM65126"/>
      <c r="BN65126"/>
      <c r="BO65126"/>
      <c r="BP65126"/>
      <c r="BQ65126"/>
      <c r="BR65126"/>
      <c r="BS65126"/>
      <c r="BT65126"/>
      <c r="BU65126"/>
      <c r="BV65126"/>
      <c r="BW65126"/>
      <c r="BX65126"/>
      <c r="BY65126"/>
      <c r="BZ65126"/>
      <c r="CA65126"/>
      <c r="CB65126"/>
      <c r="CC65126"/>
      <c r="CD65126"/>
      <c r="CE65126"/>
      <c r="CF65126"/>
      <c r="CG65126"/>
      <c r="CH65126"/>
      <c r="CI65126"/>
      <c r="CJ65126"/>
      <c r="CK65126"/>
      <c r="CL65126"/>
      <c r="CM65126"/>
      <c r="CN65126"/>
      <c r="CO65126"/>
      <c r="CP65126"/>
      <c r="CQ65126"/>
      <c r="CR65126"/>
      <c r="CS65126"/>
      <c r="CT65126"/>
      <c r="CU65126"/>
      <c r="CV65126"/>
      <c r="CW65126"/>
      <c r="CX65126"/>
      <c r="CY65126"/>
      <c r="CZ65126"/>
      <c r="DA65126"/>
      <c r="DB65126"/>
      <c r="DC65126"/>
      <c r="DD65126"/>
      <c r="DE65126"/>
      <c r="DF65126"/>
      <c r="DG65126"/>
      <c r="DH65126"/>
      <c r="DI65126"/>
      <c r="DJ65126"/>
      <c r="DK65126"/>
      <c r="DL65126"/>
      <c r="DM65126"/>
      <c r="DN65126"/>
      <c r="DO65126"/>
      <c r="DP65126"/>
      <c r="DQ65126"/>
      <c r="DR65126"/>
      <c r="DS65126"/>
      <c r="DT65126"/>
      <c r="DU65126"/>
      <c r="DV65126"/>
      <c r="DW65126"/>
      <c r="DX65126"/>
      <c r="DY65126"/>
      <c r="DZ65126"/>
      <c r="EA65126"/>
      <c r="EB65126"/>
      <c r="EC65126"/>
      <c r="ED65126"/>
      <c r="EE65126"/>
      <c r="EF65126"/>
      <c r="EG65126"/>
      <c r="EH65126"/>
      <c r="EI65126"/>
      <c r="EJ65126"/>
      <c r="EK65126"/>
      <c r="EL65126"/>
      <c r="EM65126"/>
      <c r="EN65126"/>
      <c r="EO65126"/>
      <c r="EP65126"/>
      <c r="EQ65126"/>
      <c r="ER65126"/>
      <c r="ES65126"/>
      <c r="ET65126"/>
      <c r="EU65126"/>
      <c r="EV65126"/>
      <c r="EW65126"/>
      <c r="EX65126"/>
      <c r="EY65126"/>
      <c r="EZ65126"/>
      <c r="FA65126"/>
      <c r="FB65126"/>
      <c r="FC65126"/>
      <c r="FD65126"/>
      <c r="FE65126"/>
      <c r="FF65126"/>
      <c r="FG65126"/>
      <c r="FH65126"/>
      <c r="FI65126"/>
      <c r="FJ65126"/>
      <c r="FK65126"/>
      <c r="FL65126"/>
      <c r="FM65126"/>
      <c r="FN65126"/>
      <c r="FO65126"/>
      <c r="FP65126"/>
      <c r="FQ65126"/>
      <c r="FR65126"/>
      <c r="FS65126"/>
      <c r="FT65126"/>
      <c r="FU65126"/>
      <c r="FV65126"/>
      <c r="FW65126"/>
      <c r="FX65126"/>
      <c r="FY65126"/>
      <c r="FZ65126"/>
      <c r="GA65126"/>
      <c r="GB65126"/>
      <c r="GC65126"/>
      <c r="GD65126"/>
      <c r="GE65126"/>
      <c r="GF65126"/>
      <c r="GG65126"/>
      <c r="GH65126"/>
      <c r="GI65126"/>
      <c r="GJ65126"/>
      <c r="GK65126"/>
      <c r="GL65126"/>
      <c r="GM65126"/>
      <c r="GN65126"/>
      <c r="GO65126"/>
      <c r="GP65126"/>
      <c r="GQ65126"/>
      <c r="GR65126"/>
      <c r="GS65126"/>
      <c r="GT65126"/>
      <c r="GU65126"/>
      <c r="GV65126"/>
      <c r="GW65126"/>
      <c r="GX65126"/>
      <c r="GY65126"/>
      <c r="GZ65126"/>
      <c r="HA65126"/>
      <c r="HB65126"/>
      <c r="HC65126"/>
      <c r="HD65126"/>
      <c r="HE65126"/>
      <c r="HF65126"/>
      <c r="HG65126"/>
      <c r="HH65126"/>
      <c r="HI65126"/>
      <c r="HJ65126"/>
      <c r="HK65126"/>
      <c r="HL65126"/>
      <c r="HM65126"/>
      <c r="HN65126"/>
      <c r="HO65126"/>
      <c r="HP65126"/>
      <c r="HQ65126"/>
      <c r="HR65126"/>
      <c r="HS65126"/>
      <c r="HT65126"/>
      <c r="HU65126"/>
      <c r="HV65126"/>
      <c r="HW65126"/>
      <c r="HX65126"/>
      <c r="HY65126"/>
      <c r="HZ65126"/>
      <c r="IA65126"/>
    </row>
    <row r="65127" spans="1:235" ht="24" customHeight="1">
      <c r="A65127"/>
      <c r="B65127"/>
      <c r="C65127"/>
      <c r="D65127"/>
      <c r="E65127"/>
      <c r="F65127"/>
      <c r="G65127"/>
      <c r="H65127"/>
      <c r="I65127"/>
      <c r="J65127"/>
      <c r="K65127"/>
      <c r="L65127"/>
      <c r="M65127"/>
      <c r="N65127"/>
      <c r="O65127"/>
      <c r="P65127"/>
      <c r="Q65127"/>
      <c r="R65127"/>
      <c r="S65127"/>
      <c r="T65127"/>
      <c r="U65127"/>
      <c r="V65127"/>
      <c r="W65127"/>
      <c r="X65127"/>
      <c r="Y65127"/>
      <c r="Z65127"/>
      <c r="AA65127"/>
      <c r="AB65127"/>
      <c r="AC65127"/>
      <c r="AD65127"/>
      <c r="AE65127"/>
      <c r="AF65127"/>
      <c r="AG65127"/>
      <c r="AH65127"/>
      <c r="AI65127"/>
      <c r="AJ65127"/>
      <c r="AK65127"/>
      <c r="AL65127"/>
      <c r="AM65127"/>
      <c r="AN65127"/>
      <c r="AO65127"/>
      <c r="AP65127"/>
      <c r="AQ65127"/>
      <c r="AR65127"/>
      <c r="AS65127"/>
      <c r="AT65127"/>
      <c r="AU65127"/>
      <c r="AV65127"/>
      <c r="AW65127"/>
      <c r="AX65127"/>
      <c r="AY65127"/>
      <c r="AZ65127"/>
      <c r="BA65127"/>
      <c r="BB65127"/>
      <c r="BC65127"/>
      <c r="BD65127"/>
      <c r="BE65127"/>
      <c r="BF65127"/>
      <c r="BG65127"/>
      <c r="BH65127"/>
      <c r="BI65127"/>
      <c r="BJ65127"/>
      <c r="BK65127"/>
      <c r="BL65127"/>
      <c r="BM65127"/>
      <c r="BN65127"/>
      <c r="BO65127"/>
      <c r="BP65127"/>
      <c r="BQ65127"/>
      <c r="BR65127"/>
      <c r="BS65127"/>
      <c r="BT65127"/>
      <c r="BU65127"/>
      <c r="BV65127"/>
      <c r="BW65127"/>
      <c r="BX65127"/>
      <c r="BY65127"/>
      <c r="BZ65127"/>
      <c r="CA65127"/>
      <c r="CB65127"/>
      <c r="CC65127"/>
      <c r="CD65127"/>
      <c r="CE65127"/>
      <c r="CF65127"/>
      <c r="CG65127"/>
      <c r="CH65127"/>
      <c r="CI65127"/>
      <c r="CJ65127"/>
      <c r="CK65127"/>
      <c r="CL65127"/>
      <c r="CM65127"/>
      <c r="CN65127"/>
      <c r="CO65127"/>
      <c r="CP65127"/>
      <c r="CQ65127"/>
      <c r="CR65127"/>
      <c r="CS65127"/>
      <c r="CT65127"/>
      <c r="CU65127"/>
      <c r="CV65127"/>
      <c r="CW65127"/>
      <c r="CX65127"/>
      <c r="CY65127"/>
      <c r="CZ65127"/>
      <c r="DA65127"/>
      <c r="DB65127"/>
      <c r="DC65127"/>
      <c r="DD65127"/>
      <c r="DE65127"/>
      <c r="DF65127"/>
      <c r="DG65127"/>
      <c r="DH65127"/>
      <c r="DI65127"/>
      <c r="DJ65127"/>
      <c r="DK65127"/>
      <c r="DL65127"/>
      <c r="DM65127"/>
      <c r="DN65127"/>
      <c r="DO65127"/>
      <c r="DP65127"/>
      <c r="DQ65127"/>
      <c r="DR65127"/>
      <c r="DS65127"/>
      <c r="DT65127"/>
      <c r="DU65127"/>
      <c r="DV65127"/>
      <c r="DW65127"/>
      <c r="DX65127"/>
      <c r="DY65127"/>
      <c r="DZ65127"/>
      <c r="EA65127"/>
      <c r="EB65127"/>
      <c r="EC65127"/>
      <c r="ED65127"/>
      <c r="EE65127"/>
      <c r="EF65127"/>
      <c r="EG65127"/>
      <c r="EH65127"/>
      <c r="EI65127"/>
      <c r="EJ65127"/>
      <c r="EK65127"/>
      <c r="EL65127"/>
      <c r="EM65127"/>
      <c r="EN65127"/>
      <c r="EO65127"/>
      <c r="EP65127"/>
      <c r="EQ65127"/>
      <c r="ER65127"/>
      <c r="ES65127"/>
      <c r="ET65127"/>
      <c r="EU65127"/>
      <c r="EV65127"/>
      <c r="EW65127"/>
      <c r="EX65127"/>
      <c r="EY65127"/>
      <c r="EZ65127"/>
      <c r="FA65127"/>
      <c r="FB65127"/>
      <c r="FC65127"/>
      <c r="FD65127"/>
      <c r="FE65127"/>
      <c r="FF65127"/>
      <c r="FG65127"/>
      <c r="FH65127"/>
      <c r="FI65127"/>
      <c r="FJ65127"/>
      <c r="FK65127"/>
      <c r="FL65127"/>
      <c r="FM65127"/>
      <c r="FN65127"/>
      <c r="FO65127"/>
      <c r="FP65127"/>
      <c r="FQ65127"/>
      <c r="FR65127"/>
      <c r="FS65127"/>
      <c r="FT65127"/>
      <c r="FU65127"/>
      <c r="FV65127"/>
      <c r="FW65127"/>
      <c r="FX65127"/>
      <c r="FY65127"/>
      <c r="FZ65127"/>
      <c r="GA65127"/>
      <c r="GB65127"/>
      <c r="GC65127"/>
      <c r="GD65127"/>
      <c r="GE65127"/>
      <c r="GF65127"/>
      <c r="GG65127"/>
      <c r="GH65127"/>
      <c r="GI65127"/>
      <c r="GJ65127"/>
      <c r="GK65127"/>
      <c r="GL65127"/>
      <c r="GM65127"/>
      <c r="GN65127"/>
      <c r="GO65127"/>
      <c r="GP65127"/>
      <c r="GQ65127"/>
      <c r="GR65127"/>
      <c r="GS65127"/>
      <c r="GT65127"/>
      <c r="GU65127"/>
      <c r="GV65127"/>
      <c r="GW65127"/>
      <c r="GX65127"/>
      <c r="GY65127"/>
      <c r="GZ65127"/>
      <c r="HA65127"/>
      <c r="HB65127"/>
      <c r="HC65127"/>
      <c r="HD65127"/>
      <c r="HE65127"/>
      <c r="HF65127"/>
      <c r="HG65127"/>
      <c r="HH65127"/>
      <c r="HI65127"/>
      <c r="HJ65127"/>
      <c r="HK65127"/>
      <c r="HL65127"/>
      <c r="HM65127"/>
      <c r="HN65127"/>
      <c r="HO65127"/>
      <c r="HP65127"/>
      <c r="HQ65127"/>
      <c r="HR65127"/>
      <c r="HS65127"/>
      <c r="HT65127"/>
      <c r="HU65127"/>
      <c r="HV65127"/>
      <c r="HW65127"/>
      <c r="HX65127"/>
      <c r="HY65127"/>
      <c r="HZ65127"/>
      <c r="IA65127"/>
    </row>
    <row r="65128" spans="1:235" ht="24" customHeight="1">
      <c r="A65128"/>
      <c r="B65128"/>
      <c r="C65128"/>
      <c r="D65128"/>
      <c r="E65128"/>
      <c r="F65128"/>
      <c r="G65128"/>
      <c r="H65128"/>
      <c r="I65128"/>
      <c r="J65128"/>
      <c r="K65128"/>
      <c r="L65128"/>
      <c r="M65128"/>
      <c r="N65128"/>
      <c r="O65128"/>
      <c r="P65128"/>
      <c r="Q65128"/>
      <c r="R65128"/>
      <c r="S65128"/>
      <c r="T65128"/>
      <c r="U65128"/>
      <c r="V65128"/>
      <c r="W65128"/>
      <c r="X65128"/>
      <c r="Y65128"/>
      <c r="Z65128"/>
      <c r="AA65128"/>
      <c r="AB65128"/>
      <c r="AC65128"/>
      <c r="AD65128"/>
      <c r="AE65128"/>
      <c r="AF65128"/>
      <c r="AG65128"/>
      <c r="AH65128"/>
      <c r="AI65128"/>
      <c r="AJ65128"/>
      <c r="AK65128"/>
      <c r="AL65128"/>
      <c r="AM65128"/>
      <c r="AN65128"/>
      <c r="AO65128"/>
      <c r="AP65128"/>
      <c r="AQ65128"/>
      <c r="AR65128"/>
      <c r="AS65128"/>
      <c r="AT65128"/>
      <c r="AU65128"/>
      <c r="AV65128"/>
      <c r="AW65128"/>
      <c r="AX65128"/>
      <c r="AY65128"/>
      <c r="AZ65128"/>
      <c r="BA65128"/>
      <c r="BB65128"/>
      <c r="BC65128"/>
      <c r="BD65128"/>
      <c r="BE65128"/>
      <c r="BF65128"/>
      <c r="BG65128"/>
      <c r="BH65128"/>
      <c r="BI65128"/>
      <c r="BJ65128"/>
      <c r="BK65128"/>
      <c r="BL65128"/>
      <c r="BM65128"/>
      <c r="BN65128"/>
      <c r="BO65128"/>
      <c r="BP65128"/>
      <c r="BQ65128"/>
      <c r="BR65128"/>
      <c r="BS65128"/>
      <c r="BT65128"/>
      <c r="BU65128"/>
      <c r="BV65128"/>
      <c r="BW65128"/>
      <c r="BX65128"/>
      <c r="BY65128"/>
      <c r="BZ65128"/>
      <c r="CA65128"/>
      <c r="CB65128"/>
      <c r="CC65128"/>
      <c r="CD65128"/>
      <c r="CE65128"/>
      <c r="CF65128"/>
      <c r="CG65128"/>
      <c r="CH65128"/>
      <c r="CI65128"/>
      <c r="CJ65128"/>
      <c r="CK65128"/>
      <c r="CL65128"/>
      <c r="CM65128"/>
      <c r="CN65128"/>
      <c r="CO65128"/>
      <c r="CP65128"/>
      <c r="CQ65128"/>
      <c r="CR65128"/>
      <c r="CS65128"/>
      <c r="CT65128"/>
      <c r="CU65128"/>
      <c r="CV65128"/>
      <c r="CW65128"/>
      <c r="CX65128"/>
      <c r="CY65128"/>
      <c r="CZ65128"/>
      <c r="DA65128"/>
      <c r="DB65128"/>
      <c r="DC65128"/>
      <c r="DD65128"/>
      <c r="DE65128"/>
      <c r="DF65128"/>
      <c r="DG65128"/>
      <c r="DH65128"/>
      <c r="DI65128"/>
      <c r="DJ65128"/>
      <c r="DK65128"/>
      <c r="DL65128"/>
      <c r="DM65128"/>
      <c r="DN65128"/>
      <c r="DO65128"/>
      <c r="DP65128"/>
      <c r="DQ65128"/>
      <c r="DR65128"/>
      <c r="DS65128"/>
      <c r="DT65128"/>
      <c r="DU65128"/>
      <c r="DV65128"/>
      <c r="DW65128"/>
      <c r="DX65128"/>
      <c r="DY65128"/>
      <c r="DZ65128"/>
      <c r="EA65128"/>
      <c r="EB65128"/>
      <c r="EC65128"/>
      <c r="ED65128"/>
      <c r="EE65128"/>
      <c r="EF65128"/>
      <c r="EG65128"/>
      <c r="EH65128"/>
      <c r="EI65128"/>
      <c r="EJ65128"/>
      <c r="EK65128"/>
      <c r="EL65128"/>
      <c r="EM65128"/>
      <c r="EN65128"/>
      <c r="EO65128"/>
      <c r="EP65128"/>
      <c r="EQ65128"/>
      <c r="ER65128"/>
      <c r="ES65128"/>
      <c r="ET65128"/>
      <c r="EU65128"/>
      <c r="EV65128"/>
      <c r="EW65128"/>
      <c r="EX65128"/>
      <c r="EY65128"/>
      <c r="EZ65128"/>
      <c r="FA65128"/>
      <c r="FB65128"/>
      <c r="FC65128"/>
      <c r="FD65128"/>
      <c r="FE65128"/>
      <c r="FF65128"/>
      <c r="FG65128"/>
      <c r="FH65128"/>
      <c r="FI65128"/>
      <c r="FJ65128"/>
      <c r="FK65128"/>
      <c r="FL65128"/>
      <c r="FM65128"/>
      <c r="FN65128"/>
      <c r="FO65128"/>
      <c r="FP65128"/>
      <c r="FQ65128"/>
      <c r="FR65128"/>
      <c r="FS65128"/>
      <c r="FT65128"/>
      <c r="FU65128"/>
      <c r="FV65128"/>
      <c r="FW65128"/>
      <c r="FX65128"/>
      <c r="FY65128"/>
      <c r="FZ65128"/>
      <c r="GA65128"/>
      <c r="GB65128"/>
      <c r="GC65128"/>
      <c r="GD65128"/>
      <c r="GE65128"/>
      <c r="GF65128"/>
      <c r="GG65128"/>
      <c r="GH65128"/>
      <c r="GI65128"/>
      <c r="GJ65128"/>
      <c r="GK65128"/>
      <c r="GL65128"/>
      <c r="GM65128"/>
      <c r="GN65128"/>
      <c r="GO65128"/>
      <c r="GP65128"/>
      <c r="GQ65128"/>
      <c r="GR65128"/>
      <c r="GS65128"/>
      <c r="GT65128"/>
      <c r="GU65128"/>
      <c r="GV65128"/>
      <c r="GW65128"/>
      <c r="GX65128"/>
      <c r="GY65128"/>
      <c r="GZ65128"/>
      <c r="HA65128"/>
      <c r="HB65128"/>
      <c r="HC65128"/>
      <c r="HD65128"/>
      <c r="HE65128"/>
      <c r="HF65128"/>
      <c r="HG65128"/>
      <c r="HH65128"/>
      <c r="HI65128"/>
      <c r="HJ65128"/>
      <c r="HK65128"/>
      <c r="HL65128"/>
      <c r="HM65128"/>
      <c r="HN65128"/>
      <c r="HO65128"/>
      <c r="HP65128"/>
      <c r="HQ65128"/>
      <c r="HR65128"/>
      <c r="HS65128"/>
      <c r="HT65128"/>
      <c r="HU65128"/>
      <c r="HV65128"/>
      <c r="HW65128"/>
      <c r="HX65128"/>
      <c r="HY65128"/>
      <c r="HZ65128"/>
      <c r="IA65128"/>
    </row>
    <row r="65129" spans="1:235" ht="24" customHeight="1">
      <c r="A65129"/>
      <c r="B65129"/>
      <c r="C65129"/>
      <c r="D65129"/>
      <c r="E65129"/>
      <c r="F65129"/>
      <c r="G65129"/>
      <c r="H65129"/>
      <c r="I65129"/>
      <c r="J65129"/>
      <c r="K65129"/>
      <c r="L65129"/>
      <c r="M65129"/>
      <c r="N65129"/>
      <c r="O65129"/>
      <c r="P65129"/>
      <c r="Q65129"/>
      <c r="R65129"/>
      <c r="S65129"/>
      <c r="T65129"/>
      <c r="U65129"/>
      <c r="V65129"/>
      <c r="W65129"/>
      <c r="X65129"/>
      <c r="Y65129"/>
      <c r="Z65129"/>
      <c r="AA65129"/>
      <c r="AB65129"/>
      <c r="AC65129"/>
      <c r="AD65129"/>
      <c r="AE65129"/>
      <c r="AF65129"/>
      <c r="AG65129"/>
      <c r="AH65129"/>
      <c r="AI65129"/>
      <c r="AJ65129"/>
      <c r="AK65129"/>
      <c r="AL65129"/>
      <c r="AM65129"/>
      <c r="AN65129"/>
      <c r="AO65129"/>
      <c r="AP65129"/>
      <c r="AQ65129"/>
      <c r="AR65129"/>
      <c r="AS65129"/>
      <c r="AT65129"/>
      <c r="AU65129"/>
      <c r="AV65129"/>
      <c r="AW65129"/>
      <c r="AX65129"/>
      <c r="AY65129"/>
      <c r="AZ65129"/>
      <c r="BA65129"/>
      <c r="BB65129"/>
      <c r="BC65129"/>
      <c r="BD65129"/>
      <c r="BE65129"/>
      <c r="BF65129"/>
      <c r="BG65129"/>
      <c r="BH65129"/>
      <c r="BI65129"/>
      <c r="BJ65129"/>
      <c r="BK65129"/>
      <c r="BL65129"/>
      <c r="BM65129"/>
      <c r="BN65129"/>
      <c r="BO65129"/>
      <c r="BP65129"/>
      <c r="BQ65129"/>
      <c r="BR65129"/>
      <c r="BS65129"/>
      <c r="BT65129"/>
      <c r="BU65129"/>
      <c r="BV65129"/>
      <c r="BW65129"/>
      <c r="BX65129"/>
      <c r="BY65129"/>
      <c r="BZ65129"/>
      <c r="CA65129"/>
      <c r="CB65129"/>
      <c r="CC65129"/>
      <c r="CD65129"/>
      <c r="CE65129"/>
      <c r="CF65129"/>
      <c r="CG65129"/>
      <c r="CH65129"/>
      <c r="CI65129"/>
      <c r="CJ65129"/>
      <c r="CK65129"/>
      <c r="CL65129"/>
      <c r="CM65129"/>
      <c r="CN65129"/>
      <c r="CO65129"/>
      <c r="CP65129"/>
      <c r="CQ65129"/>
      <c r="CR65129"/>
      <c r="CS65129"/>
      <c r="CT65129"/>
      <c r="CU65129"/>
      <c r="CV65129"/>
      <c r="CW65129"/>
      <c r="CX65129"/>
      <c r="CY65129"/>
      <c r="CZ65129"/>
      <c r="DA65129"/>
      <c r="DB65129"/>
      <c r="DC65129"/>
      <c r="DD65129"/>
      <c r="DE65129"/>
      <c r="DF65129"/>
      <c r="DG65129"/>
      <c r="DH65129"/>
      <c r="DI65129"/>
      <c r="DJ65129"/>
      <c r="DK65129"/>
      <c r="DL65129"/>
      <c r="DM65129"/>
      <c r="DN65129"/>
      <c r="DO65129"/>
      <c r="DP65129"/>
      <c r="DQ65129"/>
      <c r="DR65129"/>
      <c r="DS65129"/>
      <c r="DT65129"/>
      <c r="DU65129"/>
      <c r="DV65129"/>
      <c r="DW65129"/>
      <c r="DX65129"/>
      <c r="DY65129"/>
      <c r="DZ65129"/>
      <c r="EA65129"/>
      <c r="EB65129"/>
      <c r="EC65129"/>
      <c r="ED65129"/>
      <c r="EE65129"/>
      <c r="EF65129"/>
      <c r="EG65129"/>
      <c r="EH65129"/>
      <c r="EI65129"/>
      <c r="EJ65129"/>
      <c r="EK65129"/>
      <c r="EL65129"/>
      <c r="EM65129"/>
      <c r="EN65129"/>
      <c r="EO65129"/>
      <c r="EP65129"/>
      <c r="EQ65129"/>
      <c r="ER65129"/>
      <c r="ES65129"/>
      <c r="ET65129"/>
      <c r="EU65129"/>
      <c r="EV65129"/>
      <c r="EW65129"/>
      <c r="EX65129"/>
      <c r="EY65129"/>
      <c r="EZ65129"/>
      <c r="FA65129"/>
      <c r="FB65129"/>
      <c r="FC65129"/>
      <c r="FD65129"/>
      <c r="FE65129"/>
      <c r="FF65129"/>
      <c r="FG65129"/>
      <c r="FH65129"/>
      <c r="FI65129"/>
      <c r="FJ65129"/>
      <c r="FK65129"/>
      <c r="FL65129"/>
      <c r="FM65129"/>
      <c r="FN65129"/>
      <c r="FO65129"/>
      <c r="FP65129"/>
      <c r="FQ65129"/>
      <c r="FR65129"/>
      <c r="FS65129"/>
      <c r="FT65129"/>
      <c r="FU65129"/>
      <c r="FV65129"/>
      <c r="FW65129"/>
      <c r="FX65129"/>
      <c r="FY65129"/>
      <c r="FZ65129"/>
      <c r="GA65129"/>
      <c r="GB65129"/>
      <c r="GC65129"/>
      <c r="GD65129"/>
      <c r="GE65129"/>
      <c r="GF65129"/>
      <c r="GG65129"/>
      <c r="GH65129"/>
      <c r="GI65129"/>
      <c r="GJ65129"/>
      <c r="GK65129"/>
      <c r="GL65129"/>
      <c r="GM65129"/>
      <c r="GN65129"/>
      <c r="GO65129"/>
      <c r="GP65129"/>
      <c r="GQ65129"/>
      <c r="GR65129"/>
      <c r="GS65129"/>
      <c r="GT65129"/>
      <c r="GU65129"/>
      <c r="GV65129"/>
      <c r="GW65129"/>
      <c r="GX65129"/>
      <c r="GY65129"/>
      <c r="GZ65129"/>
      <c r="HA65129"/>
      <c r="HB65129"/>
      <c r="HC65129"/>
      <c r="HD65129"/>
      <c r="HE65129"/>
      <c r="HF65129"/>
      <c r="HG65129"/>
      <c r="HH65129"/>
      <c r="HI65129"/>
      <c r="HJ65129"/>
      <c r="HK65129"/>
      <c r="HL65129"/>
      <c r="HM65129"/>
      <c r="HN65129"/>
      <c r="HO65129"/>
      <c r="HP65129"/>
      <c r="HQ65129"/>
      <c r="HR65129"/>
      <c r="HS65129"/>
      <c r="HT65129"/>
      <c r="HU65129"/>
      <c r="HV65129"/>
      <c r="HW65129"/>
      <c r="HX65129"/>
      <c r="HY65129"/>
      <c r="HZ65129"/>
      <c r="IA65129"/>
    </row>
    <row r="65130" spans="1:235" ht="24" customHeight="1">
      <c r="A65130"/>
      <c r="B65130"/>
      <c r="C65130"/>
      <c r="D65130"/>
      <c r="E65130"/>
      <c r="F65130"/>
      <c r="G65130"/>
      <c r="H65130"/>
      <c r="I65130"/>
      <c r="J65130"/>
      <c r="K65130"/>
      <c r="L65130"/>
      <c r="M65130"/>
      <c r="N65130"/>
      <c r="O65130"/>
      <c r="P65130"/>
      <c r="Q65130"/>
      <c r="R65130"/>
      <c r="S65130"/>
      <c r="T65130"/>
      <c r="U65130"/>
      <c r="V65130"/>
      <c r="W65130"/>
      <c r="X65130"/>
      <c r="Y65130"/>
      <c r="Z65130"/>
      <c r="AA65130"/>
      <c r="AB65130"/>
      <c r="AC65130"/>
      <c r="AD65130"/>
      <c r="AE65130"/>
      <c r="AF65130"/>
      <c r="AG65130"/>
      <c r="AH65130"/>
      <c r="AI65130"/>
      <c r="AJ65130"/>
      <c r="AK65130"/>
      <c r="AL65130"/>
      <c r="AM65130"/>
      <c r="AN65130"/>
      <c r="AO65130"/>
      <c r="AP65130"/>
      <c r="AQ65130"/>
      <c r="AR65130"/>
      <c r="AS65130"/>
      <c r="AT65130"/>
      <c r="AU65130"/>
      <c r="AV65130"/>
      <c r="AW65130"/>
      <c r="AX65130"/>
      <c r="AY65130"/>
      <c r="AZ65130"/>
      <c r="BA65130"/>
      <c r="BB65130"/>
      <c r="BC65130"/>
      <c r="BD65130"/>
      <c r="BE65130"/>
      <c r="BF65130"/>
      <c r="BG65130"/>
      <c r="BH65130"/>
      <c r="BI65130"/>
      <c r="BJ65130"/>
      <c r="BK65130"/>
      <c r="BL65130"/>
      <c r="BM65130"/>
      <c r="BN65130"/>
      <c r="BO65130"/>
      <c r="BP65130"/>
      <c r="BQ65130"/>
      <c r="BR65130"/>
      <c r="BS65130"/>
      <c r="BT65130"/>
      <c r="BU65130"/>
      <c r="BV65130"/>
      <c r="BW65130"/>
      <c r="BX65130"/>
      <c r="BY65130"/>
      <c r="BZ65130"/>
      <c r="CA65130"/>
      <c r="CB65130"/>
      <c r="CC65130"/>
      <c r="CD65130"/>
      <c r="CE65130"/>
      <c r="CF65130"/>
      <c r="CG65130"/>
      <c r="CH65130"/>
      <c r="CI65130"/>
      <c r="CJ65130"/>
      <c r="CK65130"/>
      <c r="CL65130"/>
      <c r="CM65130"/>
      <c r="CN65130"/>
      <c r="CO65130"/>
      <c r="CP65130"/>
      <c r="CQ65130"/>
      <c r="CR65130"/>
      <c r="CS65130"/>
      <c r="CT65130"/>
      <c r="CU65130"/>
      <c r="CV65130"/>
      <c r="CW65130"/>
      <c r="CX65130"/>
      <c r="CY65130"/>
      <c r="CZ65130"/>
      <c r="DA65130"/>
      <c r="DB65130"/>
      <c r="DC65130"/>
      <c r="DD65130"/>
      <c r="DE65130"/>
      <c r="DF65130"/>
      <c r="DG65130"/>
      <c r="DH65130"/>
      <c r="DI65130"/>
      <c r="DJ65130"/>
      <c r="DK65130"/>
      <c r="DL65130"/>
      <c r="DM65130"/>
      <c r="DN65130"/>
      <c r="DO65130"/>
      <c r="DP65130"/>
      <c r="DQ65130"/>
      <c r="DR65130"/>
      <c r="DS65130"/>
      <c r="DT65130"/>
      <c r="DU65130"/>
      <c r="DV65130"/>
      <c r="DW65130"/>
      <c r="DX65130"/>
      <c r="DY65130"/>
      <c r="DZ65130"/>
      <c r="EA65130"/>
      <c r="EB65130"/>
      <c r="EC65130"/>
      <c r="ED65130"/>
      <c r="EE65130"/>
      <c r="EF65130"/>
      <c r="EG65130"/>
      <c r="EH65130"/>
      <c r="EI65130"/>
      <c r="EJ65130"/>
      <c r="EK65130"/>
      <c r="EL65130"/>
      <c r="EM65130"/>
      <c r="EN65130"/>
      <c r="EO65130"/>
      <c r="EP65130"/>
      <c r="EQ65130"/>
      <c r="ER65130"/>
      <c r="ES65130"/>
      <c r="ET65130"/>
      <c r="EU65130"/>
      <c r="EV65130"/>
      <c r="EW65130"/>
      <c r="EX65130"/>
      <c r="EY65130"/>
      <c r="EZ65130"/>
      <c r="FA65130"/>
      <c r="FB65130"/>
      <c r="FC65130"/>
      <c r="FD65130"/>
      <c r="FE65130"/>
      <c r="FF65130"/>
      <c r="FG65130"/>
      <c r="FH65130"/>
      <c r="FI65130"/>
      <c r="FJ65130"/>
      <c r="FK65130"/>
      <c r="FL65130"/>
      <c r="FM65130"/>
      <c r="FN65130"/>
      <c r="FO65130"/>
      <c r="FP65130"/>
      <c r="FQ65130"/>
      <c r="FR65130"/>
      <c r="FS65130"/>
      <c r="FT65130"/>
      <c r="FU65130"/>
      <c r="FV65130"/>
      <c r="FW65130"/>
      <c r="FX65130"/>
      <c r="FY65130"/>
      <c r="FZ65130"/>
      <c r="GA65130"/>
      <c r="GB65130"/>
      <c r="GC65130"/>
      <c r="GD65130"/>
      <c r="GE65130"/>
      <c r="GF65130"/>
      <c r="GG65130"/>
      <c r="GH65130"/>
      <c r="GI65130"/>
      <c r="GJ65130"/>
      <c r="GK65130"/>
      <c r="GL65130"/>
      <c r="GM65130"/>
      <c r="GN65130"/>
      <c r="GO65130"/>
      <c r="GP65130"/>
      <c r="GQ65130"/>
      <c r="GR65130"/>
      <c r="GS65130"/>
      <c r="GT65130"/>
      <c r="GU65130"/>
      <c r="GV65130"/>
      <c r="GW65130"/>
      <c r="GX65130"/>
      <c r="GY65130"/>
      <c r="GZ65130"/>
      <c r="HA65130"/>
      <c r="HB65130"/>
      <c r="HC65130"/>
      <c r="HD65130"/>
      <c r="HE65130"/>
      <c r="HF65130"/>
      <c r="HG65130"/>
      <c r="HH65130"/>
      <c r="HI65130"/>
      <c r="HJ65130"/>
      <c r="HK65130"/>
      <c r="HL65130"/>
      <c r="HM65130"/>
      <c r="HN65130"/>
      <c r="HO65130"/>
      <c r="HP65130"/>
      <c r="HQ65130"/>
      <c r="HR65130"/>
      <c r="HS65130"/>
      <c r="HT65130"/>
      <c r="HU65130"/>
      <c r="HV65130"/>
      <c r="HW65130"/>
      <c r="HX65130"/>
      <c r="HY65130"/>
      <c r="HZ65130"/>
      <c r="IA65130"/>
    </row>
    <row r="65131" spans="1:235" ht="24" customHeight="1">
      <c r="A65131"/>
      <c r="B65131"/>
      <c r="C65131"/>
      <c r="D65131"/>
      <c r="E65131"/>
      <c r="F65131"/>
      <c r="G65131"/>
      <c r="H65131"/>
      <c r="I65131"/>
      <c r="J65131"/>
      <c r="K65131"/>
      <c r="L65131"/>
      <c r="M65131"/>
      <c r="N65131"/>
      <c r="O65131"/>
      <c r="P65131"/>
      <c r="Q65131"/>
      <c r="R65131"/>
      <c r="S65131"/>
      <c r="T65131"/>
      <c r="U65131"/>
      <c r="V65131"/>
      <c r="W65131"/>
      <c r="X65131"/>
      <c r="Y65131"/>
      <c r="Z65131"/>
      <c r="AA65131"/>
      <c r="AB65131"/>
      <c r="AC65131"/>
      <c r="AD65131"/>
      <c r="AE65131"/>
      <c r="AF65131"/>
      <c r="AG65131"/>
      <c r="AH65131"/>
      <c r="AI65131"/>
      <c r="AJ65131"/>
      <c r="AK65131"/>
      <c r="AL65131"/>
      <c r="AM65131"/>
      <c r="AN65131"/>
      <c r="AO65131"/>
      <c r="AP65131"/>
      <c r="AQ65131"/>
      <c r="AR65131"/>
      <c r="AS65131"/>
      <c r="AT65131"/>
      <c r="AU65131"/>
      <c r="AV65131"/>
      <c r="AW65131"/>
      <c r="AX65131"/>
      <c r="AY65131"/>
      <c r="AZ65131"/>
      <c r="BA65131"/>
      <c r="BB65131"/>
      <c r="BC65131"/>
      <c r="BD65131"/>
      <c r="BE65131"/>
      <c r="BF65131"/>
      <c r="BG65131"/>
      <c r="BH65131"/>
      <c r="BI65131"/>
      <c r="BJ65131"/>
      <c r="BK65131"/>
      <c r="BL65131"/>
      <c r="BM65131"/>
      <c r="BN65131"/>
      <c r="BO65131"/>
      <c r="BP65131"/>
      <c r="BQ65131"/>
      <c r="BR65131"/>
      <c r="BS65131"/>
      <c r="BT65131"/>
      <c r="BU65131"/>
      <c r="BV65131"/>
      <c r="BW65131"/>
      <c r="BX65131"/>
      <c r="BY65131"/>
      <c r="BZ65131"/>
      <c r="CA65131"/>
      <c r="CB65131"/>
      <c r="CC65131"/>
      <c r="CD65131"/>
      <c r="CE65131"/>
      <c r="CF65131"/>
      <c r="CG65131"/>
      <c r="CH65131"/>
      <c r="CI65131"/>
      <c r="CJ65131"/>
      <c r="CK65131"/>
      <c r="CL65131"/>
      <c r="CM65131"/>
      <c r="CN65131"/>
      <c r="CO65131"/>
      <c r="CP65131"/>
      <c r="CQ65131"/>
      <c r="CR65131"/>
      <c r="CS65131"/>
      <c r="CT65131"/>
      <c r="CU65131"/>
      <c r="CV65131"/>
      <c r="CW65131"/>
      <c r="CX65131"/>
      <c r="CY65131"/>
      <c r="CZ65131"/>
      <c r="DA65131"/>
      <c r="DB65131"/>
      <c r="DC65131"/>
      <c r="DD65131"/>
      <c r="DE65131"/>
      <c r="DF65131"/>
      <c r="DG65131"/>
      <c r="DH65131"/>
      <c r="DI65131"/>
      <c r="DJ65131"/>
      <c r="DK65131"/>
      <c r="DL65131"/>
      <c r="DM65131"/>
      <c r="DN65131"/>
      <c r="DO65131"/>
      <c r="DP65131"/>
      <c r="DQ65131"/>
      <c r="DR65131"/>
      <c r="DS65131"/>
      <c r="DT65131"/>
      <c r="DU65131"/>
      <c r="DV65131"/>
      <c r="DW65131"/>
      <c r="DX65131"/>
      <c r="DY65131"/>
      <c r="DZ65131"/>
      <c r="EA65131"/>
      <c r="EB65131"/>
      <c r="EC65131"/>
      <c r="ED65131"/>
      <c r="EE65131"/>
      <c r="EF65131"/>
      <c r="EG65131"/>
      <c r="EH65131"/>
      <c r="EI65131"/>
      <c r="EJ65131"/>
      <c r="EK65131"/>
      <c r="EL65131"/>
      <c r="EM65131"/>
      <c r="EN65131"/>
      <c r="EO65131"/>
      <c r="EP65131"/>
      <c r="EQ65131"/>
      <c r="ER65131"/>
      <c r="ES65131"/>
      <c r="ET65131"/>
      <c r="EU65131"/>
      <c r="EV65131"/>
      <c r="EW65131"/>
      <c r="EX65131"/>
      <c r="EY65131"/>
      <c r="EZ65131"/>
      <c r="FA65131"/>
      <c r="FB65131"/>
      <c r="FC65131"/>
      <c r="FD65131"/>
      <c r="FE65131"/>
      <c r="FF65131"/>
      <c r="FG65131"/>
      <c r="FH65131"/>
      <c r="FI65131"/>
      <c r="FJ65131"/>
      <c r="FK65131"/>
      <c r="FL65131"/>
      <c r="FM65131"/>
      <c r="FN65131"/>
      <c r="FO65131"/>
      <c r="FP65131"/>
      <c r="FQ65131"/>
      <c r="FR65131"/>
      <c r="FS65131"/>
      <c r="FT65131"/>
      <c r="FU65131"/>
      <c r="FV65131"/>
      <c r="FW65131"/>
      <c r="FX65131"/>
      <c r="FY65131"/>
      <c r="FZ65131"/>
      <c r="GA65131"/>
      <c r="GB65131"/>
      <c r="GC65131"/>
      <c r="GD65131"/>
      <c r="GE65131"/>
      <c r="GF65131"/>
      <c r="GG65131"/>
      <c r="GH65131"/>
      <c r="GI65131"/>
      <c r="GJ65131"/>
      <c r="GK65131"/>
      <c r="GL65131"/>
      <c r="GM65131"/>
      <c r="GN65131"/>
      <c r="GO65131"/>
      <c r="GP65131"/>
      <c r="GQ65131"/>
      <c r="GR65131"/>
      <c r="GS65131"/>
      <c r="GT65131"/>
      <c r="GU65131"/>
      <c r="GV65131"/>
      <c r="GW65131"/>
      <c r="GX65131"/>
      <c r="GY65131"/>
      <c r="GZ65131"/>
      <c r="HA65131"/>
      <c r="HB65131"/>
      <c r="HC65131"/>
      <c r="HD65131"/>
      <c r="HE65131"/>
      <c r="HF65131"/>
      <c r="HG65131"/>
      <c r="HH65131"/>
      <c r="HI65131"/>
      <c r="HJ65131"/>
      <c r="HK65131"/>
      <c r="HL65131"/>
      <c r="HM65131"/>
      <c r="HN65131"/>
      <c r="HO65131"/>
      <c r="HP65131"/>
      <c r="HQ65131"/>
      <c r="HR65131"/>
      <c r="HS65131"/>
      <c r="HT65131"/>
      <c r="HU65131"/>
      <c r="HV65131"/>
      <c r="HW65131"/>
      <c r="HX65131"/>
      <c r="HY65131"/>
      <c r="HZ65131"/>
      <c r="IA65131"/>
    </row>
    <row r="65132" spans="1:235" ht="24" customHeight="1">
      <c r="A65132"/>
      <c r="B65132"/>
      <c r="C65132"/>
      <c r="D65132"/>
      <c r="E65132"/>
      <c r="F65132"/>
      <c r="G65132"/>
      <c r="H65132"/>
      <c r="I65132"/>
      <c r="J65132"/>
      <c r="K65132"/>
      <c r="L65132"/>
      <c r="M65132"/>
      <c r="N65132"/>
      <c r="O65132"/>
      <c r="P65132"/>
      <c r="Q65132"/>
      <c r="R65132"/>
      <c r="S65132"/>
      <c r="T65132"/>
      <c r="U65132"/>
      <c r="V65132"/>
      <c r="W65132"/>
      <c r="X65132"/>
      <c r="Y65132"/>
      <c r="Z65132"/>
      <c r="AA65132"/>
      <c r="AB65132"/>
      <c r="AC65132"/>
      <c r="AD65132"/>
      <c r="AE65132"/>
      <c r="AF65132"/>
      <c r="AG65132"/>
      <c r="AH65132"/>
      <c r="AI65132"/>
      <c r="AJ65132"/>
      <c r="AK65132"/>
      <c r="AL65132"/>
      <c r="AM65132"/>
      <c r="AN65132"/>
      <c r="AO65132"/>
      <c r="AP65132"/>
      <c r="AQ65132"/>
      <c r="AR65132"/>
      <c r="AS65132"/>
      <c r="AT65132"/>
      <c r="AU65132"/>
      <c r="AV65132"/>
      <c r="AW65132"/>
      <c r="AX65132"/>
      <c r="AY65132"/>
      <c r="AZ65132"/>
      <c r="BA65132"/>
      <c r="BB65132"/>
      <c r="BC65132"/>
      <c r="BD65132"/>
      <c r="BE65132"/>
      <c r="BF65132"/>
      <c r="BG65132"/>
      <c r="BH65132"/>
      <c r="BI65132"/>
      <c r="BJ65132"/>
      <c r="BK65132"/>
      <c r="BL65132"/>
      <c r="BM65132"/>
      <c r="BN65132"/>
      <c r="BO65132"/>
      <c r="BP65132"/>
      <c r="BQ65132"/>
      <c r="BR65132"/>
      <c r="BS65132"/>
      <c r="BT65132"/>
      <c r="BU65132"/>
      <c r="BV65132"/>
      <c r="BW65132"/>
      <c r="BX65132"/>
      <c r="BY65132"/>
      <c r="BZ65132"/>
      <c r="CA65132"/>
      <c r="CB65132"/>
      <c r="CC65132"/>
      <c r="CD65132"/>
      <c r="CE65132"/>
      <c r="CF65132"/>
      <c r="CG65132"/>
      <c r="CH65132"/>
      <c r="CI65132"/>
      <c r="CJ65132"/>
      <c r="CK65132"/>
      <c r="CL65132"/>
      <c r="CM65132"/>
      <c r="CN65132"/>
      <c r="CO65132"/>
      <c r="CP65132"/>
      <c r="CQ65132"/>
      <c r="CR65132"/>
      <c r="CS65132"/>
      <c r="CT65132"/>
      <c r="CU65132"/>
      <c r="CV65132"/>
      <c r="CW65132"/>
      <c r="CX65132"/>
      <c r="CY65132"/>
      <c r="CZ65132"/>
      <c r="DA65132"/>
      <c r="DB65132"/>
      <c r="DC65132"/>
      <c r="DD65132"/>
      <c r="DE65132"/>
      <c r="DF65132"/>
      <c r="DG65132"/>
      <c r="DH65132"/>
      <c r="DI65132"/>
      <c r="DJ65132"/>
      <c r="DK65132"/>
      <c r="DL65132"/>
      <c r="DM65132"/>
      <c r="DN65132"/>
      <c r="DO65132"/>
      <c r="DP65132"/>
      <c r="DQ65132"/>
      <c r="DR65132"/>
      <c r="DS65132"/>
      <c r="DT65132"/>
      <c r="DU65132"/>
      <c r="DV65132"/>
      <c r="DW65132"/>
      <c r="DX65132"/>
      <c r="DY65132"/>
      <c r="DZ65132"/>
      <c r="EA65132"/>
      <c r="EB65132"/>
      <c r="EC65132"/>
      <c r="ED65132"/>
      <c r="EE65132"/>
      <c r="EF65132"/>
      <c r="EG65132"/>
      <c r="EH65132"/>
      <c r="EI65132"/>
      <c r="EJ65132"/>
      <c r="EK65132"/>
      <c r="EL65132"/>
      <c r="EM65132"/>
      <c r="EN65132"/>
      <c r="EO65132"/>
      <c r="EP65132"/>
      <c r="EQ65132"/>
      <c r="ER65132"/>
      <c r="ES65132"/>
      <c r="ET65132"/>
      <c r="EU65132"/>
      <c r="EV65132"/>
      <c r="EW65132"/>
      <c r="EX65132"/>
      <c r="EY65132"/>
      <c r="EZ65132"/>
      <c r="FA65132"/>
      <c r="FB65132"/>
      <c r="FC65132"/>
      <c r="FD65132"/>
      <c r="FE65132"/>
      <c r="FF65132"/>
      <c r="FG65132"/>
      <c r="FH65132"/>
      <c r="FI65132"/>
      <c r="FJ65132"/>
      <c r="FK65132"/>
      <c r="FL65132"/>
      <c r="FM65132"/>
      <c r="FN65132"/>
      <c r="FO65132"/>
      <c r="FP65132"/>
      <c r="FQ65132"/>
      <c r="FR65132"/>
      <c r="FS65132"/>
      <c r="FT65132"/>
      <c r="FU65132"/>
      <c r="FV65132"/>
      <c r="FW65132"/>
      <c r="FX65132"/>
      <c r="FY65132"/>
      <c r="FZ65132"/>
      <c r="GA65132"/>
      <c r="GB65132"/>
      <c r="GC65132"/>
      <c r="GD65132"/>
      <c r="GE65132"/>
      <c r="GF65132"/>
      <c r="GG65132"/>
      <c r="GH65132"/>
      <c r="GI65132"/>
      <c r="GJ65132"/>
      <c r="GK65132"/>
      <c r="GL65132"/>
      <c r="GM65132"/>
      <c r="GN65132"/>
      <c r="GO65132"/>
      <c r="GP65132"/>
      <c r="GQ65132"/>
      <c r="GR65132"/>
      <c r="GS65132"/>
      <c r="GT65132"/>
      <c r="GU65132"/>
      <c r="GV65132"/>
      <c r="GW65132"/>
      <c r="GX65132"/>
      <c r="GY65132"/>
      <c r="GZ65132"/>
      <c r="HA65132"/>
      <c r="HB65132"/>
      <c r="HC65132"/>
      <c r="HD65132"/>
      <c r="HE65132"/>
      <c r="HF65132"/>
      <c r="HG65132"/>
      <c r="HH65132"/>
      <c r="HI65132"/>
      <c r="HJ65132"/>
      <c r="HK65132"/>
      <c r="HL65132"/>
      <c r="HM65132"/>
      <c r="HN65132"/>
      <c r="HO65132"/>
      <c r="HP65132"/>
      <c r="HQ65132"/>
      <c r="HR65132"/>
      <c r="HS65132"/>
      <c r="HT65132"/>
      <c r="HU65132"/>
      <c r="HV65132"/>
      <c r="HW65132"/>
      <c r="HX65132"/>
      <c r="HY65132"/>
      <c r="HZ65132"/>
      <c r="IA65132"/>
    </row>
    <row r="65133" spans="1:235" ht="24" customHeight="1">
      <c r="A65133"/>
      <c r="B65133"/>
      <c r="C65133"/>
      <c r="D65133"/>
      <c r="E65133"/>
      <c r="F65133"/>
      <c r="G65133"/>
      <c r="H65133"/>
      <c r="I65133"/>
      <c r="J65133"/>
      <c r="K65133"/>
      <c r="L65133"/>
      <c r="M65133"/>
      <c r="N65133"/>
      <c r="O65133"/>
      <c r="P65133"/>
      <c r="Q65133"/>
      <c r="R65133"/>
      <c r="S65133"/>
      <c r="T65133"/>
      <c r="U65133"/>
      <c r="V65133"/>
      <c r="W65133"/>
      <c r="X65133"/>
      <c r="Y65133"/>
      <c r="Z65133"/>
      <c r="AA65133"/>
      <c r="AB65133"/>
      <c r="AC65133"/>
      <c r="AD65133"/>
      <c r="AE65133"/>
      <c r="AF65133"/>
      <c r="AG65133"/>
      <c r="AH65133"/>
      <c r="AI65133"/>
      <c r="AJ65133"/>
      <c r="AK65133"/>
      <c r="AL65133"/>
      <c r="AM65133"/>
      <c r="AN65133"/>
      <c r="AO65133"/>
      <c r="AP65133"/>
      <c r="AQ65133"/>
      <c r="AR65133"/>
      <c r="AS65133"/>
      <c r="AT65133"/>
      <c r="AU65133"/>
      <c r="AV65133"/>
      <c r="AW65133"/>
      <c r="AX65133"/>
      <c r="AY65133"/>
      <c r="AZ65133"/>
      <c r="BA65133"/>
      <c r="BB65133"/>
      <c r="BC65133"/>
      <c r="BD65133"/>
      <c r="BE65133"/>
      <c r="BF65133"/>
      <c r="BG65133"/>
      <c r="BH65133"/>
      <c r="BI65133"/>
      <c r="BJ65133"/>
      <c r="BK65133"/>
      <c r="BL65133"/>
      <c r="BM65133"/>
      <c r="BN65133"/>
      <c r="BO65133"/>
      <c r="BP65133"/>
      <c r="BQ65133"/>
      <c r="BR65133"/>
      <c r="BS65133"/>
      <c r="BT65133"/>
      <c r="BU65133"/>
      <c r="BV65133"/>
      <c r="BW65133"/>
      <c r="BX65133"/>
      <c r="BY65133"/>
      <c r="BZ65133"/>
      <c r="CA65133"/>
      <c r="CB65133"/>
      <c r="CC65133"/>
      <c r="CD65133"/>
      <c r="CE65133"/>
      <c r="CF65133"/>
      <c r="CG65133"/>
      <c r="CH65133"/>
      <c r="CI65133"/>
      <c r="CJ65133"/>
      <c r="CK65133"/>
      <c r="CL65133"/>
      <c r="CM65133"/>
      <c r="CN65133"/>
      <c r="CO65133"/>
      <c r="CP65133"/>
      <c r="CQ65133"/>
      <c r="CR65133"/>
      <c r="CS65133"/>
      <c r="CT65133"/>
      <c r="CU65133"/>
      <c r="CV65133"/>
      <c r="CW65133"/>
      <c r="CX65133"/>
      <c r="CY65133"/>
      <c r="CZ65133"/>
      <c r="DA65133"/>
      <c r="DB65133"/>
      <c r="DC65133"/>
      <c r="DD65133"/>
      <c r="DE65133"/>
      <c r="DF65133"/>
      <c r="DG65133"/>
      <c r="DH65133"/>
      <c r="DI65133"/>
      <c r="DJ65133"/>
      <c r="DK65133"/>
      <c r="DL65133"/>
      <c r="DM65133"/>
      <c r="DN65133"/>
      <c r="DO65133"/>
      <c r="DP65133"/>
      <c r="DQ65133"/>
      <c r="DR65133"/>
      <c r="DS65133"/>
      <c r="DT65133"/>
      <c r="DU65133"/>
      <c r="DV65133"/>
      <c r="DW65133"/>
      <c r="DX65133"/>
      <c r="DY65133"/>
      <c r="DZ65133"/>
      <c r="EA65133"/>
      <c r="EB65133"/>
      <c r="EC65133"/>
      <c r="ED65133"/>
      <c r="EE65133"/>
      <c r="EF65133"/>
      <c r="EG65133"/>
      <c r="EH65133"/>
      <c r="EI65133"/>
      <c r="EJ65133"/>
      <c r="EK65133"/>
      <c r="EL65133"/>
      <c r="EM65133"/>
      <c r="EN65133"/>
      <c r="EO65133"/>
      <c r="EP65133"/>
      <c r="EQ65133"/>
      <c r="ER65133"/>
      <c r="ES65133"/>
      <c r="ET65133"/>
      <c r="EU65133"/>
      <c r="EV65133"/>
      <c r="EW65133"/>
      <c r="EX65133"/>
      <c r="EY65133"/>
      <c r="EZ65133"/>
      <c r="FA65133"/>
      <c r="FB65133"/>
      <c r="FC65133"/>
      <c r="FD65133"/>
      <c r="FE65133"/>
      <c r="FF65133"/>
      <c r="FG65133"/>
      <c r="FH65133"/>
      <c r="FI65133"/>
      <c r="FJ65133"/>
      <c r="FK65133"/>
      <c r="FL65133"/>
      <c r="FM65133"/>
      <c r="FN65133"/>
      <c r="FO65133"/>
      <c r="FP65133"/>
      <c r="FQ65133"/>
      <c r="FR65133"/>
      <c r="FS65133"/>
      <c r="FT65133"/>
      <c r="FU65133"/>
      <c r="FV65133"/>
      <c r="FW65133"/>
      <c r="FX65133"/>
      <c r="FY65133"/>
      <c r="FZ65133"/>
      <c r="GA65133"/>
      <c r="GB65133"/>
      <c r="GC65133"/>
      <c r="GD65133"/>
      <c r="GE65133"/>
      <c r="GF65133"/>
      <c r="GG65133"/>
      <c r="GH65133"/>
      <c r="GI65133"/>
      <c r="GJ65133"/>
      <c r="GK65133"/>
      <c r="GL65133"/>
      <c r="GM65133"/>
      <c r="GN65133"/>
      <c r="GO65133"/>
      <c r="GP65133"/>
      <c r="GQ65133"/>
      <c r="GR65133"/>
      <c r="GS65133"/>
      <c r="GT65133"/>
      <c r="GU65133"/>
      <c r="GV65133"/>
      <c r="GW65133"/>
      <c r="GX65133"/>
      <c r="GY65133"/>
      <c r="GZ65133"/>
      <c r="HA65133"/>
      <c r="HB65133"/>
      <c r="HC65133"/>
      <c r="HD65133"/>
      <c r="HE65133"/>
      <c r="HF65133"/>
      <c r="HG65133"/>
      <c r="HH65133"/>
      <c r="HI65133"/>
      <c r="HJ65133"/>
      <c r="HK65133"/>
      <c r="HL65133"/>
      <c r="HM65133"/>
      <c r="HN65133"/>
      <c r="HO65133"/>
      <c r="HP65133"/>
      <c r="HQ65133"/>
      <c r="HR65133"/>
      <c r="HS65133"/>
      <c r="HT65133"/>
      <c r="HU65133"/>
      <c r="HV65133"/>
      <c r="HW65133"/>
      <c r="HX65133"/>
      <c r="HY65133"/>
      <c r="HZ65133"/>
      <c r="IA65133"/>
    </row>
    <row r="65134" spans="1:235" ht="24" customHeight="1">
      <c r="A65134"/>
      <c r="B65134"/>
      <c r="C65134"/>
      <c r="D65134"/>
      <c r="E65134"/>
      <c r="F65134"/>
      <c r="G65134"/>
      <c r="H65134"/>
      <c r="I65134"/>
      <c r="J65134"/>
      <c r="K65134"/>
      <c r="L65134"/>
      <c r="M65134"/>
      <c r="N65134"/>
      <c r="O65134"/>
      <c r="P65134"/>
      <c r="Q65134"/>
      <c r="R65134"/>
      <c r="S65134"/>
      <c r="T65134"/>
      <c r="U65134"/>
      <c r="V65134"/>
      <c r="W65134"/>
      <c r="X65134"/>
      <c r="Y65134"/>
      <c r="Z65134"/>
      <c r="AA65134"/>
      <c r="AB65134"/>
      <c r="AC65134"/>
      <c r="AD65134"/>
      <c r="AE65134"/>
      <c r="AF65134"/>
      <c r="AG65134"/>
      <c r="AH65134"/>
      <c r="AI65134"/>
      <c r="AJ65134"/>
      <c r="AK65134"/>
      <c r="AL65134"/>
      <c r="AM65134"/>
      <c r="AN65134"/>
      <c r="AO65134"/>
      <c r="AP65134"/>
      <c r="AQ65134"/>
      <c r="AR65134"/>
      <c r="AS65134"/>
      <c r="AT65134"/>
      <c r="AU65134"/>
      <c r="AV65134"/>
      <c r="AW65134"/>
      <c r="AX65134"/>
      <c r="AY65134"/>
      <c r="AZ65134"/>
      <c r="BA65134"/>
      <c r="BB65134"/>
      <c r="BC65134"/>
      <c r="BD65134"/>
      <c r="BE65134"/>
      <c r="BF65134"/>
      <c r="BG65134"/>
      <c r="BH65134"/>
      <c r="BI65134"/>
      <c r="BJ65134"/>
      <c r="BK65134"/>
      <c r="BL65134"/>
      <c r="BM65134"/>
      <c r="BN65134"/>
      <c r="BO65134"/>
      <c r="BP65134"/>
      <c r="BQ65134"/>
      <c r="BR65134"/>
      <c r="BS65134"/>
      <c r="BT65134"/>
      <c r="BU65134"/>
      <c r="BV65134"/>
      <c r="BW65134"/>
      <c r="BX65134"/>
      <c r="BY65134"/>
      <c r="BZ65134"/>
      <c r="CA65134"/>
      <c r="CB65134"/>
      <c r="CC65134"/>
      <c r="CD65134"/>
      <c r="CE65134"/>
      <c r="CF65134"/>
      <c r="CG65134"/>
      <c r="CH65134"/>
      <c r="CI65134"/>
      <c r="CJ65134"/>
      <c r="CK65134"/>
      <c r="CL65134"/>
      <c r="CM65134"/>
      <c r="CN65134"/>
      <c r="CO65134"/>
      <c r="CP65134"/>
      <c r="CQ65134"/>
      <c r="CR65134"/>
      <c r="CS65134"/>
      <c r="CT65134"/>
      <c r="CU65134"/>
      <c r="CV65134"/>
      <c r="CW65134"/>
      <c r="CX65134"/>
      <c r="CY65134"/>
      <c r="CZ65134"/>
      <c r="DA65134"/>
      <c r="DB65134"/>
      <c r="DC65134"/>
      <c r="DD65134"/>
      <c r="DE65134"/>
      <c r="DF65134"/>
      <c r="DG65134"/>
      <c r="DH65134"/>
      <c r="DI65134"/>
      <c r="DJ65134"/>
      <c r="DK65134"/>
      <c r="DL65134"/>
      <c r="DM65134"/>
      <c r="DN65134"/>
      <c r="DO65134"/>
      <c r="DP65134"/>
      <c r="DQ65134"/>
      <c r="DR65134"/>
      <c r="DS65134"/>
      <c r="DT65134"/>
      <c r="DU65134"/>
      <c r="DV65134"/>
      <c r="DW65134"/>
      <c r="DX65134"/>
      <c r="DY65134"/>
      <c r="DZ65134"/>
      <c r="EA65134"/>
      <c r="EB65134"/>
      <c r="EC65134"/>
      <c r="ED65134"/>
      <c r="EE65134"/>
      <c r="EF65134"/>
      <c r="EG65134"/>
      <c r="EH65134"/>
      <c r="EI65134"/>
      <c r="EJ65134"/>
      <c r="EK65134"/>
      <c r="EL65134"/>
      <c r="EM65134"/>
      <c r="EN65134"/>
      <c r="EO65134"/>
      <c r="EP65134"/>
      <c r="EQ65134"/>
      <c r="ER65134"/>
      <c r="ES65134"/>
      <c r="ET65134"/>
      <c r="EU65134"/>
      <c r="EV65134"/>
      <c r="EW65134"/>
      <c r="EX65134"/>
      <c r="EY65134"/>
      <c r="EZ65134"/>
      <c r="FA65134"/>
      <c r="FB65134"/>
      <c r="FC65134"/>
      <c r="FD65134"/>
      <c r="FE65134"/>
      <c r="FF65134"/>
      <c r="FG65134"/>
      <c r="FH65134"/>
      <c r="FI65134"/>
      <c r="FJ65134"/>
      <c r="FK65134"/>
      <c r="FL65134"/>
      <c r="FM65134"/>
      <c r="FN65134"/>
      <c r="FO65134"/>
      <c r="FP65134"/>
      <c r="FQ65134"/>
      <c r="FR65134"/>
      <c r="FS65134"/>
      <c r="FT65134"/>
      <c r="FU65134"/>
      <c r="FV65134"/>
      <c r="FW65134"/>
      <c r="FX65134"/>
      <c r="FY65134"/>
      <c r="FZ65134"/>
      <c r="GA65134"/>
      <c r="GB65134"/>
      <c r="GC65134"/>
      <c r="GD65134"/>
      <c r="GE65134"/>
      <c r="GF65134"/>
      <c r="GG65134"/>
      <c r="GH65134"/>
      <c r="GI65134"/>
      <c r="GJ65134"/>
      <c r="GK65134"/>
      <c r="GL65134"/>
      <c r="GM65134"/>
      <c r="GN65134"/>
      <c r="GO65134"/>
      <c r="GP65134"/>
      <c r="GQ65134"/>
      <c r="GR65134"/>
      <c r="GS65134"/>
      <c r="GT65134"/>
      <c r="GU65134"/>
      <c r="GV65134"/>
      <c r="GW65134"/>
      <c r="GX65134"/>
      <c r="GY65134"/>
      <c r="GZ65134"/>
      <c r="HA65134"/>
      <c r="HB65134"/>
      <c r="HC65134"/>
      <c r="HD65134"/>
      <c r="HE65134"/>
      <c r="HF65134"/>
      <c r="HG65134"/>
      <c r="HH65134"/>
      <c r="HI65134"/>
      <c r="HJ65134"/>
      <c r="HK65134"/>
      <c r="HL65134"/>
      <c r="HM65134"/>
      <c r="HN65134"/>
      <c r="HO65134"/>
      <c r="HP65134"/>
      <c r="HQ65134"/>
      <c r="HR65134"/>
      <c r="HS65134"/>
      <c r="HT65134"/>
      <c r="HU65134"/>
      <c r="HV65134"/>
      <c r="HW65134"/>
      <c r="HX65134"/>
      <c r="HY65134"/>
      <c r="HZ65134"/>
      <c r="IA65134"/>
    </row>
    <row r="65135" spans="1:235" ht="24" customHeight="1">
      <c r="A65135"/>
      <c r="B65135"/>
      <c r="C65135"/>
      <c r="D65135"/>
      <c r="E65135"/>
      <c r="F65135"/>
      <c r="G65135"/>
      <c r="H65135"/>
      <c r="I65135"/>
      <c r="J65135"/>
      <c r="K65135"/>
      <c r="L65135"/>
      <c r="M65135"/>
      <c r="N65135"/>
      <c r="O65135"/>
      <c r="P65135"/>
      <c r="Q65135"/>
      <c r="R65135"/>
      <c r="S65135"/>
      <c r="T65135"/>
      <c r="U65135"/>
      <c r="V65135"/>
      <c r="W65135"/>
      <c r="X65135"/>
      <c r="Y65135"/>
      <c r="Z65135"/>
      <c r="AA65135"/>
      <c r="AB65135"/>
      <c r="AC65135"/>
      <c r="AD65135"/>
      <c r="AE65135"/>
      <c r="AF65135"/>
      <c r="AG65135"/>
      <c r="AH65135"/>
      <c r="AI65135"/>
      <c r="AJ65135"/>
      <c r="AK65135"/>
      <c r="AL65135"/>
      <c r="AM65135"/>
      <c r="AN65135"/>
      <c r="AO65135"/>
      <c r="AP65135"/>
      <c r="AQ65135"/>
      <c r="AR65135"/>
      <c r="AS65135"/>
      <c r="AT65135"/>
      <c r="AU65135"/>
      <c r="AV65135"/>
      <c r="AW65135"/>
      <c r="AX65135"/>
      <c r="AY65135"/>
      <c r="AZ65135"/>
      <c r="BA65135"/>
      <c r="BB65135"/>
      <c r="BC65135"/>
      <c r="BD65135"/>
      <c r="BE65135"/>
      <c r="BF65135"/>
      <c r="BG65135"/>
      <c r="BH65135"/>
      <c r="BI65135"/>
      <c r="BJ65135"/>
      <c r="BK65135"/>
      <c r="BL65135"/>
      <c r="BM65135"/>
      <c r="BN65135"/>
      <c r="BO65135"/>
      <c r="BP65135"/>
      <c r="BQ65135"/>
      <c r="BR65135"/>
      <c r="BS65135"/>
      <c r="BT65135"/>
      <c r="BU65135"/>
      <c r="BV65135"/>
      <c r="BW65135"/>
      <c r="BX65135"/>
      <c r="BY65135"/>
      <c r="BZ65135"/>
      <c r="CA65135"/>
      <c r="CB65135"/>
      <c r="CC65135"/>
      <c r="CD65135"/>
      <c r="CE65135"/>
      <c r="CF65135"/>
      <c r="CG65135"/>
      <c r="CH65135"/>
      <c r="CI65135"/>
      <c r="CJ65135"/>
      <c r="CK65135"/>
      <c r="CL65135"/>
      <c r="CM65135"/>
      <c r="CN65135"/>
      <c r="CO65135"/>
      <c r="CP65135"/>
      <c r="CQ65135"/>
      <c r="CR65135"/>
      <c r="CS65135"/>
      <c r="CT65135"/>
      <c r="CU65135"/>
      <c r="CV65135"/>
      <c r="CW65135"/>
      <c r="CX65135"/>
      <c r="CY65135"/>
      <c r="CZ65135"/>
      <c r="DA65135"/>
      <c r="DB65135"/>
      <c r="DC65135"/>
      <c r="DD65135"/>
      <c r="DE65135"/>
      <c r="DF65135"/>
      <c r="DG65135"/>
      <c r="DH65135"/>
      <c r="DI65135"/>
      <c r="DJ65135"/>
      <c r="DK65135"/>
      <c r="DL65135"/>
      <c r="DM65135"/>
      <c r="DN65135"/>
      <c r="DO65135"/>
      <c r="DP65135"/>
      <c r="DQ65135"/>
      <c r="DR65135"/>
      <c r="DS65135"/>
      <c r="DT65135"/>
      <c r="DU65135"/>
      <c r="DV65135"/>
      <c r="DW65135"/>
      <c r="DX65135"/>
      <c r="DY65135"/>
      <c r="DZ65135"/>
      <c r="EA65135"/>
      <c r="EB65135"/>
      <c r="EC65135"/>
      <c r="ED65135"/>
      <c r="EE65135"/>
      <c r="EF65135"/>
      <c r="EG65135"/>
      <c r="EH65135"/>
      <c r="EI65135"/>
      <c r="EJ65135"/>
      <c r="EK65135"/>
      <c r="EL65135"/>
      <c r="EM65135"/>
      <c r="EN65135"/>
      <c r="EO65135"/>
      <c r="EP65135"/>
      <c r="EQ65135"/>
      <c r="ER65135"/>
      <c r="ES65135"/>
      <c r="ET65135"/>
      <c r="EU65135"/>
      <c r="EV65135"/>
      <c r="EW65135"/>
      <c r="EX65135"/>
      <c r="EY65135"/>
      <c r="EZ65135"/>
      <c r="FA65135"/>
      <c r="FB65135"/>
      <c r="FC65135"/>
      <c r="FD65135"/>
      <c r="FE65135"/>
      <c r="FF65135"/>
      <c r="FG65135"/>
      <c r="FH65135"/>
      <c r="FI65135"/>
      <c r="FJ65135"/>
      <c r="FK65135"/>
      <c r="FL65135"/>
      <c r="FM65135"/>
      <c r="FN65135"/>
      <c r="FO65135"/>
      <c r="FP65135"/>
      <c r="FQ65135"/>
      <c r="FR65135"/>
      <c r="FS65135"/>
      <c r="FT65135"/>
      <c r="FU65135"/>
      <c r="FV65135"/>
      <c r="FW65135"/>
      <c r="FX65135"/>
      <c r="FY65135"/>
      <c r="FZ65135"/>
      <c r="GA65135"/>
      <c r="GB65135"/>
      <c r="GC65135"/>
      <c r="GD65135"/>
      <c r="GE65135"/>
      <c r="GF65135"/>
      <c r="GG65135"/>
      <c r="GH65135"/>
      <c r="GI65135"/>
      <c r="GJ65135"/>
      <c r="GK65135"/>
      <c r="GL65135"/>
      <c r="GM65135"/>
      <c r="GN65135"/>
      <c r="GO65135"/>
      <c r="GP65135"/>
      <c r="GQ65135"/>
      <c r="GR65135"/>
      <c r="GS65135"/>
      <c r="GT65135"/>
      <c r="GU65135"/>
      <c r="GV65135"/>
      <c r="GW65135"/>
      <c r="GX65135"/>
      <c r="GY65135"/>
      <c r="GZ65135"/>
      <c r="HA65135"/>
      <c r="HB65135"/>
      <c r="HC65135"/>
      <c r="HD65135"/>
      <c r="HE65135"/>
      <c r="HF65135"/>
      <c r="HG65135"/>
      <c r="HH65135"/>
      <c r="HI65135"/>
      <c r="HJ65135"/>
      <c r="HK65135"/>
      <c r="HL65135"/>
      <c r="HM65135"/>
      <c r="HN65135"/>
      <c r="HO65135"/>
      <c r="HP65135"/>
      <c r="HQ65135"/>
      <c r="HR65135"/>
      <c r="HS65135"/>
      <c r="HT65135"/>
      <c r="HU65135"/>
      <c r="HV65135"/>
      <c r="HW65135"/>
      <c r="HX65135"/>
      <c r="HY65135"/>
      <c r="HZ65135"/>
      <c r="IA65135"/>
    </row>
    <row r="65136" spans="1:235" ht="24" customHeight="1">
      <c r="A65136"/>
      <c r="B65136"/>
      <c r="C65136"/>
      <c r="D65136"/>
      <c r="E65136"/>
      <c r="F65136"/>
      <c r="G65136"/>
      <c r="H65136"/>
      <c r="I65136"/>
      <c r="J65136"/>
      <c r="K65136"/>
      <c r="L65136"/>
      <c r="M65136"/>
      <c r="N65136"/>
      <c r="O65136"/>
      <c r="P65136"/>
      <c r="Q65136"/>
      <c r="R65136"/>
      <c r="S65136"/>
      <c r="T65136"/>
      <c r="U65136"/>
      <c r="V65136"/>
      <c r="W65136"/>
      <c r="X65136"/>
      <c r="Y65136"/>
      <c r="Z65136"/>
      <c r="AA65136"/>
      <c r="AB65136"/>
      <c r="AC65136"/>
      <c r="AD65136"/>
      <c r="AE65136"/>
      <c r="AF65136"/>
      <c r="AG65136"/>
      <c r="AH65136"/>
      <c r="AI65136"/>
      <c r="AJ65136"/>
      <c r="AK65136"/>
      <c r="AL65136"/>
      <c r="AM65136"/>
      <c r="AN65136"/>
      <c r="AO65136"/>
      <c r="AP65136"/>
      <c r="AQ65136"/>
      <c r="AR65136"/>
      <c r="AS65136"/>
      <c r="AT65136"/>
      <c r="AU65136"/>
      <c r="AV65136"/>
      <c r="AW65136"/>
      <c r="AX65136"/>
      <c r="AY65136"/>
      <c r="AZ65136"/>
      <c r="BA65136"/>
      <c r="BB65136"/>
      <c r="BC65136"/>
      <c r="BD65136"/>
      <c r="BE65136"/>
      <c r="BF65136"/>
      <c r="BG65136"/>
      <c r="BH65136"/>
      <c r="BI65136"/>
      <c r="BJ65136"/>
      <c r="BK65136"/>
      <c r="BL65136"/>
      <c r="BM65136"/>
      <c r="BN65136"/>
      <c r="BO65136"/>
      <c r="BP65136"/>
      <c r="BQ65136"/>
      <c r="BR65136"/>
      <c r="BS65136"/>
      <c r="BT65136"/>
      <c r="BU65136"/>
      <c r="BV65136"/>
      <c r="BW65136"/>
      <c r="BX65136"/>
      <c r="BY65136"/>
      <c r="BZ65136"/>
      <c r="CA65136"/>
      <c r="CB65136"/>
      <c r="CC65136"/>
      <c r="CD65136"/>
      <c r="CE65136"/>
      <c r="CF65136"/>
      <c r="CG65136"/>
      <c r="CH65136"/>
      <c r="CI65136"/>
      <c r="CJ65136"/>
      <c r="CK65136"/>
      <c r="CL65136"/>
      <c r="CM65136"/>
      <c r="CN65136"/>
      <c r="CO65136"/>
      <c r="CP65136"/>
      <c r="CQ65136"/>
      <c r="CR65136"/>
      <c r="CS65136"/>
      <c r="CT65136"/>
      <c r="CU65136"/>
      <c r="CV65136"/>
      <c r="CW65136"/>
      <c r="CX65136"/>
      <c r="CY65136"/>
      <c r="CZ65136"/>
      <c r="DA65136"/>
      <c r="DB65136"/>
      <c r="DC65136"/>
      <c r="DD65136"/>
      <c r="DE65136"/>
      <c r="DF65136"/>
      <c r="DG65136"/>
      <c r="DH65136"/>
      <c r="DI65136"/>
      <c r="DJ65136"/>
      <c r="DK65136"/>
      <c r="DL65136"/>
      <c r="DM65136"/>
      <c r="DN65136"/>
      <c r="DO65136"/>
      <c r="DP65136"/>
      <c r="DQ65136"/>
      <c r="DR65136"/>
      <c r="DS65136"/>
      <c r="DT65136"/>
      <c r="DU65136"/>
      <c r="DV65136"/>
      <c r="DW65136"/>
      <c r="DX65136"/>
      <c r="DY65136"/>
      <c r="DZ65136"/>
      <c r="EA65136"/>
      <c r="EB65136"/>
      <c r="EC65136"/>
      <c r="ED65136"/>
      <c r="EE65136"/>
      <c r="EF65136"/>
      <c r="EG65136"/>
      <c r="EH65136"/>
      <c r="EI65136"/>
      <c r="EJ65136"/>
      <c r="EK65136"/>
      <c r="EL65136"/>
      <c r="EM65136"/>
      <c r="EN65136"/>
      <c r="EO65136"/>
      <c r="EP65136"/>
      <c r="EQ65136"/>
      <c r="ER65136"/>
      <c r="ES65136"/>
      <c r="ET65136"/>
      <c r="EU65136"/>
      <c r="EV65136"/>
      <c r="EW65136"/>
      <c r="EX65136"/>
      <c r="EY65136"/>
      <c r="EZ65136"/>
      <c r="FA65136"/>
      <c r="FB65136"/>
      <c r="FC65136"/>
      <c r="FD65136"/>
      <c r="FE65136"/>
      <c r="FF65136"/>
      <c r="FG65136"/>
      <c r="FH65136"/>
      <c r="FI65136"/>
      <c r="FJ65136"/>
      <c r="FK65136"/>
      <c r="FL65136"/>
      <c r="FM65136"/>
      <c r="FN65136"/>
      <c r="FO65136"/>
      <c r="FP65136"/>
      <c r="FQ65136"/>
      <c r="FR65136"/>
      <c r="FS65136"/>
      <c r="FT65136"/>
      <c r="FU65136"/>
      <c r="FV65136"/>
      <c r="FW65136"/>
      <c r="FX65136"/>
      <c r="FY65136"/>
      <c r="FZ65136"/>
      <c r="GA65136"/>
      <c r="GB65136"/>
      <c r="GC65136"/>
      <c r="GD65136"/>
      <c r="GE65136"/>
      <c r="GF65136"/>
      <c r="GG65136"/>
      <c r="GH65136"/>
      <c r="GI65136"/>
      <c r="GJ65136"/>
      <c r="GK65136"/>
      <c r="GL65136"/>
      <c r="GM65136"/>
      <c r="GN65136"/>
      <c r="GO65136"/>
      <c r="GP65136"/>
      <c r="GQ65136"/>
      <c r="GR65136"/>
      <c r="GS65136"/>
      <c r="GT65136"/>
      <c r="GU65136"/>
      <c r="GV65136"/>
      <c r="GW65136"/>
      <c r="GX65136"/>
      <c r="GY65136"/>
      <c r="GZ65136"/>
      <c r="HA65136"/>
      <c r="HB65136"/>
      <c r="HC65136"/>
      <c r="HD65136"/>
      <c r="HE65136"/>
      <c r="HF65136"/>
      <c r="HG65136"/>
      <c r="HH65136"/>
      <c r="HI65136"/>
      <c r="HJ65136"/>
      <c r="HK65136"/>
      <c r="HL65136"/>
      <c r="HM65136"/>
      <c r="HN65136"/>
      <c r="HO65136"/>
      <c r="HP65136"/>
      <c r="HQ65136"/>
      <c r="HR65136"/>
      <c r="HS65136"/>
      <c r="HT65136"/>
      <c r="HU65136"/>
      <c r="HV65136"/>
      <c r="HW65136"/>
      <c r="HX65136"/>
      <c r="HY65136"/>
      <c r="HZ65136"/>
      <c r="IA65136"/>
    </row>
    <row r="65137" spans="1:235" ht="24" customHeight="1">
      <c r="A65137"/>
      <c r="B65137"/>
      <c r="C65137"/>
      <c r="D65137"/>
      <c r="E65137"/>
      <c r="F65137"/>
      <c r="G65137"/>
      <c r="H65137"/>
      <c r="I65137"/>
      <c r="J65137"/>
      <c r="K65137"/>
      <c r="L65137"/>
      <c r="M65137"/>
      <c r="N65137"/>
      <c r="O65137"/>
      <c r="P65137"/>
      <c r="Q65137"/>
      <c r="R65137"/>
      <c r="S65137"/>
      <c r="T65137"/>
      <c r="U65137"/>
      <c r="V65137"/>
      <c r="W65137"/>
      <c r="X65137"/>
      <c r="Y65137"/>
      <c r="Z65137"/>
      <c r="AA65137"/>
      <c r="AB65137"/>
      <c r="AC65137"/>
      <c r="AD65137"/>
      <c r="AE65137"/>
      <c r="AF65137"/>
      <c r="AG65137"/>
      <c r="AH65137"/>
      <c r="AI65137"/>
      <c r="AJ65137"/>
      <c r="AK65137"/>
      <c r="AL65137"/>
      <c r="AM65137"/>
      <c r="AN65137"/>
      <c r="AO65137"/>
      <c r="AP65137"/>
      <c r="AQ65137"/>
      <c r="AR65137"/>
      <c r="AS65137"/>
      <c r="AT65137"/>
      <c r="AU65137"/>
      <c r="AV65137"/>
      <c r="AW65137"/>
      <c r="AX65137"/>
      <c r="AY65137"/>
      <c r="AZ65137"/>
      <c r="BA65137"/>
      <c r="BB65137"/>
      <c r="BC65137"/>
      <c r="BD65137"/>
      <c r="BE65137"/>
      <c r="BF65137"/>
      <c r="BG65137"/>
      <c r="BH65137"/>
      <c r="BI65137"/>
      <c r="BJ65137"/>
      <c r="BK65137"/>
      <c r="BL65137"/>
      <c r="BM65137"/>
      <c r="BN65137"/>
      <c r="BO65137"/>
      <c r="BP65137"/>
      <c r="BQ65137"/>
      <c r="BR65137"/>
      <c r="BS65137"/>
      <c r="BT65137"/>
      <c r="BU65137"/>
      <c r="BV65137"/>
      <c r="BW65137"/>
      <c r="BX65137"/>
      <c r="BY65137"/>
      <c r="BZ65137"/>
      <c r="CA65137"/>
      <c r="CB65137"/>
      <c r="CC65137"/>
      <c r="CD65137"/>
      <c r="CE65137"/>
      <c r="CF65137"/>
      <c r="CG65137"/>
      <c r="CH65137"/>
      <c r="CI65137"/>
      <c r="CJ65137"/>
      <c r="CK65137"/>
      <c r="CL65137"/>
      <c r="CM65137"/>
      <c r="CN65137"/>
      <c r="CO65137"/>
      <c r="CP65137"/>
      <c r="CQ65137"/>
      <c r="CR65137"/>
      <c r="CS65137"/>
      <c r="CT65137"/>
      <c r="CU65137"/>
      <c r="CV65137"/>
      <c r="CW65137"/>
      <c r="CX65137"/>
      <c r="CY65137"/>
      <c r="CZ65137"/>
      <c r="DA65137"/>
      <c r="DB65137"/>
      <c r="DC65137"/>
      <c r="DD65137"/>
      <c r="DE65137"/>
      <c r="DF65137"/>
      <c r="DG65137"/>
      <c r="DH65137"/>
      <c r="DI65137"/>
      <c r="DJ65137"/>
      <c r="DK65137"/>
      <c r="DL65137"/>
      <c r="DM65137"/>
      <c r="DN65137"/>
      <c r="DO65137"/>
      <c r="DP65137"/>
      <c r="DQ65137"/>
      <c r="DR65137"/>
      <c r="DS65137"/>
      <c r="DT65137"/>
      <c r="DU65137"/>
      <c r="DV65137"/>
      <c r="DW65137"/>
      <c r="DX65137"/>
      <c r="DY65137"/>
      <c r="DZ65137"/>
      <c r="EA65137"/>
      <c r="EB65137"/>
      <c r="EC65137"/>
      <c r="ED65137"/>
      <c r="EE65137"/>
      <c r="EF65137"/>
      <c r="EG65137"/>
      <c r="EH65137"/>
      <c r="EI65137"/>
      <c r="EJ65137"/>
      <c r="EK65137"/>
      <c r="EL65137"/>
      <c r="EM65137"/>
      <c r="EN65137"/>
      <c r="EO65137"/>
      <c r="EP65137"/>
      <c r="EQ65137"/>
      <c r="ER65137"/>
      <c r="ES65137"/>
      <c r="ET65137"/>
      <c r="EU65137"/>
      <c r="EV65137"/>
      <c r="EW65137"/>
      <c r="EX65137"/>
      <c r="EY65137"/>
      <c r="EZ65137"/>
      <c r="FA65137"/>
      <c r="FB65137"/>
      <c r="FC65137"/>
      <c r="FD65137"/>
      <c r="FE65137"/>
      <c r="FF65137"/>
      <c r="FG65137"/>
      <c r="FH65137"/>
      <c r="FI65137"/>
      <c r="FJ65137"/>
      <c r="FK65137"/>
      <c r="FL65137"/>
      <c r="FM65137"/>
      <c r="FN65137"/>
      <c r="FO65137"/>
      <c r="FP65137"/>
      <c r="FQ65137"/>
      <c r="FR65137"/>
      <c r="FS65137"/>
      <c r="FT65137"/>
      <c r="FU65137"/>
      <c r="FV65137"/>
      <c r="FW65137"/>
      <c r="FX65137"/>
      <c r="FY65137"/>
      <c r="FZ65137"/>
      <c r="GA65137"/>
      <c r="GB65137"/>
      <c r="GC65137"/>
      <c r="GD65137"/>
      <c r="GE65137"/>
      <c r="GF65137"/>
      <c r="GG65137"/>
      <c r="GH65137"/>
      <c r="GI65137"/>
      <c r="GJ65137"/>
      <c r="GK65137"/>
      <c r="GL65137"/>
      <c r="GM65137"/>
      <c r="GN65137"/>
      <c r="GO65137"/>
      <c r="GP65137"/>
      <c r="GQ65137"/>
      <c r="GR65137"/>
      <c r="GS65137"/>
      <c r="GT65137"/>
      <c r="GU65137"/>
      <c r="GV65137"/>
      <c r="GW65137"/>
      <c r="GX65137"/>
      <c r="GY65137"/>
      <c r="GZ65137"/>
      <c r="HA65137"/>
      <c r="HB65137"/>
      <c r="HC65137"/>
      <c r="HD65137"/>
      <c r="HE65137"/>
      <c r="HF65137"/>
      <c r="HG65137"/>
      <c r="HH65137"/>
      <c r="HI65137"/>
      <c r="HJ65137"/>
      <c r="HK65137"/>
      <c r="HL65137"/>
      <c r="HM65137"/>
      <c r="HN65137"/>
      <c r="HO65137"/>
      <c r="HP65137"/>
      <c r="HQ65137"/>
      <c r="HR65137"/>
      <c r="HS65137"/>
      <c r="HT65137"/>
      <c r="HU65137"/>
      <c r="HV65137"/>
      <c r="HW65137"/>
      <c r="HX65137"/>
      <c r="HY65137"/>
      <c r="HZ65137"/>
      <c r="IA65137"/>
    </row>
    <row r="65138" spans="1:235" ht="24" customHeight="1">
      <c r="A65138"/>
      <c r="B65138"/>
      <c r="C65138"/>
      <c r="D65138"/>
      <c r="E65138"/>
      <c r="F65138"/>
      <c r="G65138"/>
      <c r="H65138"/>
      <c r="I65138"/>
      <c r="J65138"/>
      <c r="K65138"/>
      <c r="L65138"/>
      <c r="M65138"/>
      <c r="N65138"/>
      <c r="O65138"/>
      <c r="P65138"/>
      <c r="Q65138"/>
      <c r="R65138"/>
      <c r="S65138"/>
      <c r="T65138"/>
      <c r="U65138"/>
      <c r="V65138"/>
      <c r="W65138"/>
      <c r="X65138"/>
      <c r="Y65138"/>
      <c r="Z65138"/>
      <c r="AA65138"/>
      <c r="AB65138"/>
      <c r="AC65138"/>
      <c r="AD65138"/>
      <c r="AE65138"/>
      <c r="AF65138"/>
      <c r="AG65138"/>
      <c r="AH65138"/>
      <c r="AI65138"/>
      <c r="AJ65138"/>
      <c r="AK65138"/>
      <c r="AL65138"/>
      <c r="AM65138"/>
      <c r="AN65138"/>
      <c r="AO65138"/>
      <c r="AP65138"/>
      <c r="AQ65138"/>
      <c r="AR65138"/>
      <c r="AS65138"/>
      <c r="AT65138"/>
      <c r="AU65138"/>
      <c r="AV65138"/>
      <c r="AW65138"/>
      <c r="AX65138"/>
      <c r="AY65138"/>
      <c r="AZ65138"/>
      <c r="BA65138"/>
      <c r="BB65138"/>
      <c r="BC65138"/>
      <c r="BD65138"/>
      <c r="BE65138"/>
      <c r="BF65138"/>
      <c r="BG65138"/>
      <c r="BH65138"/>
      <c r="BI65138"/>
      <c r="BJ65138"/>
      <c r="BK65138"/>
      <c r="BL65138"/>
      <c r="BM65138"/>
      <c r="BN65138"/>
      <c r="BO65138"/>
      <c r="BP65138"/>
      <c r="BQ65138"/>
      <c r="BR65138"/>
      <c r="BS65138"/>
      <c r="BT65138"/>
      <c r="BU65138"/>
      <c r="BV65138"/>
      <c r="BW65138"/>
      <c r="BX65138"/>
      <c r="BY65138"/>
      <c r="BZ65138"/>
      <c r="CA65138"/>
      <c r="CB65138"/>
      <c r="CC65138"/>
      <c r="CD65138"/>
      <c r="CE65138"/>
      <c r="CF65138"/>
      <c r="CG65138"/>
      <c r="CH65138"/>
      <c r="CI65138"/>
      <c r="CJ65138"/>
      <c r="CK65138"/>
      <c r="CL65138"/>
      <c r="CM65138"/>
      <c r="CN65138"/>
      <c r="CO65138"/>
      <c r="CP65138"/>
      <c r="CQ65138"/>
      <c r="CR65138"/>
      <c r="CS65138"/>
      <c r="CT65138"/>
      <c r="CU65138"/>
      <c r="CV65138"/>
      <c r="CW65138"/>
      <c r="CX65138"/>
      <c r="CY65138"/>
      <c r="CZ65138"/>
      <c r="DA65138"/>
      <c r="DB65138"/>
      <c r="DC65138"/>
      <c r="DD65138"/>
      <c r="DE65138"/>
      <c r="DF65138"/>
      <c r="DG65138"/>
      <c r="DH65138"/>
      <c r="DI65138"/>
      <c r="DJ65138"/>
      <c r="DK65138"/>
      <c r="DL65138"/>
      <c r="DM65138"/>
      <c r="DN65138"/>
      <c r="DO65138"/>
      <c r="DP65138"/>
      <c r="DQ65138"/>
      <c r="DR65138"/>
      <c r="DS65138"/>
      <c r="DT65138"/>
      <c r="DU65138"/>
      <c r="DV65138"/>
      <c r="DW65138"/>
      <c r="DX65138"/>
      <c r="DY65138"/>
      <c r="DZ65138"/>
      <c r="EA65138"/>
      <c r="EB65138"/>
      <c r="EC65138"/>
      <c r="ED65138"/>
      <c r="EE65138"/>
      <c r="EF65138"/>
      <c r="EG65138"/>
      <c r="EH65138"/>
      <c r="EI65138"/>
      <c r="EJ65138"/>
      <c r="EK65138"/>
      <c r="EL65138"/>
      <c r="EM65138"/>
      <c r="EN65138"/>
      <c r="EO65138"/>
      <c r="EP65138"/>
      <c r="EQ65138"/>
      <c r="ER65138"/>
      <c r="ES65138"/>
      <c r="ET65138"/>
      <c r="EU65138"/>
      <c r="EV65138"/>
      <c r="EW65138"/>
      <c r="EX65138"/>
      <c r="EY65138"/>
      <c r="EZ65138"/>
      <c r="FA65138"/>
      <c r="FB65138"/>
      <c r="FC65138"/>
      <c r="FD65138"/>
      <c r="FE65138"/>
      <c r="FF65138"/>
      <c r="FG65138"/>
      <c r="FH65138"/>
      <c r="FI65138"/>
      <c r="FJ65138"/>
      <c r="FK65138"/>
      <c r="FL65138"/>
      <c r="FM65138"/>
      <c r="FN65138"/>
      <c r="FO65138"/>
      <c r="FP65138"/>
      <c r="FQ65138"/>
      <c r="FR65138"/>
      <c r="FS65138"/>
      <c r="FT65138"/>
      <c r="FU65138"/>
      <c r="FV65138"/>
      <c r="FW65138"/>
      <c r="FX65138"/>
      <c r="FY65138"/>
      <c r="FZ65138"/>
      <c r="GA65138"/>
      <c r="GB65138"/>
      <c r="GC65138"/>
      <c r="GD65138"/>
      <c r="GE65138"/>
      <c r="GF65138"/>
      <c r="GG65138"/>
      <c r="GH65138"/>
      <c r="GI65138"/>
      <c r="GJ65138"/>
      <c r="GK65138"/>
      <c r="GL65138"/>
      <c r="GM65138"/>
      <c r="GN65138"/>
      <c r="GO65138"/>
      <c r="GP65138"/>
      <c r="GQ65138"/>
      <c r="GR65138"/>
      <c r="GS65138"/>
      <c r="GT65138"/>
      <c r="GU65138"/>
      <c r="GV65138"/>
      <c r="GW65138"/>
      <c r="GX65138"/>
      <c r="GY65138"/>
      <c r="GZ65138"/>
      <c r="HA65138"/>
      <c r="HB65138"/>
      <c r="HC65138"/>
      <c r="HD65138"/>
      <c r="HE65138"/>
      <c r="HF65138"/>
      <c r="HG65138"/>
      <c r="HH65138"/>
      <c r="HI65138"/>
      <c r="HJ65138"/>
      <c r="HK65138"/>
      <c r="HL65138"/>
      <c r="HM65138"/>
      <c r="HN65138"/>
      <c r="HO65138"/>
      <c r="HP65138"/>
      <c r="HQ65138"/>
      <c r="HR65138"/>
      <c r="HS65138"/>
      <c r="HT65138"/>
      <c r="HU65138"/>
      <c r="HV65138"/>
      <c r="HW65138"/>
      <c r="HX65138"/>
      <c r="HY65138"/>
      <c r="HZ65138"/>
      <c r="IA65138"/>
    </row>
    <row r="65139" spans="1:235" ht="24" customHeight="1">
      <c r="A65139"/>
      <c r="B65139"/>
      <c r="C65139"/>
      <c r="D65139"/>
      <c r="E65139"/>
      <c r="F65139"/>
      <c r="G65139"/>
      <c r="H65139"/>
      <c r="I65139"/>
      <c r="J65139"/>
      <c r="K65139"/>
      <c r="L65139"/>
      <c r="M65139"/>
      <c r="N65139"/>
      <c r="O65139"/>
      <c r="P65139"/>
      <c r="Q65139"/>
      <c r="R65139"/>
      <c r="S65139"/>
      <c r="T65139"/>
      <c r="U65139"/>
      <c r="V65139"/>
      <c r="W65139"/>
      <c r="X65139"/>
      <c r="Y65139"/>
      <c r="Z65139"/>
      <c r="AA65139"/>
      <c r="AB65139"/>
      <c r="AC65139"/>
      <c r="AD65139"/>
      <c r="AE65139"/>
      <c r="AF65139"/>
      <c r="AG65139"/>
      <c r="AH65139"/>
      <c r="AI65139"/>
      <c r="AJ65139"/>
      <c r="AK65139"/>
      <c r="AL65139"/>
      <c r="AM65139"/>
      <c r="AN65139"/>
      <c r="AO65139"/>
      <c r="AP65139"/>
      <c r="AQ65139"/>
      <c r="AR65139"/>
      <c r="AS65139"/>
      <c r="AT65139"/>
      <c r="AU65139"/>
      <c r="AV65139"/>
      <c r="AW65139"/>
      <c r="AX65139"/>
      <c r="AY65139"/>
      <c r="AZ65139"/>
      <c r="BA65139"/>
      <c r="BB65139"/>
      <c r="BC65139"/>
      <c r="BD65139"/>
      <c r="BE65139"/>
      <c r="BF65139"/>
      <c r="BG65139"/>
      <c r="BH65139"/>
      <c r="BI65139"/>
      <c r="BJ65139"/>
      <c r="BK65139"/>
      <c r="BL65139"/>
      <c r="BM65139"/>
      <c r="BN65139"/>
      <c r="BO65139"/>
      <c r="BP65139"/>
      <c r="BQ65139"/>
      <c r="BR65139"/>
      <c r="BS65139"/>
      <c r="BT65139"/>
      <c r="BU65139"/>
      <c r="BV65139"/>
      <c r="BW65139"/>
      <c r="BX65139"/>
      <c r="BY65139"/>
      <c r="BZ65139"/>
      <c r="CA65139"/>
      <c r="CB65139"/>
      <c r="CC65139"/>
      <c r="CD65139"/>
      <c r="CE65139"/>
      <c r="CF65139"/>
      <c r="CG65139"/>
      <c r="CH65139"/>
      <c r="CI65139"/>
      <c r="CJ65139"/>
      <c r="CK65139"/>
      <c r="CL65139"/>
      <c r="CM65139"/>
      <c r="CN65139"/>
      <c r="CO65139"/>
      <c r="CP65139"/>
      <c r="CQ65139"/>
      <c r="CR65139"/>
      <c r="CS65139"/>
      <c r="CT65139"/>
      <c r="CU65139"/>
      <c r="CV65139"/>
      <c r="CW65139"/>
      <c r="CX65139"/>
      <c r="CY65139"/>
      <c r="CZ65139"/>
      <c r="DA65139"/>
      <c r="DB65139"/>
      <c r="DC65139"/>
      <c r="DD65139"/>
      <c r="DE65139"/>
      <c r="DF65139"/>
      <c r="DG65139"/>
      <c r="DH65139"/>
      <c r="DI65139"/>
      <c r="DJ65139"/>
      <c r="DK65139"/>
      <c r="DL65139"/>
      <c r="DM65139"/>
      <c r="DN65139"/>
      <c r="DO65139"/>
      <c r="DP65139"/>
      <c r="DQ65139"/>
      <c r="DR65139"/>
      <c r="DS65139"/>
      <c r="DT65139"/>
      <c r="DU65139"/>
      <c r="DV65139"/>
      <c r="DW65139"/>
      <c r="DX65139"/>
      <c r="DY65139"/>
      <c r="DZ65139"/>
      <c r="EA65139"/>
      <c r="EB65139"/>
      <c r="EC65139"/>
      <c r="ED65139"/>
      <c r="EE65139"/>
      <c r="EF65139"/>
      <c r="EG65139"/>
      <c r="EH65139"/>
      <c r="EI65139"/>
      <c r="EJ65139"/>
      <c r="EK65139"/>
      <c r="EL65139"/>
      <c r="EM65139"/>
      <c r="EN65139"/>
      <c r="EO65139"/>
      <c r="EP65139"/>
      <c r="EQ65139"/>
      <c r="ER65139"/>
      <c r="ES65139"/>
      <c r="ET65139"/>
      <c r="EU65139"/>
      <c r="EV65139"/>
      <c r="EW65139"/>
      <c r="EX65139"/>
      <c r="EY65139"/>
      <c r="EZ65139"/>
      <c r="FA65139"/>
      <c r="FB65139"/>
      <c r="FC65139"/>
      <c r="FD65139"/>
      <c r="FE65139"/>
      <c r="FF65139"/>
      <c r="FG65139"/>
      <c r="FH65139"/>
      <c r="FI65139"/>
      <c r="FJ65139"/>
      <c r="FK65139"/>
      <c r="FL65139"/>
      <c r="FM65139"/>
      <c r="FN65139"/>
      <c r="FO65139"/>
      <c r="FP65139"/>
      <c r="FQ65139"/>
      <c r="FR65139"/>
      <c r="FS65139"/>
      <c r="FT65139"/>
      <c r="FU65139"/>
      <c r="FV65139"/>
      <c r="FW65139"/>
      <c r="FX65139"/>
      <c r="FY65139"/>
      <c r="FZ65139"/>
      <c r="GA65139"/>
      <c r="GB65139"/>
      <c r="GC65139"/>
      <c r="GD65139"/>
      <c r="GE65139"/>
      <c r="GF65139"/>
      <c r="GG65139"/>
      <c r="GH65139"/>
      <c r="GI65139"/>
      <c r="GJ65139"/>
      <c r="GK65139"/>
      <c r="GL65139"/>
      <c r="GM65139"/>
      <c r="GN65139"/>
      <c r="GO65139"/>
      <c r="GP65139"/>
      <c r="GQ65139"/>
      <c r="GR65139"/>
      <c r="GS65139"/>
      <c r="GT65139"/>
      <c r="GU65139"/>
      <c r="GV65139"/>
      <c r="GW65139"/>
      <c r="GX65139"/>
      <c r="GY65139"/>
      <c r="GZ65139"/>
      <c r="HA65139"/>
      <c r="HB65139"/>
      <c r="HC65139"/>
      <c r="HD65139"/>
      <c r="HE65139"/>
      <c r="HF65139"/>
      <c r="HG65139"/>
      <c r="HH65139"/>
      <c r="HI65139"/>
      <c r="HJ65139"/>
      <c r="HK65139"/>
      <c r="HL65139"/>
      <c r="HM65139"/>
      <c r="HN65139"/>
      <c r="HO65139"/>
      <c r="HP65139"/>
      <c r="HQ65139"/>
      <c r="HR65139"/>
      <c r="HS65139"/>
      <c r="HT65139"/>
      <c r="HU65139"/>
      <c r="HV65139"/>
      <c r="HW65139"/>
      <c r="HX65139"/>
      <c r="HY65139"/>
      <c r="HZ65139"/>
      <c r="IA65139"/>
    </row>
    <row r="65140" spans="1:235" ht="24" customHeight="1">
      <c r="A65140"/>
      <c r="B65140"/>
      <c r="C65140"/>
      <c r="D65140"/>
      <c r="E65140"/>
      <c r="F65140"/>
      <c r="G65140"/>
      <c r="H65140"/>
      <c r="I65140"/>
      <c r="J65140"/>
      <c r="K65140"/>
      <c r="L65140"/>
      <c r="M65140"/>
      <c r="N65140"/>
      <c r="O65140"/>
      <c r="P65140"/>
      <c r="Q65140"/>
      <c r="R65140"/>
      <c r="S65140"/>
      <c r="T65140"/>
      <c r="U65140"/>
      <c r="V65140"/>
      <c r="W65140"/>
      <c r="X65140"/>
      <c r="Y65140"/>
      <c r="Z65140"/>
      <c r="AA65140"/>
      <c r="AB65140"/>
      <c r="AC65140"/>
      <c r="AD65140"/>
      <c r="AE65140"/>
      <c r="AF65140"/>
      <c r="AG65140"/>
      <c r="AH65140"/>
      <c r="AI65140"/>
      <c r="AJ65140"/>
      <c r="AK65140"/>
      <c r="AL65140"/>
      <c r="AM65140"/>
      <c r="AN65140"/>
      <c r="AO65140"/>
      <c r="AP65140"/>
      <c r="AQ65140"/>
      <c r="AR65140"/>
      <c r="AS65140"/>
      <c r="AT65140"/>
      <c r="AU65140"/>
      <c r="AV65140"/>
      <c r="AW65140"/>
      <c r="AX65140"/>
      <c r="AY65140"/>
      <c r="AZ65140"/>
      <c r="BA65140"/>
      <c r="BB65140"/>
      <c r="BC65140"/>
      <c r="BD65140"/>
      <c r="BE65140"/>
      <c r="BF65140"/>
      <c r="BG65140"/>
      <c r="BH65140"/>
      <c r="BI65140"/>
      <c r="BJ65140"/>
      <c r="BK65140"/>
      <c r="BL65140"/>
      <c r="BM65140"/>
      <c r="BN65140"/>
      <c r="BO65140"/>
      <c r="BP65140"/>
      <c r="BQ65140"/>
      <c r="BR65140"/>
      <c r="BS65140"/>
      <c r="BT65140"/>
      <c r="BU65140"/>
      <c r="BV65140"/>
      <c r="BW65140"/>
      <c r="BX65140"/>
      <c r="BY65140"/>
      <c r="BZ65140"/>
      <c r="CA65140"/>
      <c r="CB65140"/>
      <c r="CC65140"/>
      <c r="CD65140"/>
      <c r="CE65140"/>
      <c r="CF65140"/>
      <c r="CG65140"/>
      <c r="CH65140"/>
      <c r="CI65140"/>
      <c r="CJ65140"/>
      <c r="CK65140"/>
      <c r="CL65140"/>
      <c r="CM65140"/>
      <c r="CN65140"/>
      <c r="CO65140"/>
      <c r="CP65140"/>
      <c r="CQ65140"/>
      <c r="CR65140"/>
      <c r="CS65140"/>
      <c r="CT65140"/>
      <c r="CU65140"/>
      <c r="CV65140"/>
      <c r="CW65140"/>
      <c r="CX65140"/>
      <c r="CY65140"/>
      <c r="CZ65140"/>
      <c r="DA65140"/>
      <c r="DB65140"/>
      <c r="DC65140"/>
      <c r="DD65140"/>
      <c r="DE65140"/>
      <c r="DF65140"/>
      <c r="DG65140"/>
      <c r="DH65140"/>
      <c r="DI65140"/>
      <c r="DJ65140"/>
      <c r="DK65140"/>
      <c r="DL65140"/>
      <c r="DM65140"/>
      <c r="DN65140"/>
      <c r="DO65140"/>
      <c r="DP65140"/>
      <c r="DQ65140"/>
      <c r="DR65140"/>
      <c r="DS65140"/>
      <c r="DT65140"/>
      <c r="DU65140"/>
      <c r="DV65140"/>
      <c r="DW65140"/>
      <c r="DX65140"/>
      <c r="DY65140"/>
      <c r="DZ65140"/>
      <c r="EA65140"/>
      <c r="EB65140"/>
      <c r="EC65140"/>
      <c r="ED65140"/>
      <c r="EE65140"/>
      <c r="EF65140"/>
      <c r="EG65140"/>
      <c r="EH65140"/>
      <c r="EI65140"/>
      <c r="EJ65140"/>
      <c r="EK65140"/>
      <c r="EL65140"/>
      <c r="EM65140"/>
      <c r="EN65140"/>
      <c r="EO65140"/>
      <c r="EP65140"/>
      <c r="EQ65140"/>
      <c r="ER65140"/>
      <c r="ES65140"/>
      <c r="ET65140"/>
      <c r="EU65140"/>
      <c r="EV65140"/>
      <c r="EW65140"/>
      <c r="EX65140"/>
      <c r="EY65140"/>
      <c r="EZ65140"/>
      <c r="FA65140"/>
      <c r="FB65140"/>
      <c r="FC65140"/>
      <c r="FD65140"/>
      <c r="FE65140"/>
      <c r="FF65140"/>
      <c r="FG65140"/>
      <c r="FH65140"/>
      <c r="FI65140"/>
      <c r="FJ65140"/>
      <c r="FK65140"/>
      <c r="FL65140"/>
      <c r="FM65140"/>
      <c r="FN65140"/>
      <c r="FO65140"/>
      <c r="FP65140"/>
      <c r="FQ65140"/>
      <c r="FR65140"/>
      <c r="FS65140"/>
      <c r="FT65140"/>
      <c r="FU65140"/>
      <c r="FV65140"/>
      <c r="FW65140"/>
      <c r="FX65140"/>
      <c r="FY65140"/>
      <c r="FZ65140"/>
      <c r="GA65140"/>
      <c r="GB65140"/>
      <c r="GC65140"/>
      <c r="GD65140"/>
      <c r="GE65140"/>
      <c r="GF65140"/>
      <c r="GG65140"/>
      <c r="GH65140"/>
      <c r="GI65140"/>
      <c r="GJ65140"/>
      <c r="GK65140"/>
      <c r="GL65140"/>
      <c r="GM65140"/>
      <c r="GN65140"/>
      <c r="GO65140"/>
      <c r="GP65140"/>
      <c r="GQ65140"/>
      <c r="GR65140"/>
      <c r="GS65140"/>
      <c r="GT65140"/>
      <c r="GU65140"/>
      <c r="GV65140"/>
      <c r="GW65140"/>
      <c r="GX65140"/>
      <c r="GY65140"/>
      <c r="GZ65140"/>
      <c r="HA65140"/>
      <c r="HB65140"/>
      <c r="HC65140"/>
      <c r="HD65140"/>
      <c r="HE65140"/>
      <c r="HF65140"/>
      <c r="HG65140"/>
      <c r="HH65140"/>
      <c r="HI65140"/>
      <c r="HJ65140"/>
      <c r="HK65140"/>
      <c r="HL65140"/>
      <c r="HM65140"/>
      <c r="HN65140"/>
      <c r="HO65140"/>
      <c r="HP65140"/>
      <c r="HQ65140"/>
      <c r="HR65140"/>
      <c r="HS65140"/>
      <c r="HT65140"/>
      <c r="HU65140"/>
      <c r="HV65140"/>
      <c r="HW65140"/>
      <c r="HX65140"/>
      <c r="HY65140"/>
      <c r="HZ65140"/>
      <c r="IA65140"/>
    </row>
    <row r="65141" spans="1:235" ht="24" customHeight="1">
      <c r="A65141"/>
      <c r="B65141"/>
      <c r="C65141"/>
      <c r="D65141"/>
      <c r="E65141"/>
      <c r="F65141"/>
      <c r="G65141"/>
      <c r="H65141"/>
      <c r="I65141"/>
      <c r="J65141"/>
      <c r="K65141"/>
      <c r="L65141"/>
      <c r="M65141"/>
      <c r="N65141"/>
      <c r="O65141"/>
      <c r="P65141"/>
      <c r="Q65141"/>
      <c r="R65141"/>
      <c r="S65141"/>
      <c r="T65141"/>
      <c r="U65141"/>
      <c r="V65141"/>
      <c r="W65141"/>
      <c r="X65141"/>
      <c r="Y65141"/>
      <c r="Z65141"/>
      <c r="AA65141"/>
      <c r="AB65141"/>
      <c r="AC65141"/>
      <c r="AD65141"/>
      <c r="AE65141"/>
      <c r="AF65141"/>
      <c r="AG65141"/>
      <c r="AH65141"/>
      <c r="AI65141"/>
      <c r="AJ65141"/>
      <c r="AK65141"/>
      <c r="AL65141"/>
      <c r="AM65141"/>
      <c r="AN65141"/>
      <c r="AO65141"/>
      <c r="AP65141"/>
      <c r="AQ65141"/>
      <c r="AR65141"/>
      <c r="AS65141"/>
      <c r="AT65141"/>
      <c r="AU65141"/>
      <c r="AV65141"/>
      <c r="AW65141"/>
      <c r="AX65141"/>
      <c r="AY65141"/>
      <c r="AZ65141"/>
      <c r="BA65141"/>
      <c r="BB65141"/>
      <c r="BC65141"/>
      <c r="BD65141"/>
      <c r="BE65141"/>
      <c r="BF65141"/>
      <c r="BG65141"/>
      <c r="BH65141"/>
      <c r="BI65141"/>
      <c r="BJ65141"/>
      <c r="BK65141"/>
      <c r="BL65141"/>
      <c r="BM65141"/>
      <c r="BN65141"/>
      <c r="BO65141"/>
      <c r="BP65141"/>
      <c r="BQ65141"/>
      <c r="BR65141"/>
      <c r="BS65141"/>
      <c r="BT65141"/>
      <c r="BU65141"/>
      <c r="BV65141"/>
      <c r="BW65141"/>
      <c r="BX65141"/>
      <c r="BY65141"/>
      <c r="BZ65141"/>
      <c r="CA65141"/>
      <c r="CB65141"/>
      <c r="CC65141"/>
      <c r="CD65141"/>
      <c r="CE65141"/>
      <c r="CF65141"/>
      <c r="CG65141"/>
      <c r="CH65141"/>
      <c r="CI65141"/>
      <c r="CJ65141"/>
      <c r="CK65141"/>
      <c r="CL65141"/>
      <c r="CM65141"/>
      <c r="CN65141"/>
      <c r="CO65141"/>
      <c r="CP65141"/>
      <c r="CQ65141"/>
      <c r="CR65141"/>
      <c r="CS65141"/>
      <c r="CT65141"/>
      <c r="CU65141"/>
      <c r="CV65141"/>
      <c r="CW65141"/>
      <c r="CX65141"/>
      <c r="CY65141"/>
      <c r="CZ65141"/>
      <c r="DA65141"/>
      <c r="DB65141"/>
      <c r="DC65141"/>
      <c r="DD65141"/>
      <c r="DE65141"/>
      <c r="DF65141"/>
      <c r="DG65141"/>
      <c r="DH65141"/>
      <c r="DI65141"/>
      <c r="DJ65141"/>
      <c r="DK65141"/>
      <c r="DL65141"/>
      <c r="DM65141"/>
      <c r="DN65141"/>
      <c r="DO65141"/>
      <c r="DP65141"/>
      <c r="DQ65141"/>
      <c r="DR65141"/>
      <c r="DS65141"/>
      <c r="DT65141"/>
      <c r="DU65141"/>
      <c r="DV65141"/>
      <c r="DW65141"/>
      <c r="DX65141"/>
      <c r="DY65141"/>
      <c r="DZ65141"/>
      <c r="EA65141"/>
      <c r="EB65141"/>
      <c r="EC65141"/>
      <c r="ED65141"/>
      <c r="EE65141"/>
      <c r="EF65141"/>
      <c r="EG65141"/>
      <c r="EH65141"/>
      <c r="EI65141"/>
      <c r="EJ65141"/>
      <c r="EK65141"/>
      <c r="EL65141"/>
      <c r="EM65141"/>
      <c r="EN65141"/>
      <c r="EO65141"/>
      <c r="EP65141"/>
      <c r="EQ65141"/>
      <c r="ER65141"/>
      <c r="ES65141"/>
      <c r="ET65141"/>
      <c r="EU65141"/>
      <c r="EV65141"/>
      <c r="EW65141"/>
      <c r="EX65141"/>
      <c r="EY65141"/>
      <c r="EZ65141"/>
      <c r="FA65141"/>
      <c r="FB65141"/>
      <c r="FC65141"/>
      <c r="FD65141"/>
      <c r="FE65141"/>
      <c r="FF65141"/>
      <c r="FG65141"/>
      <c r="FH65141"/>
      <c r="FI65141"/>
      <c r="FJ65141"/>
      <c r="FK65141"/>
      <c r="FL65141"/>
      <c r="FM65141"/>
      <c r="FN65141"/>
      <c r="FO65141"/>
      <c r="FP65141"/>
      <c r="FQ65141"/>
      <c r="FR65141"/>
      <c r="FS65141"/>
      <c r="FT65141"/>
      <c r="FU65141"/>
      <c r="FV65141"/>
      <c r="FW65141"/>
      <c r="FX65141"/>
      <c r="FY65141"/>
      <c r="FZ65141"/>
      <c r="GA65141"/>
      <c r="GB65141"/>
      <c r="GC65141"/>
      <c r="GD65141"/>
      <c r="GE65141"/>
      <c r="GF65141"/>
      <c r="GG65141"/>
      <c r="GH65141"/>
      <c r="GI65141"/>
      <c r="GJ65141"/>
      <c r="GK65141"/>
      <c r="GL65141"/>
      <c r="GM65141"/>
      <c r="GN65141"/>
      <c r="GO65141"/>
      <c r="GP65141"/>
      <c r="GQ65141"/>
      <c r="GR65141"/>
      <c r="GS65141"/>
      <c r="GT65141"/>
      <c r="GU65141"/>
      <c r="GV65141"/>
      <c r="GW65141"/>
      <c r="GX65141"/>
      <c r="GY65141"/>
      <c r="GZ65141"/>
      <c r="HA65141"/>
      <c r="HB65141"/>
      <c r="HC65141"/>
      <c r="HD65141"/>
      <c r="HE65141"/>
      <c r="HF65141"/>
      <c r="HG65141"/>
      <c r="HH65141"/>
      <c r="HI65141"/>
      <c r="HJ65141"/>
      <c r="HK65141"/>
      <c r="HL65141"/>
      <c r="HM65141"/>
      <c r="HN65141"/>
      <c r="HO65141"/>
      <c r="HP65141"/>
      <c r="HQ65141"/>
      <c r="HR65141"/>
      <c r="HS65141"/>
      <c r="HT65141"/>
      <c r="HU65141"/>
      <c r="HV65141"/>
      <c r="HW65141"/>
      <c r="HX65141"/>
      <c r="HY65141"/>
      <c r="HZ65141"/>
      <c r="IA65141"/>
    </row>
    <row r="65142" spans="1:235" ht="24" customHeight="1">
      <c r="A65142"/>
      <c r="B65142"/>
      <c r="C65142"/>
      <c r="D65142"/>
      <c r="E65142"/>
      <c r="F65142"/>
      <c r="G65142"/>
      <c r="H65142"/>
      <c r="I65142"/>
      <c r="J65142"/>
      <c r="K65142"/>
      <c r="L65142"/>
      <c r="M65142"/>
      <c r="N65142"/>
      <c r="O65142"/>
      <c r="P65142"/>
      <c r="Q65142"/>
      <c r="R65142"/>
      <c r="S65142"/>
      <c r="T65142"/>
      <c r="U65142"/>
      <c r="V65142"/>
      <c r="W65142"/>
      <c r="X65142"/>
      <c r="Y65142"/>
      <c r="Z65142"/>
      <c r="AA65142"/>
      <c r="AB65142"/>
      <c r="AC65142"/>
      <c r="AD65142"/>
      <c r="AE65142"/>
      <c r="AF65142"/>
      <c r="AG65142"/>
      <c r="AH65142"/>
      <c r="AI65142"/>
      <c r="AJ65142"/>
      <c r="AK65142"/>
      <c r="AL65142"/>
      <c r="AM65142"/>
      <c r="AN65142"/>
      <c r="AO65142"/>
      <c r="AP65142"/>
      <c r="AQ65142"/>
      <c r="AR65142"/>
      <c r="AS65142"/>
      <c r="AT65142"/>
      <c r="AU65142"/>
      <c r="AV65142"/>
      <c r="AW65142"/>
      <c r="AX65142"/>
      <c r="AY65142"/>
      <c r="AZ65142"/>
      <c r="BA65142"/>
      <c r="BB65142"/>
      <c r="BC65142"/>
      <c r="BD65142"/>
      <c r="BE65142"/>
      <c r="BF65142"/>
      <c r="BG65142"/>
      <c r="BH65142"/>
      <c r="BI65142"/>
      <c r="BJ65142"/>
      <c r="BK65142"/>
      <c r="BL65142"/>
      <c r="BM65142"/>
      <c r="BN65142"/>
      <c r="BO65142"/>
      <c r="BP65142"/>
      <c r="BQ65142"/>
      <c r="BR65142"/>
      <c r="BS65142"/>
      <c r="BT65142"/>
      <c r="BU65142"/>
      <c r="BV65142"/>
      <c r="BW65142"/>
      <c r="BX65142"/>
      <c r="BY65142"/>
      <c r="BZ65142"/>
      <c r="CA65142"/>
      <c r="CB65142"/>
      <c r="CC65142"/>
      <c r="CD65142"/>
      <c r="CE65142"/>
      <c r="CF65142"/>
      <c r="CG65142"/>
      <c r="CH65142"/>
      <c r="CI65142"/>
      <c r="CJ65142"/>
      <c r="CK65142"/>
      <c r="CL65142"/>
      <c r="CM65142"/>
      <c r="CN65142"/>
      <c r="CO65142"/>
      <c r="CP65142"/>
      <c r="CQ65142"/>
      <c r="CR65142"/>
      <c r="CS65142"/>
      <c r="CT65142"/>
      <c r="CU65142"/>
      <c r="CV65142"/>
      <c r="CW65142"/>
      <c r="CX65142"/>
      <c r="CY65142"/>
      <c r="CZ65142"/>
      <c r="DA65142"/>
      <c r="DB65142"/>
      <c r="DC65142"/>
      <c r="DD65142"/>
      <c r="DE65142"/>
      <c r="DF65142"/>
      <c r="DG65142"/>
      <c r="DH65142"/>
      <c r="DI65142"/>
      <c r="DJ65142"/>
      <c r="DK65142"/>
      <c r="DL65142"/>
      <c r="DM65142"/>
      <c r="DN65142"/>
      <c r="DO65142"/>
      <c r="DP65142"/>
      <c r="DQ65142"/>
      <c r="DR65142"/>
      <c r="DS65142"/>
      <c r="DT65142"/>
      <c r="DU65142"/>
      <c r="DV65142"/>
      <c r="DW65142"/>
      <c r="DX65142"/>
      <c r="DY65142"/>
      <c r="DZ65142"/>
      <c r="EA65142"/>
      <c r="EB65142"/>
      <c r="EC65142"/>
      <c r="ED65142"/>
      <c r="EE65142"/>
      <c r="EF65142"/>
      <c r="EG65142"/>
      <c r="EH65142"/>
      <c r="EI65142"/>
      <c r="EJ65142"/>
      <c r="EK65142"/>
      <c r="EL65142"/>
      <c r="EM65142"/>
      <c r="EN65142"/>
      <c r="EO65142"/>
      <c r="EP65142"/>
      <c r="EQ65142"/>
      <c r="ER65142"/>
      <c r="ES65142"/>
      <c r="ET65142"/>
      <c r="EU65142"/>
      <c r="EV65142"/>
      <c r="EW65142"/>
      <c r="EX65142"/>
      <c r="EY65142"/>
      <c r="EZ65142"/>
      <c r="FA65142"/>
      <c r="FB65142"/>
      <c r="FC65142"/>
      <c r="FD65142"/>
      <c r="FE65142"/>
      <c r="FF65142"/>
      <c r="FG65142"/>
      <c r="FH65142"/>
      <c r="FI65142"/>
      <c r="FJ65142"/>
      <c r="FK65142"/>
      <c r="FL65142"/>
      <c r="FM65142"/>
      <c r="FN65142"/>
      <c r="FO65142"/>
      <c r="FP65142"/>
      <c r="FQ65142"/>
      <c r="FR65142"/>
      <c r="FS65142"/>
      <c r="FT65142"/>
      <c r="FU65142"/>
      <c r="FV65142"/>
      <c r="FW65142"/>
      <c r="FX65142"/>
      <c r="FY65142"/>
      <c r="FZ65142"/>
      <c r="GA65142"/>
      <c r="GB65142"/>
      <c r="GC65142"/>
      <c r="GD65142"/>
      <c r="GE65142"/>
      <c r="GF65142"/>
      <c r="GG65142"/>
      <c r="GH65142"/>
      <c r="GI65142"/>
      <c r="GJ65142"/>
      <c r="GK65142"/>
      <c r="GL65142"/>
      <c r="GM65142"/>
      <c r="GN65142"/>
      <c r="GO65142"/>
      <c r="GP65142"/>
      <c r="GQ65142"/>
      <c r="GR65142"/>
      <c r="GS65142"/>
      <c r="GT65142"/>
      <c r="GU65142"/>
      <c r="GV65142"/>
      <c r="GW65142"/>
      <c r="GX65142"/>
      <c r="GY65142"/>
      <c r="GZ65142"/>
      <c r="HA65142"/>
      <c r="HB65142"/>
      <c r="HC65142"/>
      <c r="HD65142"/>
      <c r="HE65142"/>
      <c r="HF65142"/>
      <c r="HG65142"/>
      <c r="HH65142"/>
      <c r="HI65142"/>
      <c r="HJ65142"/>
      <c r="HK65142"/>
      <c r="HL65142"/>
      <c r="HM65142"/>
      <c r="HN65142"/>
      <c r="HO65142"/>
      <c r="HP65142"/>
      <c r="HQ65142"/>
      <c r="HR65142"/>
      <c r="HS65142"/>
      <c r="HT65142"/>
      <c r="HU65142"/>
      <c r="HV65142"/>
      <c r="HW65142"/>
      <c r="HX65142"/>
      <c r="HY65142"/>
      <c r="HZ65142"/>
      <c r="IA65142"/>
    </row>
    <row r="65143" spans="1:235" ht="24" customHeight="1">
      <c r="A65143"/>
      <c r="B65143"/>
      <c r="C65143"/>
      <c r="D65143"/>
      <c r="E65143"/>
      <c r="F65143"/>
      <c r="G65143"/>
      <c r="H65143"/>
      <c r="I65143"/>
      <c r="J65143"/>
      <c r="K65143"/>
      <c r="L65143"/>
      <c r="M65143"/>
      <c r="N65143"/>
      <c r="O65143"/>
      <c r="P65143"/>
      <c r="Q65143"/>
      <c r="R65143"/>
      <c r="S65143"/>
      <c r="T65143"/>
      <c r="U65143"/>
      <c r="V65143"/>
      <c r="W65143"/>
      <c r="X65143"/>
      <c r="Y65143"/>
      <c r="Z65143"/>
      <c r="AA65143"/>
      <c r="AB65143"/>
      <c r="AC65143"/>
      <c r="AD65143"/>
      <c r="AE65143"/>
      <c r="AF65143"/>
      <c r="AG65143"/>
      <c r="AH65143"/>
      <c r="AI65143"/>
      <c r="AJ65143"/>
      <c r="AK65143"/>
      <c r="AL65143"/>
      <c r="AM65143"/>
      <c r="AN65143"/>
      <c r="AO65143"/>
      <c r="AP65143"/>
      <c r="AQ65143"/>
      <c r="AR65143"/>
      <c r="AS65143"/>
      <c r="AT65143"/>
      <c r="AU65143"/>
      <c r="AV65143"/>
      <c r="AW65143"/>
      <c r="AX65143"/>
      <c r="AY65143"/>
      <c r="AZ65143"/>
      <c r="BA65143"/>
      <c r="BB65143"/>
      <c r="BC65143"/>
      <c r="BD65143"/>
      <c r="BE65143"/>
      <c r="BF65143"/>
      <c r="BG65143"/>
      <c r="BH65143"/>
      <c r="BI65143"/>
      <c r="BJ65143"/>
      <c r="BK65143"/>
      <c r="BL65143"/>
      <c r="BM65143"/>
      <c r="BN65143"/>
      <c r="BO65143"/>
      <c r="BP65143"/>
      <c r="BQ65143"/>
      <c r="BR65143"/>
      <c r="BS65143"/>
      <c r="BT65143"/>
      <c r="BU65143"/>
      <c r="BV65143"/>
      <c r="BW65143"/>
      <c r="BX65143"/>
      <c r="BY65143"/>
      <c r="BZ65143"/>
      <c r="CA65143"/>
      <c r="CB65143"/>
      <c r="CC65143"/>
      <c r="CD65143"/>
      <c r="CE65143"/>
      <c r="CF65143"/>
      <c r="CG65143"/>
      <c r="CH65143"/>
      <c r="CI65143"/>
      <c r="CJ65143"/>
      <c r="CK65143"/>
      <c r="CL65143"/>
      <c r="CM65143"/>
      <c r="CN65143"/>
      <c r="CO65143"/>
      <c r="CP65143"/>
      <c r="CQ65143"/>
      <c r="CR65143"/>
      <c r="CS65143"/>
      <c r="CT65143"/>
      <c r="CU65143"/>
      <c r="CV65143"/>
      <c r="CW65143"/>
      <c r="CX65143"/>
      <c r="CY65143"/>
      <c r="CZ65143"/>
      <c r="DA65143"/>
      <c r="DB65143"/>
      <c r="DC65143"/>
      <c r="DD65143"/>
      <c r="DE65143"/>
      <c r="DF65143"/>
      <c r="DG65143"/>
      <c r="DH65143"/>
      <c r="DI65143"/>
      <c r="DJ65143"/>
      <c r="DK65143"/>
      <c r="DL65143"/>
      <c r="DM65143"/>
      <c r="DN65143"/>
      <c r="DO65143"/>
      <c r="DP65143"/>
      <c r="DQ65143"/>
      <c r="DR65143"/>
      <c r="DS65143"/>
      <c r="DT65143"/>
      <c r="DU65143"/>
      <c r="DV65143"/>
      <c r="DW65143"/>
      <c r="DX65143"/>
      <c r="DY65143"/>
      <c r="DZ65143"/>
      <c r="EA65143"/>
      <c r="EB65143"/>
      <c r="EC65143"/>
      <c r="ED65143"/>
      <c r="EE65143"/>
      <c r="EF65143"/>
      <c r="EG65143"/>
      <c r="EH65143"/>
      <c r="EI65143"/>
      <c r="EJ65143"/>
      <c r="EK65143"/>
      <c r="EL65143"/>
      <c r="EM65143"/>
      <c r="EN65143"/>
      <c r="EO65143"/>
      <c r="EP65143"/>
      <c r="EQ65143"/>
      <c r="ER65143"/>
      <c r="ES65143"/>
      <c r="ET65143"/>
      <c r="EU65143"/>
      <c r="EV65143"/>
      <c r="EW65143"/>
      <c r="EX65143"/>
      <c r="EY65143"/>
      <c r="EZ65143"/>
      <c r="FA65143"/>
      <c r="FB65143"/>
      <c r="FC65143"/>
      <c r="FD65143"/>
      <c r="FE65143"/>
      <c r="FF65143"/>
      <c r="FG65143"/>
      <c r="FH65143"/>
      <c r="FI65143"/>
      <c r="FJ65143"/>
      <c r="FK65143"/>
      <c r="FL65143"/>
      <c r="FM65143"/>
      <c r="FN65143"/>
      <c r="FO65143"/>
      <c r="FP65143"/>
      <c r="FQ65143"/>
      <c r="FR65143"/>
      <c r="FS65143"/>
      <c r="FT65143"/>
      <c r="FU65143"/>
      <c r="FV65143"/>
      <c r="FW65143"/>
      <c r="FX65143"/>
      <c r="FY65143"/>
      <c r="FZ65143"/>
      <c r="GA65143"/>
      <c r="GB65143"/>
      <c r="GC65143"/>
      <c r="GD65143"/>
      <c r="GE65143"/>
      <c r="GF65143"/>
      <c r="GG65143"/>
      <c r="GH65143"/>
      <c r="GI65143"/>
      <c r="GJ65143"/>
      <c r="GK65143"/>
      <c r="GL65143"/>
      <c r="GM65143"/>
      <c r="GN65143"/>
      <c r="GO65143"/>
      <c r="GP65143"/>
      <c r="GQ65143"/>
      <c r="GR65143"/>
      <c r="GS65143"/>
      <c r="GT65143"/>
      <c r="GU65143"/>
      <c r="GV65143"/>
      <c r="GW65143"/>
      <c r="GX65143"/>
      <c r="GY65143"/>
      <c r="GZ65143"/>
      <c r="HA65143"/>
      <c r="HB65143"/>
      <c r="HC65143"/>
      <c r="HD65143"/>
      <c r="HE65143"/>
      <c r="HF65143"/>
      <c r="HG65143"/>
      <c r="HH65143"/>
      <c r="HI65143"/>
      <c r="HJ65143"/>
      <c r="HK65143"/>
      <c r="HL65143"/>
      <c r="HM65143"/>
      <c r="HN65143"/>
      <c r="HO65143"/>
      <c r="HP65143"/>
      <c r="HQ65143"/>
      <c r="HR65143"/>
      <c r="HS65143"/>
      <c r="HT65143"/>
      <c r="HU65143"/>
      <c r="HV65143"/>
      <c r="HW65143"/>
      <c r="HX65143"/>
      <c r="HY65143"/>
      <c r="HZ65143"/>
      <c r="IA65143"/>
    </row>
    <row r="65144" spans="1:235" ht="24" customHeight="1">
      <c r="A65144"/>
      <c r="B65144"/>
      <c r="C65144"/>
      <c r="D65144"/>
      <c r="E65144"/>
      <c r="F65144"/>
      <c r="G65144"/>
      <c r="H65144"/>
      <c r="I65144"/>
      <c r="J65144"/>
      <c r="K65144"/>
      <c r="L65144"/>
      <c r="M65144"/>
      <c r="N65144"/>
      <c r="O65144"/>
      <c r="P65144"/>
      <c r="Q65144"/>
      <c r="R65144"/>
      <c r="S65144"/>
      <c r="T65144"/>
      <c r="U65144"/>
      <c r="V65144"/>
      <c r="W65144"/>
      <c r="X65144"/>
      <c r="Y65144"/>
      <c r="Z65144"/>
      <c r="AA65144"/>
      <c r="AB65144"/>
      <c r="AC65144"/>
      <c r="AD65144"/>
      <c r="AE65144"/>
      <c r="AF65144"/>
      <c r="AG65144"/>
      <c r="AH65144"/>
      <c r="AI65144"/>
      <c r="AJ65144"/>
      <c r="AK65144"/>
      <c r="AL65144"/>
      <c r="AM65144"/>
      <c r="AN65144"/>
      <c r="AO65144"/>
      <c r="AP65144"/>
      <c r="AQ65144"/>
      <c r="AR65144"/>
      <c r="AS65144"/>
      <c r="AT65144"/>
      <c r="AU65144"/>
      <c r="AV65144"/>
      <c r="AW65144"/>
      <c r="AX65144"/>
      <c r="AY65144"/>
      <c r="AZ65144"/>
      <c r="BA65144"/>
      <c r="BB65144"/>
      <c r="BC65144"/>
      <c r="BD65144"/>
      <c r="BE65144"/>
      <c r="BF65144"/>
      <c r="BG65144"/>
      <c r="BH65144"/>
      <c r="BI65144"/>
      <c r="BJ65144"/>
      <c r="BK65144"/>
      <c r="BL65144"/>
      <c r="BM65144"/>
      <c r="BN65144"/>
      <c r="BO65144"/>
      <c r="BP65144"/>
      <c r="BQ65144"/>
      <c r="BR65144"/>
      <c r="BS65144"/>
      <c r="BT65144"/>
      <c r="BU65144"/>
      <c r="BV65144"/>
      <c r="BW65144"/>
      <c r="BX65144"/>
      <c r="BY65144"/>
      <c r="BZ65144"/>
      <c r="CA65144"/>
      <c r="CB65144"/>
      <c r="CC65144"/>
      <c r="CD65144"/>
      <c r="CE65144"/>
      <c r="CF65144"/>
      <c r="CG65144"/>
      <c r="CH65144"/>
      <c r="CI65144"/>
      <c r="CJ65144"/>
      <c r="CK65144"/>
      <c r="CL65144"/>
      <c r="CM65144"/>
      <c r="CN65144"/>
      <c r="CO65144"/>
      <c r="CP65144"/>
      <c r="CQ65144"/>
      <c r="CR65144"/>
      <c r="CS65144"/>
      <c r="CT65144"/>
      <c r="CU65144"/>
      <c r="CV65144"/>
      <c r="CW65144"/>
      <c r="CX65144"/>
      <c r="CY65144"/>
      <c r="CZ65144"/>
      <c r="DA65144"/>
      <c r="DB65144"/>
      <c r="DC65144"/>
      <c r="DD65144"/>
      <c r="DE65144"/>
      <c r="DF65144"/>
      <c r="DG65144"/>
      <c r="DH65144"/>
      <c r="DI65144"/>
      <c r="DJ65144"/>
      <c r="DK65144"/>
      <c r="DL65144"/>
      <c r="DM65144"/>
      <c r="DN65144"/>
      <c r="DO65144"/>
      <c r="DP65144"/>
      <c r="DQ65144"/>
      <c r="DR65144"/>
      <c r="DS65144"/>
      <c r="DT65144"/>
      <c r="DU65144"/>
      <c r="DV65144"/>
      <c r="DW65144"/>
      <c r="DX65144"/>
      <c r="DY65144"/>
      <c r="DZ65144"/>
      <c r="EA65144"/>
      <c r="EB65144"/>
      <c r="EC65144"/>
      <c r="ED65144"/>
      <c r="EE65144"/>
      <c r="EF65144"/>
      <c r="EG65144"/>
      <c r="EH65144"/>
      <c r="EI65144"/>
      <c r="EJ65144"/>
      <c r="EK65144"/>
      <c r="EL65144"/>
      <c r="EM65144"/>
      <c r="EN65144"/>
      <c r="EO65144"/>
      <c r="EP65144"/>
      <c r="EQ65144"/>
      <c r="ER65144"/>
      <c r="ES65144"/>
      <c r="ET65144"/>
      <c r="EU65144"/>
      <c r="EV65144"/>
      <c r="EW65144"/>
      <c r="EX65144"/>
      <c r="EY65144"/>
      <c r="EZ65144"/>
      <c r="FA65144"/>
      <c r="FB65144"/>
      <c r="FC65144"/>
      <c r="FD65144"/>
      <c r="FE65144"/>
      <c r="FF65144"/>
      <c r="FG65144"/>
      <c r="FH65144"/>
      <c r="FI65144"/>
      <c r="FJ65144"/>
      <c r="FK65144"/>
      <c r="FL65144"/>
      <c r="FM65144"/>
      <c r="FN65144"/>
      <c r="FO65144"/>
      <c r="FP65144"/>
      <c r="FQ65144"/>
      <c r="FR65144"/>
      <c r="FS65144"/>
      <c r="FT65144"/>
      <c r="FU65144"/>
      <c r="FV65144"/>
      <c r="FW65144"/>
      <c r="FX65144"/>
      <c r="FY65144"/>
      <c r="FZ65144"/>
      <c r="GA65144"/>
      <c r="GB65144"/>
      <c r="GC65144"/>
      <c r="GD65144"/>
      <c r="GE65144"/>
      <c r="GF65144"/>
      <c r="GG65144"/>
      <c r="GH65144"/>
      <c r="GI65144"/>
      <c r="GJ65144"/>
      <c r="GK65144"/>
      <c r="GL65144"/>
      <c r="GM65144"/>
      <c r="GN65144"/>
      <c r="GO65144"/>
      <c r="GP65144"/>
      <c r="GQ65144"/>
      <c r="GR65144"/>
      <c r="GS65144"/>
      <c r="GT65144"/>
      <c r="GU65144"/>
      <c r="GV65144"/>
      <c r="GW65144"/>
      <c r="GX65144"/>
      <c r="GY65144"/>
      <c r="GZ65144"/>
      <c r="HA65144"/>
      <c r="HB65144"/>
      <c r="HC65144"/>
      <c r="HD65144"/>
      <c r="HE65144"/>
      <c r="HF65144"/>
      <c r="HG65144"/>
      <c r="HH65144"/>
      <c r="HI65144"/>
      <c r="HJ65144"/>
      <c r="HK65144"/>
      <c r="HL65144"/>
      <c r="HM65144"/>
      <c r="HN65144"/>
      <c r="HO65144"/>
      <c r="HP65144"/>
      <c r="HQ65144"/>
      <c r="HR65144"/>
      <c r="HS65144"/>
      <c r="HT65144"/>
      <c r="HU65144"/>
      <c r="HV65144"/>
      <c r="HW65144"/>
      <c r="HX65144"/>
      <c r="HY65144"/>
      <c r="HZ65144"/>
      <c r="IA65144"/>
    </row>
    <row r="65145" spans="1:235" ht="24" customHeight="1">
      <c r="A65145"/>
      <c r="B65145"/>
      <c r="C65145"/>
      <c r="D65145"/>
      <c r="E65145"/>
      <c r="F65145"/>
      <c r="G65145"/>
      <c r="H65145"/>
      <c r="I65145"/>
      <c r="J65145"/>
      <c r="K65145"/>
      <c r="L65145"/>
      <c r="M65145"/>
      <c r="N65145"/>
      <c r="O65145"/>
      <c r="P65145"/>
      <c r="Q65145"/>
      <c r="R65145"/>
      <c r="S65145"/>
      <c r="T65145"/>
      <c r="U65145"/>
      <c r="V65145"/>
      <c r="W65145"/>
      <c r="X65145"/>
      <c r="Y65145"/>
      <c r="Z65145"/>
      <c r="AA65145"/>
      <c r="AB65145"/>
      <c r="AC65145"/>
      <c r="AD65145"/>
      <c r="AE65145"/>
      <c r="AF65145"/>
      <c r="AG65145"/>
      <c r="AH65145"/>
      <c r="AI65145"/>
      <c r="AJ65145"/>
      <c r="AK65145"/>
      <c r="AL65145"/>
      <c r="AM65145"/>
      <c r="AN65145"/>
      <c r="AO65145"/>
      <c r="AP65145"/>
      <c r="AQ65145"/>
      <c r="AR65145"/>
      <c r="AS65145"/>
      <c r="AT65145"/>
      <c r="AU65145"/>
      <c r="AV65145"/>
      <c r="AW65145"/>
      <c r="AX65145"/>
      <c r="AY65145"/>
      <c r="AZ65145"/>
      <c r="BA65145"/>
      <c r="BB65145"/>
      <c r="BC65145"/>
      <c r="BD65145"/>
      <c r="BE65145"/>
      <c r="BF65145"/>
      <c r="BG65145"/>
      <c r="BH65145"/>
      <c r="BI65145"/>
      <c r="BJ65145"/>
      <c r="BK65145"/>
      <c r="BL65145"/>
      <c r="BM65145"/>
      <c r="BN65145"/>
      <c r="BO65145"/>
      <c r="BP65145"/>
      <c r="BQ65145"/>
      <c r="BR65145"/>
      <c r="BS65145"/>
      <c r="BT65145"/>
      <c r="BU65145"/>
      <c r="BV65145"/>
      <c r="BW65145"/>
      <c r="BX65145"/>
      <c r="BY65145"/>
      <c r="BZ65145"/>
      <c r="CA65145"/>
      <c r="CB65145"/>
      <c r="CC65145"/>
      <c r="CD65145"/>
      <c r="CE65145"/>
      <c r="CF65145"/>
      <c r="CG65145"/>
      <c r="CH65145"/>
      <c r="CI65145"/>
      <c r="CJ65145"/>
      <c r="CK65145"/>
      <c r="CL65145"/>
      <c r="CM65145"/>
      <c r="CN65145"/>
      <c r="CO65145"/>
      <c r="CP65145"/>
      <c r="CQ65145"/>
      <c r="CR65145"/>
      <c r="CS65145"/>
      <c r="CT65145"/>
      <c r="CU65145"/>
      <c r="CV65145"/>
      <c r="CW65145"/>
      <c r="CX65145"/>
      <c r="CY65145"/>
      <c r="CZ65145"/>
      <c r="DA65145"/>
      <c r="DB65145"/>
      <c r="DC65145"/>
      <c r="DD65145"/>
      <c r="DE65145"/>
      <c r="DF65145"/>
      <c r="DG65145"/>
      <c r="DH65145"/>
      <c r="DI65145"/>
      <c r="DJ65145"/>
      <c r="DK65145"/>
      <c r="DL65145"/>
      <c r="DM65145"/>
      <c r="DN65145"/>
      <c r="DO65145"/>
      <c r="DP65145"/>
      <c r="DQ65145"/>
      <c r="DR65145"/>
      <c r="DS65145"/>
      <c r="DT65145"/>
      <c r="DU65145"/>
      <c r="DV65145"/>
      <c r="DW65145"/>
      <c r="DX65145"/>
      <c r="DY65145"/>
      <c r="DZ65145"/>
      <c r="EA65145"/>
      <c r="EB65145"/>
      <c r="EC65145"/>
      <c r="ED65145"/>
      <c r="EE65145"/>
      <c r="EF65145"/>
      <c r="EG65145"/>
      <c r="EH65145"/>
      <c r="EI65145"/>
      <c r="EJ65145"/>
      <c r="EK65145"/>
      <c r="EL65145"/>
      <c r="EM65145"/>
      <c r="EN65145"/>
      <c r="EO65145"/>
      <c r="EP65145"/>
      <c r="EQ65145"/>
      <c r="ER65145"/>
      <c r="ES65145"/>
      <c r="ET65145"/>
      <c r="EU65145"/>
      <c r="EV65145"/>
      <c r="EW65145"/>
      <c r="EX65145"/>
      <c r="EY65145"/>
      <c r="EZ65145"/>
      <c r="FA65145"/>
      <c r="FB65145"/>
      <c r="FC65145"/>
      <c r="FD65145"/>
      <c r="FE65145"/>
      <c r="FF65145"/>
      <c r="FG65145"/>
      <c r="FH65145"/>
      <c r="FI65145"/>
      <c r="FJ65145"/>
      <c r="FK65145"/>
      <c r="FL65145"/>
      <c r="FM65145"/>
      <c r="FN65145"/>
      <c r="FO65145"/>
      <c r="FP65145"/>
      <c r="FQ65145"/>
      <c r="FR65145"/>
      <c r="FS65145"/>
      <c r="FT65145"/>
      <c r="FU65145"/>
      <c r="FV65145"/>
      <c r="FW65145"/>
      <c r="FX65145"/>
      <c r="FY65145"/>
      <c r="FZ65145"/>
      <c r="GA65145"/>
      <c r="GB65145"/>
      <c r="GC65145"/>
      <c r="GD65145"/>
      <c r="GE65145"/>
      <c r="GF65145"/>
      <c r="GG65145"/>
      <c r="GH65145"/>
      <c r="GI65145"/>
      <c r="GJ65145"/>
      <c r="GK65145"/>
      <c r="GL65145"/>
      <c r="GM65145"/>
      <c r="GN65145"/>
      <c r="GO65145"/>
      <c r="GP65145"/>
      <c r="GQ65145"/>
      <c r="GR65145"/>
      <c r="GS65145"/>
      <c r="GT65145"/>
      <c r="GU65145"/>
      <c r="GV65145"/>
      <c r="GW65145"/>
      <c r="GX65145"/>
      <c r="GY65145"/>
      <c r="GZ65145"/>
      <c r="HA65145"/>
      <c r="HB65145"/>
      <c r="HC65145"/>
      <c r="HD65145"/>
      <c r="HE65145"/>
      <c r="HF65145"/>
      <c r="HG65145"/>
      <c r="HH65145"/>
      <c r="HI65145"/>
      <c r="HJ65145"/>
      <c r="HK65145"/>
      <c r="HL65145"/>
      <c r="HM65145"/>
      <c r="HN65145"/>
      <c r="HO65145"/>
      <c r="HP65145"/>
      <c r="HQ65145"/>
      <c r="HR65145"/>
      <c r="HS65145"/>
      <c r="HT65145"/>
      <c r="HU65145"/>
      <c r="HV65145"/>
      <c r="HW65145"/>
      <c r="HX65145"/>
      <c r="HY65145"/>
      <c r="HZ65145"/>
      <c r="IA65145"/>
    </row>
    <row r="65146" spans="1:235" ht="24" customHeight="1">
      <c r="A65146"/>
      <c r="B65146"/>
      <c r="C65146"/>
      <c r="D65146"/>
      <c r="E65146"/>
      <c r="F65146"/>
      <c r="G65146"/>
      <c r="H65146"/>
      <c r="I65146"/>
      <c r="J65146"/>
      <c r="K65146"/>
      <c r="L65146"/>
      <c r="M65146"/>
      <c r="N65146"/>
      <c r="O65146"/>
      <c r="P65146"/>
      <c r="Q65146"/>
      <c r="R65146"/>
      <c r="S65146"/>
      <c r="T65146"/>
      <c r="U65146"/>
      <c r="V65146"/>
      <c r="W65146"/>
      <c r="X65146"/>
      <c r="Y65146"/>
      <c r="Z65146"/>
      <c r="AA65146"/>
      <c r="AB65146"/>
      <c r="AC65146"/>
      <c r="AD65146"/>
      <c r="AE65146"/>
      <c r="AF65146"/>
      <c r="AG65146"/>
      <c r="AH65146"/>
      <c r="AI65146"/>
      <c r="AJ65146"/>
      <c r="AK65146"/>
      <c r="AL65146"/>
      <c r="AM65146"/>
      <c r="AN65146"/>
      <c r="AO65146"/>
      <c r="AP65146"/>
      <c r="AQ65146"/>
      <c r="AR65146"/>
      <c r="AS65146"/>
      <c r="AT65146"/>
      <c r="AU65146"/>
      <c r="AV65146"/>
      <c r="AW65146"/>
      <c r="AX65146"/>
      <c r="AY65146"/>
      <c r="AZ65146"/>
      <c r="BA65146"/>
      <c r="BB65146"/>
      <c r="BC65146"/>
      <c r="BD65146"/>
      <c r="BE65146"/>
      <c r="BF65146"/>
      <c r="BG65146"/>
      <c r="BH65146"/>
      <c r="BI65146"/>
      <c r="BJ65146"/>
      <c r="BK65146"/>
      <c r="BL65146"/>
      <c r="BM65146"/>
      <c r="BN65146"/>
      <c r="BO65146"/>
      <c r="BP65146"/>
      <c r="BQ65146"/>
      <c r="BR65146"/>
      <c r="BS65146"/>
      <c r="BT65146"/>
      <c r="BU65146"/>
      <c r="BV65146"/>
      <c r="BW65146"/>
      <c r="BX65146"/>
      <c r="BY65146"/>
      <c r="BZ65146"/>
      <c r="CA65146"/>
      <c r="CB65146"/>
      <c r="CC65146"/>
      <c r="CD65146"/>
      <c r="CE65146"/>
      <c r="CF65146"/>
      <c r="CG65146"/>
      <c r="CH65146"/>
      <c r="CI65146"/>
      <c r="CJ65146"/>
      <c r="CK65146"/>
      <c r="CL65146"/>
      <c r="CM65146"/>
      <c r="CN65146"/>
      <c r="CO65146"/>
      <c r="CP65146"/>
      <c r="CQ65146"/>
      <c r="CR65146"/>
      <c r="CS65146"/>
      <c r="CT65146"/>
      <c r="CU65146"/>
      <c r="CV65146"/>
      <c r="CW65146"/>
      <c r="CX65146"/>
      <c r="CY65146"/>
      <c r="CZ65146"/>
      <c r="DA65146"/>
      <c r="DB65146"/>
      <c r="DC65146"/>
      <c r="DD65146"/>
      <c r="DE65146"/>
      <c r="DF65146"/>
      <c r="DG65146"/>
      <c r="DH65146"/>
      <c r="DI65146"/>
      <c r="DJ65146"/>
      <c r="DK65146"/>
      <c r="DL65146"/>
      <c r="DM65146"/>
      <c r="DN65146"/>
      <c r="DO65146"/>
      <c r="DP65146"/>
      <c r="DQ65146"/>
      <c r="DR65146"/>
      <c r="DS65146"/>
      <c r="DT65146"/>
      <c r="DU65146"/>
      <c r="DV65146"/>
      <c r="DW65146"/>
      <c r="DX65146"/>
      <c r="DY65146"/>
      <c r="DZ65146"/>
      <c r="EA65146"/>
      <c r="EB65146"/>
      <c r="EC65146"/>
      <c r="ED65146"/>
      <c r="EE65146"/>
      <c r="EF65146"/>
      <c r="EG65146"/>
      <c r="EH65146"/>
      <c r="EI65146"/>
      <c r="EJ65146"/>
      <c r="EK65146"/>
      <c r="EL65146"/>
      <c r="EM65146"/>
      <c r="EN65146"/>
      <c r="EO65146"/>
      <c r="EP65146"/>
      <c r="EQ65146"/>
      <c r="ER65146"/>
      <c r="ES65146"/>
      <c r="ET65146"/>
      <c r="EU65146"/>
      <c r="EV65146"/>
      <c r="EW65146"/>
      <c r="EX65146"/>
      <c r="EY65146"/>
      <c r="EZ65146"/>
      <c r="FA65146"/>
      <c r="FB65146"/>
      <c r="FC65146"/>
      <c r="FD65146"/>
      <c r="FE65146"/>
      <c r="FF65146"/>
      <c r="FG65146"/>
      <c r="FH65146"/>
      <c r="FI65146"/>
      <c r="FJ65146"/>
      <c r="FK65146"/>
      <c r="FL65146"/>
      <c r="FM65146"/>
      <c r="FN65146"/>
      <c r="FO65146"/>
      <c r="FP65146"/>
      <c r="FQ65146"/>
      <c r="FR65146"/>
      <c r="FS65146"/>
      <c r="FT65146"/>
      <c r="FU65146"/>
      <c r="FV65146"/>
      <c r="FW65146"/>
      <c r="FX65146"/>
      <c r="FY65146"/>
      <c r="FZ65146"/>
      <c r="GA65146"/>
      <c r="GB65146"/>
      <c r="GC65146"/>
      <c r="GD65146"/>
      <c r="GE65146"/>
      <c r="GF65146"/>
      <c r="GG65146"/>
      <c r="GH65146"/>
      <c r="GI65146"/>
      <c r="GJ65146"/>
      <c r="GK65146"/>
      <c r="GL65146"/>
      <c r="GM65146"/>
      <c r="GN65146"/>
      <c r="GO65146"/>
      <c r="GP65146"/>
      <c r="GQ65146"/>
      <c r="GR65146"/>
      <c r="GS65146"/>
      <c r="GT65146"/>
      <c r="GU65146"/>
      <c r="GV65146"/>
      <c r="GW65146"/>
      <c r="GX65146"/>
      <c r="GY65146"/>
      <c r="GZ65146"/>
      <c r="HA65146"/>
      <c r="HB65146"/>
      <c r="HC65146"/>
      <c r="HD65146"/>
      <c r="HE65146"/>
      <c r="HF65146"/>
      <c r="HG65146"/>
      <c r="HH65146"/>
      <c r="HI65146"/>
      <c r="HJ65146"/>
      <c r="HK65146"/>
      <c r="HL65146"/>
      <c r="HM65146"/>
      <c r="HN65146"/>
      <c r="HO65146"/>
      <c r="HP65146"/>
      <c r="HQ65146"/>
      <c r="HR65146"/>
      <c r="HS65146"/>
      <c r="HT65146"/>
      <c r="HU65146"/>
      <c r="HV65146"/>
      <c r="HW65146"/>
      <c r="HX65146"/>
      <c r="HY65146"/>
      <c r="HZ65146"/>
      <c r="IA65146"/>
    </row>
    <row r="65147" spans="1:235" ht="24" customHeight="1">
      <c r="A65147"/>
      <c r="B65147"/>
      <c r="C65147"/>
      <c r="D65147"/>
      <c r="E65147"/>
      <c r="F65147"/>
      <c r="G65147"/>
      <c r="H65147"/>
      <c r="I65147"/>
      <c r="J65147"/>
      <c r="K65147"/>
      <c r="L65147"/>
      <c r="M65147"/>
      <c r="N65147"/>
      <c r="O65147"/>
      <c r="P65147"/>
      <c r="Q65147"/>
      <c r="R65147"/>
      <c r="S65147"/>
      <c r="T65147"/>
      <c r="U65147"/>
      <c r="V65147"/>
      <c r="W65147"/>
      <c r="X65147"/>
      <c r="Y65147"/>
      <c r="Z65147"/>
      <c r="AA65147"/>
      <c r="AB65147"/>
      <c r="AC65147"/>
      <c r="AD65147"/>
      <c r="AE65147"/>
      <c r="AF65147"/>
      <c r="AG65147"/>
      <c r="AH65147"/>
      <c r="AI65147"/>
      <c r="AJ65147"/>
      <c r="AK65147"/>
      <c r="AL65147"/>
      <c r="AM65147"/>
      <c r="AN65147"/>
      <c r="AO65147"/>
      <c r="AP65147"/>
      <c r="AQ65147"/>
      <c r="AR65147"/>
      <c r="AS65147"/>
      <c r="AT65147"/>
      <c r="AU65147"/>
      <c r="AV65147"/>
      <c r="AW65147"/>
      <c r="AX65147"/>
      <c r="AY65147"/>
      <c r="AZ65147"/>
      <c r="BA65147"/>
      <c r="BB65147"/>
      <c r="BC65147"/>
      <c r="BD65147"/>
      <c r="BE65147"/>
      <c r="BF65147"/>
      <c r="BG65147"/>
      <c r="BH65147"/>
      <c r="BI65147"/>
      <c r="BJ65147"/>
      <c r="BK65147"/>
      <c r="BL65147"/>
      <c r="BM65147"/>
      <c r="BN65147"/>
      <c r="BO65147"/>
      <c r="BP65147"/>
      <c r="BQ65147"/>
      <c r="BR65147"/>
      <c r="BS65147"/>
      <c r="BT65147"/>
      <c r="BU65147"/>
      <c r="BV65147"/>
      <c r="BW65147"/>
      <c r="BX65147"/>
      <c r="BY65147"/>
      <c r="BZ65147"/>
      <c r="CA65147"/>
      <c r="CB65147"/>
      <c r="CC65147"/>
      <c r="CD65147"/>
      <c r="CE65147"/>
      <c r="CF65147"/>
      <c r="CG65147"/>
      <c r="CH65147"/>
      <c r="CI65147"/>
      <c r="CJ65147"/>
      <c r="CK65147"/>
      <c r="CL65147"/>
      <c r="CM65147"/>
      <c r="CN65147"/>
      <c r="CO65147"/>
      <c r="CP65147"/>
      <c r="CQ65147"/>
      <c r="CR65147"/>
      <c r="CS65147"/>
      <c r="CT65147"/>
      <c r="CU65147"/>
      <c r="CV65147"/>
      <c r="CW65147"/>
      <c r="CX65147"/>
      <c r="CY65147"/>
      <c r="CZ65147"/>
      <c r="DA65147"/>
      <c r="DB65147"/>
      <c r="DC65147"/>
      <c r="DD65147"/>
      <c r="DE65147"/>
      <c r="DF65147"/>
      <c r="DG65147"/>
      <c r="DH65147"/>
      <c r="DI65147"/>
      <c r="DJ65147"/>
      <c r="DK65147"/>
      <c r="DL65147"/>
      <c r="DM65147"/>
      <c r="DN65147"/>
      <c r="DO65147"/>
      <c r="DP65147"/>
      <c r="DQ65147"/>
      <c r="DR65147"/>
      <c r="DS65147"/>
      <c r="DT65147"/>
      <c r="DU65147"/>
      <c r="DV65147"/>
      <c r="DW65147"/>
      <c r="DX65147"/>
      <c r="DY65147"/>
      <c r="DZ65147"/>
      <c r="EA65147"/>
      <c r="EB65147"/>
      <c r="EC65147"/>
      <c r="ED65147"/>
      <c r="EE65147"/>
      <c r="EF65147"/>
      <c r="EG65147"/>
      <c r="EH65147"/>
      <c r="EI65147"/>
      <c r="EJ65147"/>
      <c r="EK65147"/>
      <c r="EL65147"/>
      <c r="EM65147"/>
      <c r="EN65147"/>
      <c r="EO65147"/>
      <c r="EP65147"/>
      <c r="EQ65147"/>
      <c r="ER65147"/>
      <c r="ES65147"/>
      <c r="ET65147"/>
      <c r="EU65147"/>
      <c r="EV65147"/>
      <c r="EW65147"/>
      <c r="EX65147"/>
      <c r="EY65147"/>
      <c r="EZ65147"/>
      <c r="FA65147"/>
      <c r="FB65147"/>
      <c r="FC65147"/>
      <c r="FD65147"/>
      <c r="FE65147"/>
      <c r="FF65147"/>
      <c r="FG65147"/>
      <c r="FH65147"/>
      <c r="FI65147"/>
      <c r="FJ65147"/>
      <c r="FK65147"/>
      <c r="FL65147"/>
      <c r="FM65147"/>
      <c r="FN65147"/>
      <c r="FO65147"/>
      <c r="FP65147"/>
      <c r="FQ65147"/>
      <c r="FR65147"/>
      <c r="FS65147"/>
      <c r="FT65147"/>
      <c r="FU65147"/>
      <c r="FV65147"/>
      <c r="FW65147"/>
      <c r="FX65147"/>
      <c r="FY65147"/>
      <c r="FZ65147"/>
      <c r="GA65147"/>
      <c r="GB65147"/>
      <c r="GC65147"/>
      <c r="GD65147"/>
      <c r="GE65147"/>
      <c r="GF65147"/>
      <c r="GG65147"/>
      <c r="GH65147"/>
      <c r="GI65147"/>
      <c r="GJ65147"/>
      <c r="GK65147"/>
      <c r="GL65147"/>
      <c r="GM65147"/>
      <c r="GN65147"/>
      <c r="GO65147"/>
      <c r="GP65147"/>
      <c r="GQ65147"/>
      <c r="GR65147"/>
      <c r="GS65147"/>
      <c r="GT65147"/>
      <c r="GU65147"/>
      <c r="GV65147"/>
      <c r="GW65147"/>
      <c r="GX65147"/>
      <c r="GY65147"/>
      <c r="GZ65147"/>
      <c r="HA65147"/>
      <c r="HB65147"/>
      <c r="HC65147"/>
      <c r="HD65147"/>
      <c r="HE65147"/>
      <c r="HF65147"/>
      <c r="HG65147"/>
      <c r="HH65147"/>
      <c r="HI65147"/>
      <c r="HJ65147"/>
      <c r="HK65147"/>
      <c r="HL65147"/>
      <c r="HM65147"/>
      <c r="HN65147"/>
      <c r="HO65147"/>
      <c r="HP65147"/>
      <c r="HQ65147"/>
      <c r="HR65147"/>
      <c r="HS65147"/>
      <c r="HT65147"/>
      <c r="HU65147"/>
      <c r="HV65147"/>
      <c r="HW65147"/>
      <c r="HX65147"/>
      <c r="HY65147"/>
      <c r="HZ65147"/>
      <c r="IA65147"/>
    </row>
    <row r="65148" spans="1:235" ht="24" customHeight="1">
      <c r="A65148"/>
      <c r="B65148"/>
      <c r="C65148"/>
      <c r="D65148"/>
      <c r="E65148"/>
      <c r="F65148"/>
      <c r="G65148"/>
      <c r="H65148"/>
      <c r="I65148"/>
      <c r="J65148"/>
      <c r="K65148"/>
      <c r="L65148"/>
      <c r="M65148"/>
      <c r="N65148"/>
      <c r="O65148"/>
      <c r="P65148"/>
      <c r="Q65148"/>
      <c r="R65148"/>
      <c r="S65148"/>
      <c r="T65148"/>
      <c r="U65148"/>
      <c r="V65148"/>
      <c r="W65148"/>
      <c r="X65148"/>
      <c r="Y65148"/>
      <c r="Z65148"/>
      <c r="AA65148"/>
      <c r="AB65148"/>
      <c r="AC65148"/>
      <c r="AD65148"/>
      <c r="AE65148"/>
      <c r="AF65148"/>
      <c r="AG65148"/>
      <c r="AH65148"/>
      <c r="AI65148"/>
      <c r="AJ65148"/>
      <c r="AK65148"/>
      <c r="AL65148"/>
      <c r="AM65148"/>
      <c r="AN65148"/>
      <c r="AO65148"/>
      <c r="AP65148"/>
      <c r="AQ65148"/>
      <c r="AR65148"/>
      <c r="AS65148"/>
      <c r="AT65148"/>
      <c r="AU65148"/>
      <c r="AV65148"/>
      <c r="AW65148"/>
      <c r="AX65148"/>
      <c r="AY65148"/>
      <c r="AZ65148"/>
      <c r="BA65148"/>
      <c r="BB65148"/>
      <c r="BC65148"/>
      <c r="BD65148"/>
      <c r="BE65148"/>
      <c r="BF65148"/>
      <c r="BG65148"/>
      <c r="BH65148"/>
      <c r="BI65148"/>
      <c r="BJ65148"/>
      <c r="BK65148"/>
      <c r="BL65148"/>
      <c r="BM65148"/>
      <c r="BN65148"/>
      <c r="BO65148"/>
      <c r="BP65148"/>
      <c r="BQ65148"/>
      <c r="BR65148"/>
      <c r="BS65148"/>
      <c r="BT65148"/>
      <c r="BU65148"/>
      <c r="BV65148"/>
      <c r="BW65148"/>
      <c r="BX65148"/>
      <c r="BY65148"/>
      <c r="BZ65148"/>
      <c r="CA65148"/>
      <c r="CB65148"/>
      <c r="CC65148"/>
      <c r="CD65148"/>
      <c r="CE65148"/>
      <c r="CF65148"/>
      <c r="CG65148"/>
      <c r="CH65148"/>
      <c r="CI65148"/>
      <c r="CJ65148"/>
      <c r="CK65148"/>
      <c r="CL65148"/>
      <c r="CM65148"/>
      <c r="CN65148"/>
      <c r="CO65148"/>
      <c r="CP65148"/>
      <c r="CQ65148"/>
      <c r="CR65148"/>
      <c r="CS65148"/>
      <c r="CT65148"/>
      <c r="CU65148"/>
      <c r="CV65148"/>
      <c r="CW65148"/>
      <c r="CX65148"/>
      <c r="CY65148"/>
      <c r="CZ65148"/>
      <c r="DA65148"/>
      <c r="DB65148"/>
      <c r="DC65148"/>
      <c r="DD65148"/>
      <c r="DE65148"/>
      <c r="DF65148"/>
      <c r="DG65148"/>
      <c r="DH65148"/>
      <c r="DI65148"/>
      <c r="DJ65148"/>
      <c r="DK65148"/>
      <c r="DL65148"/>
      <c r="DM65148"/>
      <c r="DN65148"/>
      <c r="DO65148"/>
      <c r="DP65148"/>
      <c r="DQ65148"/>
      <c r="DR65148"/>
      <c r="DS65148"/>
      <c r="DT65148"/>
      <c r="DU65148"/>
      <c r="DV65148"/>
      <c r="DW65148"/>
      <c r="DX65148"/>
      <c r="DY65148"/>
      <c r="DZ65148"/>
      <c r="EA65148"/>
      <c r="EB65148"/>
      <c r="EC65148"/>
      <c r="ED65148"/>
      <c r="EE65148"/>
      <c r="EF65148"/>
      <c r="EG65148"/>
      <c r="EH65148"/>
      <c r="EI65148"/>
      <c r="EJ65148"/>
      <c r="EK65148"/>
      <c r="EL65148"/>
      <c r="EM65148"/>
      <c r="EN65148"/>
      <c r="EO65148"/>
      <c r="EP65148"/>
      <c r="EQ65148"/>
      <c r="ER65148"/>
      <c r="ES65148"/>
      <c r="ET65148"/>
      <c r="EU65148"/>
      <c r="EV65148"/>
      <c r="EW65148"/>
      <c r="EX65148"/>
      <c r="EY65148"/>
      <c r="EZ65148"/>
      <c r="FA65148"/>
      <c r="FB65148"/>
      <c r="FC65148"/>
      <c r="FD65148"/>
      <c r="FE65148"/>
      <c r="FF65148"/>
      <c r="FG65148"/>
      <c r="FH65148"/>
      <c r="FI65148"/>
      <c r="FJ65148"/>
      <c r="FK65148"/>
      <c r="FL65148"/>
      <c r="FM65148"/>
      <c r="FN65148"/>
      <c r="FO65148"/>
      <c r="FP65148"/>
      <c r="FQ65148"/>
      <c r="FR65148"/>
      <c r="FS65148"/>
      <c r="FT65148"/>
      <c r="FU65148"/>
      <c r="FV65148"/>
      <c r="FW65148"/>
      <c r="FX65148"/>
      <c r="FY65148"/>
      <c r="FZ65148"/>
      <c r="GA65148"/>
      <c r="GB65148"/>
      <c r="GC65148"/>
      <c r="GD65148"/>
      <c r="GE65148"/>
      <c r="GF65148"/>
      <c r="GG65148"/>
      <c r="GH65148"/>
      <c r="GI65148"/>
      <c r="GJ65148"/>
      <c r="GK65148"/>
      <c r="GL65148"/>
      <c r="GM65148"/>
      <c r="GN65148"/>
      <c r="GO65148"/>
      <c r="GP65148"/>
      <c r="GQ65148"/>
      <c r="GR65148"/>
      <c r="GS65148"/>
      <c r="GT65148"/>
      <c r="GU65148"/>
      <c r="GV65148"/>
      <c r="GW65148"/>
      <c r="GX65148"/>
      <c r="GY65148"/>
      <c r="GZ65148"/>
      <c r="HA65148"/>
      <c r="HB65148"/>
      <c r="HC65148"/>
      <c r="HD65148"/>
      <c r="HE65148"/>
      <c r="HF65148"/>
      <c r="HG65148"/>
      <c r="HH65148"/>
      <c r="HI65148"/>
      <c r="HJ65148"/>
      <c r="HK65148"/>
      <c r="HL65148"/>
      <c r="HM65148"/>
      <c r="HN65148"/>
      <c r="HO65148"/>
      <c r="HP65148"/>
      <c r="HQ65148"/>
      <c r="HR65148"/>
      <c r="HS65148"/>
      <c r="HT65148"/>
      <c r="HU65148"/>
      <c r="HV65148"/>
      <c r="HW65148"/>
      <c r="HX65148"/>
      <c r="HY65148"/>
      <c r="HZ65148"/>
      <c r="IA65148"/>
    </row>
    <row r="65149" spans="1:235" ht="24" customHeight="1">
      <c r="A65149"/>
      <c r="B65149"/>
      <c r="C65149"/>
      <c r="D65149"/>
      <c r="E65149"/>
      <c r="F65149"/>
      <c r="G65149"/>
      <c r="H65149"/>
      <c r="I65149"/>
      <c r="J65149"/>
      <c r="K65149"/>
      <c r="L65149"/>
      <c r="M65149"/>
      <c r="N65149"/>
      <c r="O65149"/>
      <c r="P65149"/>
      <c r="Q65149"/>
      <c r="R65149"/>
      <c r="S65149"/>
      <c r="T65149"/>
      <c r="U65149"/>
      <c r="V65149"/>
      <c r="W65149"/>
      <c r="X65149"/>
      <c r="Y65149"/>
      <c r="Z65149"/>
      <c r="AA65149"/>
      <c r="AB65149"/>
      <c r="AC65149"/>
      <c r="AD65149"/>
      <c r="AE65149"/>
      <c r="AF65149"/>
      <c r="AG65149"/>
      <c r="AH65149"/>
      <c r="AI65149"/>
      <c r="AJ65149"/>
      <c r="AK65149"/>
      <c r="AL65149"/>
      <c r="AM65149"/>
      <c r="AN65149"/>
      <c r="AO65149"/>
      <c r="AP65149"/>
      <c r="AQ65149"/>
      <c r="AR65149"/>
      <c r="AS65149"/>
      <c r="AT65149"/>
      <c r="AU65149"/>
      <c r="AV65149"/>
      <c r="AW65149"/>
      <c r="AX65149"/>
      <c r="AY65149"/>
      <c r="AZ65149"/>
      <c r="BA65149"/>
      <c r="BB65149"/>
      <c r="BC65149"/>
      <c r="BD65149"/>
      <c r="BE65149"/>
      <c r="BF65149"/>
      <c r="BG65149"/>
      <c r="BH65149"/>
      <c r="BI65149"/>
      <c r="BJ65149"/>
      <c r="BK65149"/>
      <c r="BL65149"/>
      <c r="BM65149"/>
      <c r="BN65149"/>
      <c r="BO65149"/>
      <c r="BP65149"/>
      <c r="BQ65149"/>
      <c r="BR65149"/>
      <c r="BS65149"/>
      <c r="BT65149"/>
      <c r="BU65149"/>
      <c r="BV65149"/>
      <c r="BW65149"/>
      <c r="BX65149"/>
      <c r="BY65149"/>
      <c r="BZ65149"/>
      <c r="CA65149"/>
      <c r="CB65149"/>
      <c r="CC65149"/>
      <c r="CD65149"/>
      <c r="CE65149"/>
      <c r="CF65149"/>
      <c r="CG65149"/>
      <c r="CH65149"/>
      <c r="CI65149"/>
      <c r="CJ65149"/>
      <c r="CK65149"/>
      <c r="CL65149"/>
      <c r="CM65149"/>
      <c r="CN65149"/>
      <c r="CO65149"/>
      <c r="CP65149"/>
      <c r="CQ65149"/>
      <c r="CR65149"/>
      <c r="CS65149"/>
      <c r="CT65149"/>
      <c r="CU65149"/>
      <c r="CV65149"/>
      <c r="CW65149"/>
      <c r="CX65149"/>
      <c r="CY65149"/>
      <c r="CZ65149"/>
      <c r="DA65149"/>
      <c r="DB65149"/>
      <c r="DC65149"/>
      <c r="DD65149"/>
      <c r="DE65149"/>
      <c r="DF65149"/>
      <c r="DG65149"/>
      <c r="DH65149"/>
      <c r="DI65149"/>
      <c r="DJ65149"/>
      <c r="DK65149"/>
      <c r="DL65149"/>
      <c r="DM65149"/>
      <c r="DN65149"/>
      <c r="DO65149"/>
      <c r="DP65149"/>
      <c r="DQ65149"/>
      <c r="DR65149"/>
      <c r="DS65149"/>
      <c r="DT65149"/>
      <c r="DU65149"/>
      <c r="DV65149"/>
      <c r="DW65149"/>
      <c r="DX65149"/>
      <c r="DY65149"/>
      <c r="DZ65149"/>
      <c r="EA65149"/>
      <c r="EB65149"/>
      <c r="EC65149"/>
      <c r="ED65149"/>
      <c r="EE65149"/>
      <c r="EF65149"/>
      <c r="EG65149"/>
      <c r="EH65149"/>
      <c r="EI65149"/>
      <c r="EJ65149"/>
      <c r="EK65149"/>
      <c r="EL65149"/>
      <c r="EM65149"/>
      <c r="EN65149"/>
      <c r="EO65149"/>
      <c r="EP65149"/>
      <c r="EQ65149"/>
      <c r="ER65149"/>
      <c r="ES65149"/>
      <c r="ET65149"/>
      <c r="EU65149"/>
      <c r="EV65149"/>
      <c r="EW65149"/>
      <c r="EX65149"/>
      <c r="EY65149"/>
      <c r="EZ65149"/>
      <c r="FA65149"/>
      <c r="FB65149"/>
      <c r="FC65149"/>
      <c r="FD65149"/>
      <c r="FE65149"/>
      <c r="FF65149"/>
      <c r="FG65149"/>
      <c r="FH65149"/>
      <c r="FI65149"/>
      <c r="FJ65149"/>
      <c r="FK65149"/>
      <c r="FL65149"/>
      <c r="FM65149"/>
      <c r="FN65149"/>
      <c r="FO65149"/>
      <c r="FP65149"/>
      <c r="FQ65149"/>
      <c r="FR65149"/>
      <c r="FS65149"/>
      <c r="FT65149"/>
      <c r="FU65149"/>
      <c r="FV65149"/>
      <c r="FW65149"/>
      <c r="FX65149"/>
      <c r="FY65149"/>
      <c r="FZ65149"/>
      <c r="GA65149"/>
      <c r="GB65149"/>
      <c r="GC65149"/>
      <c r="GD65149"/>
      <c r="GE65149"/>
      <c r="GF65149"/>
      <c r="GG65149"/>
      <c r="GH65149"/>
      <c r="GI65149"/>
      <c r="GJ65149"/>
      <c r="GK65149"/>
      <c r="GL65149"/>
      <c r="GM65149"/>
      <c r="GN65149"/>
      <c r="GO65149"/>
      <c r="GP65149"/>
      <c r="GQ65149"/>
      <c r="GR65149"/>
      <c r="GS65149"/>
      <c r="GT65149"/>
      <c r="GU65149"/>
      <c r="GV65149"/>
      <c r="GW65149"/>
      <c r="GX65149"/>
      <c r="GY65149"/>
      <c r="GZ65149"/>
      <c r="HA65149"/>
      <c r="HB65149"/>
      <c r="HC65149"/>
      <c r="HD65149"/>
      <c r="HE65149"/>
      <c r="HF65149"/>
      <c r="HG65149"/>
      <c r="HH65149"/>
      <c r="HI65149"/>
      <c r="HJ65149"/>
      <c r="HK65149"/>
      <c r="HL65149"/>
      <c r="HM65149"/>
      <c r="HN65149"/>
      <c r="HO65149"/>
      <c r="HP65149"/>
      <c r="HQ65149"/>
      <c r="HR65149"/>
      <c r="HS65149"/>
      <c r="HT65149"/>
      <c r="HU65149"/>
      <c r="HV65149"/>
      <c r="HW65149"/>
      <c r="HX65149"/>
      <c r="HY65149"/>
      <c r="HZ65149"/>
      <c r="IA65149"/>
    </row>
    <row r="65150" spans="1:235" ht="24" customHeight="1">
      <c r="A65150"/>
      <c r="B65150"/>
      <c r="C65150"/>
      <c r="D65150"/>
      <c r="E65150"/>
      <c r="F65150"/>
      <c r="G65150"/>
      <c r="H65150"/>
      <c r="I65150"/>
      <c r="J65150"/>
      <c r="K65150"/>
      <c r="L65150"/>
      <c r="M65150"/>
      <c r="N65150"/>
      <c r="O65150"/>
      <c r="P65150"/>
      <c r="Q65150"/>
      <c r="R65150"/>
      <c r="S65150"/>
      <c r="T65150"/>
      <c r="U65150"/>
      <c r="V65150"/>
      <c r="W65150"/>
      <c r="X65150"/>
      <c r="Y65150"/>
      <c r="Z65150"/>
      <c r="AA65150"/>
      <c r="AB65150"/>
      <c r="AC65150"/>
      <c r="AD65150"/>
      <c r="AE65150"/>
      <c r="AF65150"/>
      <c r="AG65150"/>
      <c r="AH65150"/>
      <c r="AI65150"/>
      <c r="AJ65150"/>
      <c r="AK65150"/>
      <c r="AL65150"/>
      <c r="AM65150"/>
      <c r="AN65150"/>
      <c r="AO65150"/>
      <c r="AP65150"/>
      <c r="AQ65150"/>
      <c r="AR65150"/>
      <c r="AS65150"/>
      <c r="AT65150"/>
      <c r="AU65150"/>
      <c r="AV65150"/>
      <c r="AW65150"/>
      <c r="AX65150"/>
      <c r="AY65150"/>
      <c r="AZ65150"/>
      <c r="BA65150"/>
      <c r="BB65150"/>
      <c r="BC65150"/>
      <c r="BD65150"/>
      <c r="BE65150"/>
      <c r="BF65150"/>
      <c r="BG65150"/>
      <c r="BH65150"/>
      <c r="BI65150"/>
      <c r="BJ65150"/>
      <c r="BK65150"/>
      <c r="BL65150"/>
      <c r="BM65150"/>
      <c r="BN65150"/>
      <c r="BO65150"/>
      <c r="BP65150"/>
      <c r="BQ65150"/>
      <c r="BR65150"/>
      <c r="BS65150"/>
      <c r="BT65150"/>
      <c r="BU65150"/>
      <c r="BV65150"/>
      <c r="BW65150"/>
      <c r="BX65150"/>
      <c r="BY65150"/>
      <c r="BZ65150"/>
      <c r="CA65150"/>
      <c r="CB65150"/>
      <c r="CC65150"/>
      <c r="CD65150"/>
      <c r="CE65150"/>
      <c r="CF65150"/>
      <c r="CG65150"/>
      <c r="CH65150"/>
      <c r="CI65150"/>
      <c r="CJ65150"/>
      <c r="CK65150"/>
      <c r="CL65150"/>
      <c r="CM65150"/>
      <c r="CN65150"/>
      <c r="CO65150"/>
      <c r="CP65150"/>
      <c r="CQ65150"/>
      <c r="CR65150"/>
      <c r="CS65150"/>
      <c r="CT65150"/>
      <c r="CU65150"/>
      <c r="CV65150"/>
      <c r="CW65150"/>
      <c r="CX65150"/>
      <c r="CY65150"/>
      <c r="CZ65150"/>
      <c r="DA65150"/>
      <c r="DB65150"/>
      <c r="DC65150"/>
      <c r="DD65150"/>
      <c r="DE65150"/>
      <c r="DF65150"/>
      <c r="DG65150"/>
      <c r="DH65150"/>
      <c r="DI65150"/>
      <c r="DJ65150"/>
      <c r="DK65150"/>
      <c r="DL65150"/>
      <c r="DM65150"/>
      <c r="DN65150"/>
      <c r="DO65150"/>
      <c r="DP65150"/>
      <c r="DQ65150"/>
      <c r="DR65150"/>
      <c r="DS65150"/>
      <c r="DT65150"/>
      <c r="DU65150"/>
      <c r="DV65150"/>
      <c r="DW65150"/>
      <c r="DX65150"/>
      <c r="DY65150"/>
      <c r="DZ65150"/>
      <c r="EA65150"/>
      <c r="EB65150"/>
      <c r="EC65150"/>
      <c r="ED65150"/>
      <c r="EE65150"/>
      <c r="EF65150"/>
      <c r="EG65150"/>
      <c r="EH65150"/>
      <c r="EI65150"/>
      <c r="EJ65150"/>
      <c r="EK65150"/>
      <c r="EL65150"/>
      <c r="EM65150"/>
      <c r="EN65150"/>
      <c r="EO65150"/>
      <c r="EP65150"/>
      <c r="EQ65150"/>
      <c r="ER65150"/>
      <c r="ES65150"/>
      <c r="ET65150"/>
      <c r="EU65150"/>
      <c r="EV65150"/>
      <c r="EW65150"/>
      <c r="EX65150"/>
      <c r="EY65150"/>
      <c r="EZ65150"/>
      <c r="FA65150"/>
      <c r="FB65150"/>
      <c r="FC65150"/>
      <c r="FD65150"/>
      <c r="FE65150"/>
      <c r="FF65150"/>
      <c r="FG65150"/>
      <c r="FH65150"/>
      <c r="FI65150"/>
      <c r="FJ65150"/>
      <c r="FK65150"/>
      <c r="FL65150"/>
      <c r="FM65150"/>
      <c r="FN65150"/>
      <c r="FO65150"/>
      <c r="FP65150"/>
      <c r="FQ65150"/>
      <c r="FR65150"/>
      <c r="FS65150"/>
      <c r="FT65150"/>
      <c r="FU65150"/>
      <c r="FV65150"/>
      <c r="FW65150"/>
      <c r="FX65150"/>
      <c r="FY65150"/>
      <c r="FZ65150"/>
      <c r="GA65150"/>
      <c r="GB65150"/>
      <c r="GC65150"/>
      <c r="GD65150"/>
      <c r="GE65150"/>
      <c r="GF65150"/>
      <c r="GG65150"/>
      <c r="GH65150"/>
      <c r="GI65150"/>
      <c r="GJ65150"/>
      <c r="GK65150"/>
      <c r="GL65150"/>
      <c r="GM65150"/>
      <c r="GN65150"/>
      <c r="GO65150"/>
      <c r="GP65150"/>
      <c r="GQ65150"/>
      <c r="GR65150"/>
      <c r="GS65150"/>
      <c r="GT65150"/>
      <c r="GU65150"/>
      <c r="GV65150"/>
      <c r="GW65150"/>
      <c r="GX65150"/>
      <c r="GY65150"/>
      <c r="GZ65150"/>
      <c r="HA65150"/>
      <c r="HB65150"/>
      <c r="HC65150"/>
      <c r="HD65150"/>
      <c r="HE65150"/>
      <c r="HF65150"/>
      <c r="HG65150"/>
      <c r="HH65150"/>
      <c r="HI65150"/>
      <c r="HJ65150"/>
      <c r="HK65150"/>
      <c r="HL65150"/>
      <c r="HM65150"/>
      <c r="HN65150"/>
      <c r="HO65150"/>
      <c r="HP65150"/>
      <c r="HQ65150"/>
      <c r="HR65150"/>
      <c r="HS65150"/>
      <c r="HT65150"/>
      <c r="HU65150"/>
      <c r="HV65150"/>
      <c r="HW65150"/>
      <c r="HX65150"/>
      <c r="HY65150"/>
      <c r="HZ65150"/>
      <c r="IA65150"/>
    </row>
    <row r="65151" spans="1:235" ht="24" customHeight="1">
      <c r="A65151"/>
      <c r="B65151"/>
      <c r="C65151"/>
      <c r="D65151"/>
      <c r="E65151"/>
      <c r="F65151"/>
      <c r="G65151"/>
      <c r="H65151"/>
      <c r="I65151"/>
      <c r="J65151"/>
      <c r="K65151"/>
      <c r="L65151"/>
      <c r="M65151"/>
      <c r="N65151"/>
      <c r="O65151"/>
      <c r="P65151"/>
      <c r="Q65151"/>
      <c r="R65151"/>
      <c r="S65151"/>
      <c r="T65151"/>
      <c r="U65151"/>
      <c r="V65151"/>
      <c r="W65151"/>
      <c r="X65151"/>
      <c r="Y65151"/>
      <c r="Z65151"/>
      <c r="AA65151"/>
      <c r="AB65151"/>
      <c r="AC65151"/>
      <c r="AD65151"/>
      <c r="AE65151"/>
      <c r="AF65151"/>
      <c r="AG65151"/>
      <c r="AH65151"/>
      <c r="AI65151"/>
      <c r="AJ65151"/>
      <c r="AK65151"/>
      <c r="AL65151"/>
      <c r="AM65151"/>
      <c r="AN65151"/>
      <c r="AO65151"/>
      <c r="AP65151"/>
      <c r="AQ65151"/>
      <c r="AR65151"/>
      <c r="AS65151"/>
      <c r="AT65151"/>
      <c r="AU65151"/>
      <c r="AV65151"/>
      <c r="AW65151"/>
      <c r="AX65151"/>
      <c r="AY65151"/>
      <c r="AZ65151"/>
      <c r="BA65151"/>
      <c r="BB65151"/>
      <c r="BC65151"/>
      <c r="BD65151"/>
      <c r="BE65151"/>
      <c r="BF65151"/>
      <c r="BG65151"/>
      <c r="BH65151"/>
      <c r="BI65151"/>
      <c r="BJ65151"/>
      <c r="BK65151"/>
      <c r="BL65151"/>
      <c r="BM65151"/>
      <c r="BN65151"/>
      <c r="BO65151"/>
      <c r="BP65151"/>
      <c r="BQ65151"/>
      <c r="BR65151"/>
      <c r="BS65151"/>
      <c r="BT65151"/>
      <c r="BU65151"/>
      <c r="BV65151"/>
      <c r="BW65151"/>
      <c r="BX65151"/>
      <c r="BY65151"/>
      <c r="BZ65151"/>
      <c r="CA65151"/>
      <c r="CB65151"/>
      <c r="CC65151"/>
      <c r="CD65151"/>
      <c r="CE65151"/>
      <c r="CF65151"/>
      <c r="CG65151"/>
      <c r="CH65151"/>
      <c r="CI65151"/>
      <c r="CJ65151"/>
      <c r="CK65151"/>
      <c r="CL65151"/>
      <c r="CM65151"/>
      <c r="CN65151"/>
      <c r="CO65151"/>
      <c r="CP65151"/>
      <c r="CQ65151"/>
      <c r="CR65151"/>
      <c r="CS65151"/>
      <c r="CT65151"/>
      <c r="CU65151"/>
      <c r="CV65151"/>
      <c r="CW65151"/>
      <c r="CX65151"/>
      <c r="CY65151"/>
      <c r="CZ65151"/>
      <c r="DA65151"/>
      <c r="DB65151"/>
      <c r="DC65151"/>
      <c r="DD65151"/>
      <c r="DE65151"/>
      <c r="DF65151"/>
      <c r="DG65151"/>
      <c r="DH65151"/>
      <c r="DI65151"/>
      <c r="DJ65151"/>
      <c r="DK65151"/>
      <c r="DL65151"/>
      <c r="DM65151"/>
      <c r="DN65151"/>
      <c r="DO65151"/>
      <c r="DP65151"/>
      <c r="DQ65151"/>
      <c r="DR65151"/>
      <c r="DS65151"/>
      <c r="DT65151"/>
      <c r="DU65151"/>
      <c r="DV65151"/>
      <c r="DW65151"/>
      <c r="DX65151"/>
      <c r="DY65151"/>
      <c r="DZ65151"/>
      <c r="EA65151"/>
      <c r="EB65151"/>
      <c r="EC65151"/>
      <c r="ED65151"/>
      <c r="EE65151"/>
      <c r="EF65151"/>
      <c r="EG65151"/>
      <c r="EH65151"/>
      <c r="EI65151"/>
      <c r="EJ65151"/>
      <c r="EK65151"/>
      <c r="EL65151"/>
      <c r="EM65151"/>
      <c r="EN65151"/>
      <c r="EO65151"/>
      <c r="EP65151"/>
      <c r="EQ65151"/>
      <c r="ER65151"/>
      <c r="ES65151"/>
      <c r="ET65151"/>
      <c r="EU65151"/>
      <c r="EV65151"/>
      <c r="EW65151"/>
      <c r="EX65151"/>
      <c r="EY65151"/>
      <c r="EZ65151"/>
      <c r="FA65151"/>
      <c r="FB65151"/>
      <c r="FC65151"/>
      <c r="FD65151"/>
      <c r="FE65151"/>
      <c r="FF65151"/>
      <c r="FG65151"/>
      <c r="FH65151"/>
      <c r="FI65151"/>
      <c r="FJ65151"/>
      <c r="FK65151"/>
      <c r="FL65151"/>
      <c r="FM65151"/>
      <c r="FN65151"/>
      <c r="FO65151"/>
      <c r="FP65151"/>
      <c r="FQ65151"/>
      <c r="FR65151"/>
      <c r="FS65151"/>
      <c r="FT65151"/>
      <c r="FU65151"/>
      <c r="FV65151"/>
      <c r="FW65151"/>
      <c r="FX65151"/>
      <c r="FY65151"/>
      <c r="FZ65151"/>
      <c r="GA65151"/>
      <c r="GB65151"/>
      <c r="GC65151"/>
      <c r="GD65151"/>
      <c r="GE65151"/>
      <c r="GF65151"/>
      <c r="GG65151"/>
      <c r="GH65151"/>
      <c r="GI65151"/>
      <c r="GJ65151"/>
      <c r="GK65151"/>
      <c r="GL65151"/>
      <c r="GM65151"/>
      <c r="GN65151"/>
      <c r="GO65151"/>
      <c r="GP65151"/>
      <c r="GQ65151"/>
      <c r="GR65151"/>
      <c r="GS65151"/>
      <c r="GT65151"/>
      <c r="GU65151"/>
      <c r="GV65151"/>
      <c r="GW65151"/>
      <c r="GX65151"/>
      <c r="GY65151"/>
      <c r="GZ65151"/>
      <c r="HA65151"/>
      <c r="HB65151"/>
      <c r="HC65151"/>
      <c r="HD65151"/>
      <c r="HE65151"/>
      <c r="HF65151"/>
      <c r="HG65151"/>
      <c r="HH65151"/>
      <c r="HI65151"/>
      <c r="HJ65151"/>
      <c r="HK65151"/>
      <c r="HL65151"/>
      <c r="HM65151"/>
      <c r="HN65151"/>
      <c r="HO65151"/>
      <c r="HP65151"/>
      <c r="HQ65151"/>
      <c r="HR65151"/>
      <c r="HS65151"/>
      <c r="HT65151"/>
      <c r="HU65151"/>
      <c r="HV65151"/>
      <c r="HW65151"/>
      <c r="HX65151"/>
      <c r="HY65151"/>
      <c r="HZ65151"/>
      <c r="IA65151"/>
    </row>
    <row r="65152" spans="1:235" ht="24" customHeight="1">
      <c r="A65152"/>
      <c r="B65152"/>
      <c r="C65152"/>
      <c r="D65152"/>
      <c r="E65152"/>
      <c r="F65152"/>
      <c r="G65152"/>
      <c r="H65152"/>
      <c r="I65152"/>
      <c r="J65152"/>
      <c r="K65152"/>
      <c r="L65152"/>
      <c r="M65152"/>
      <c r="N65152"/>
      <c r="O65152"/>
      <c r="P65152"/>
      <c r="Q65152"/>
      <c r="R65152"/>
      <c r="S65152"/>
      <c r="T65152"/>
      <c r="U65152"/>
      <c r="V65152"/>
      <c r="W65152"/>
      <c r="X65152"/>
      <c r="Y65152"/>
      <c r="Z65152"/>
      <c r="AA65152"/>
      <c r="AB65152"/>
      <c r="AC65152"/>
      <c r="AD65152"/>
      <c r="AE65152"/>
      <c r="AF65152"/>
      <c r="AG65152"/>
      <c r="AH65152"/>
      <c r="AI65152"/>
      <c r="AJ65152"/>
      <c r="AK65152"/>
      <c r="AL65152"/>
      <c r="AM65152"/>
      <c r="AN65152"/>
      <c r="AO65152"/>
      <c r="AP65152"/>
      <c r="AQ65152"/>
      <c r="AR65152"/>
      <c r="AS65152"/>
      <c r="AT65152"/>
      <c r="AU65152"/>
      <c r="AV65152"/>
      <c r="AW65152"/>
      <c r="AX65152"/>
      <c r="AY65152"/>
      <c r="AZ65152"/>
      <c r="BA65152"/>
      <c r="BB65152"/>
      <c r="BC65152"/>
      <c r="BD65152"/>
      <c r="BE65152"/>
      <c r="BF65152"/>
      <c r="BG65152"/>
      <c r="BH65152"/>
      <c r="BI65152"/>
      <c r="BJ65152"/>
      <c r="BK65152"/>
      <c r="BL65152"/>
      <c r="BM65152"/>
      <c r="BN65152"/>
      <c r="BO65152"/>
      <c r="BP65152"/>
      <c r="BQ65152"/>
      <c r="BR65152"/>
      <c r="BS65152"/>
      <c r="BT65152"/>
      <c r="BU65152"/>
      <c r="BV65152"/>
      <c r="BW65152"/>
      <c r="BX65152"/>
      <c r="BY65152"/>
      <c r="BZ65152"/>
      <c r="CA65152"/>
      <c r="CB65152"/>
      <c r="CC65152"/>
      <c r="CD65152"/>
      <c r="CE65152"/>
      <c r="CF65152"/>
      <c r="CG65152"/>
      <c r="CH65152"/>
      <c r="CI65152"/>
      <c r="CJ65152"/>
      <c r="CK65152"/>
      <c r="CL65152"/>
      <c r="CM65152"/>
      <c r="CN65152"/>
      <c r="CO65152"/>
      <c r="CP65152"/>
      <c r="CQ65152"/>
      <c r="CR65152"/>
      <c r="CS65152"/>
      <c r="CT65152"/>
      <c r="CU65152"/>
      <c r="CV65152"/>
      <c r="CW65152"/>
      <c r="CX65152"/>
      <c r="CY65152"/>
      <c r="CZ65152"/>
      <c r="DA65152"/>
      <c r="DB65152"/>
      <c r="DC65152"/>
      <c r="DD65152"/>
      <c r="DE65152"/>
      <c r="DF65152"/>
      <c r="DG65152"/>
      <c r="DH65152"/>
      <c r="DI65152"/>
      <c r="DJ65152"/>
      <c r="DK65152"/>
      <c r="DL65152"/>
      <c r="DM65152"/>
      <c r="DN65152"/>
      <c r="DO65152"/>
      <c r="DP65152"/>
      <c r="DQ65152"/>
      <c r="DR65152"/>
      <c r="DS65152"/>
      <c r="DT65152"/>
      <c r="DU65152"/>
      <c r="DV65152"/>
      <c r="DW65152"/>
      <c r="DX65152"/>
      <c r="DY65152"/>
      <c r="DZ65152"/>
      <c r="EA65152"/>
      <c r="EB65152"/>
      <c r="EC65152"/>
      <c r="ED65152"/>
      <c r="EE65152"/>
      <c r="EF65152"/>
      <c r="EG65152"/>
      <c r="EH65152"/>
      <c r="EI65152"/>
      <c r="EJ65152"/>
      <c r="EK65152"/>
      <c r="EL65152"/>
      <c r="EM65152"/>
      <c r="EN65152"/>
      <c r="EO65152"/>
      <c r="EP65152"/>
      <c r="EQ65152"/>
      <c r="ER65152"/>
      <c r="ES65152"/>
      <c r="ET65152"/>
      <c r="EU65152"/>
      <c r="EV65152"/>
      <c r="EW65152"/>
      <c r="EX65152"/>
      <c r="EY65152"/>
      <c r="EZ65152"/>
      <c r="FA65152"/>
      <c r="FB65152"/>
      <c r="FC65152"/>
      <c r="FD65152"/>
      <c r="FE65152"/>
      <c r="FF65152"/>
      <c r="FG65152"/>
      <c r="FH65152"/>
      <c r="FI65152"/>
      <c r="FJ65152"/>
      <c r="FK65152"/>
      <c r="FL65152"/>
      <c r="FM65152"/>
      <c r="FN65152"/>
      <c r="FO65152"/>
      <c r="FP65152"/>
      <c r="FQ65152"/>
      <c r="FR65152"/>
      <c r="FS65152"/>
      <c r="FT65152"/>
      <c r="FU65152"/>
      <c r="FV65152"/>
      <c r="FW65152"/>
      <c r="FX65152"/>
      <c r="FY65152"/>
      <c r="FZ65152"/>
      <c r="GA65152"/>
      <c r="GB65152"/>
      <c r="GC65152"/>
      <c r="GD65152"/>
      <c r="GE65152"/>
      <c r="GF65152"/>
      <c r="GG65152"/>
      <c r="GH65152"/>
      <c r="GI65152"/>
      <c r="GJ65152"/>
      <c r="GK65152"/>
      <c r="GL65152"/>
      <c r="GM65152"/>
      <c r="GN65152"/>
      <c r="GO65152"/>
      <c r="GP65152"/>
      <c r="GQ65152"/>
      <c r="GR65152"/>
      <c r="GS65152"/>
      <c r="GT65152"/>
      <c r="GU65152"/>
      <c r="GV65152"/>
      <c r="GW65152"/>
      <c r="GX65152"/>
      <c r="GY65152"/>
      <c r="GZ65152"/>
      <c r="HA65152"/>
      <c r="HB65152"/>
      <c r="HC65152"/>
      <c r="HD65152"/>
      <c r="HE65152"/>
      <c r="HF65152"/>
      <c r="HG65152"/>
      <c r="HH65152"/>
      <c r="HI65152"/>
      <c r="HJ65152"/>
      <c r="HK65152"/>
      <c r="HL65152"/>
      <c r="HM65152"/>
      <c r="HN65152"/>
      <c r="HO65152"/>
      <c r="HP65152"/>
      <c r="HQ65152"/>
      <c r="HR65152"/>
      <c r="HS65152"/>
      <c r="HT65152"/>
      <c r="HU65152"/>
      <c r="HV65152"/>
      <c r="HW65152"/>
      <c r="HX65152"/>
      <c r="HY65152"/>
      <c r="HZ65152"/>
      <c r="IA65152"/>
    </row>
    <row r="65153" spans="1:235" ht="24" customHeight="1">
      <c r="A65153"/>
      <c r="B65153"/>
      <c r="C65153"/>
      <c r="D65153"/>
      <c r="E65153"/>
      <c r="F65153"/>
      <c r="G65153"/>
      <c r="H65153"/>
      <c r="I65153"/>
      <c r="J65153"/>
      <c r="K65153"/>
      <c r="L65153"/>
      <c r="M65153"/>
      <c r="N65153"/>
      <c r="O65153"/>
      <c r="P65153"/>
      <c r="Q65153"/>
      <c r="R65153"/>
      <c r="S65153"/>
      <c r="T65153"/>
      <c r="U65153"/>
      <c r="V65153"/>
      <c r="W65153"/>
      <c r="X65153"/>
      <c r="Y65153"/>
      <c r="Z65153"/>
      <c r="AA65153"/>
      <c r="AB65153"/>
      <c r="AC65153"/>
      <c r="AD65153"/>
      <c r="AE65153"/>
      <c r="AF65153"/>
      <c r="AG65153"/>
      <c r="AH65153"/>
      <c r="AI65153"/>
      <c r="AJ65153"/>
      <c r="AK65153"/>
      <c r="AL65153"/>
      <c r="AM65153"/>
      <c r="AN65153"/>
      <c r="AO65153"/>
      <c r="AP65153"/>
      <c r="AQ65153"/>
      <c r="AR65153"/>
      <c r="AS65153"/>
      <c r="AT65153"/>
      <c r="AU65153"/>
      <c r="AV65153"/>
      <c r="AW65153"/>
      <c r="AX65153"/>
      <c r="AY65153"/>
      <c r="AZ65153"/>
      <c r="BA65153"/>
      <c r="BB65153"/>
      <c r="BC65153"/>
      <c r="BD65153"/>
      <c r="BE65153"/>
      <c r="BF65153"/>
      <c r="BG65153"/>
      <c r="BH65153"/>
      <c r="BI65153"/>
      <c r="BJ65153"/>
      <c r="BK65153"/>
      <c r="BL65153"/>
      <c r="BM65153"/>
      <c r="BN65153"/>
      <c r="BO65153"/>
      <c r="BP65153"/>
      <c r="BQ65153"/>
      <c r="BR65153"/>
      <c r="BS65153"/>
      <c r="BT65153"/>
      <c r="BU65153"/>
      <c r="BV65153"/>
      <c r="BW65153"/>
      <c r="BX65153"/>
      <c r="BY65153"/>
      <c r="BZ65153"/>
      <c r="CA65153"/>
      <c r="CB65153"/>
      <c r="CC65153"/>
      <c r="CD65153"/>
      <c r="CE65153"/>
      <c r="CF65153"/>
      <c r="CG65153"/>
      <c r="CH65153"/>
      <c r="CI65153"/>
      <c r="CJ65153"/>
      <c r="CK65153"/>
      <c r="CL65153"/>
      <c r="CM65153"/>
      <c r="CN65153"/>
      <c r="CO65153"/>
      <c r="CP65153"/>
      <c r="CQ65153"/>
      <c r="CR65153"/>
      <c r="CS65153"/>
      <c r="CT65153"/>
      <c r="CU65153"/>
      <c r="CV65153"/>
      <c r="CW65153"/>
      <c r="CX65153"/>
      <c r="CY65153"/>
      <c r="CZ65153"/>
      <c r="DA65153"/>
      <c r="DB65153"/>
      <c r="DC65153"/>
      <c r="DD65153"/>
      <c r="DE65153"/>
      <c r="DF65153"/>
      <c r="DG65153"/>
      <c r="DH65153"/>
      <c r="DI65153"/>
      <c r="DJ65153"/>
      <c r="DK65153"/>
      <c r="DL65153"/>
      <c r="DM65153"/>
      <c r="DN65153"/>
      <c r="DO65153"/>
      <c r="DP65153"/>
      <c r="DQ65153"/>
      <c r="DR65153"/>
      <c r="DS65153"/>
      <c r="DT65153"/>
      <c r="DU65153"/>
      <c r="DV65153"/>
      <c r="DW65153"/>
      <c r="DX65153"/>
      <c r="DY65153"/>
      <c r="DZ65153"/>
      <c r="EA65153"/>
      <c r="EB65153"/>
      <c r="EC65153"/>
      <c r="ED65153"/>
      <c r="EE65153"/>
      <c r="EF65153"/>
      <c r="EG65153"/>
      <c r="EH65153"/>
      <c r="EI65153"/>
      <c r="EJ65153"/>
      <c r="EK65153"/>
      <c r="EL65153"/>
      <c r="EM65153"/>
      <c r="EN65153"/>
      <c r="EO65153"/>
      <c r="EP65153"/>
      <c r="EQ65153"/>
      <c r="ER65153"/>
      <c r="ES65153"/>
      <c r="ET65153"/>
      <c r="EU65153"/>
      <c r="EV65153"/>
      <c r="EW65153"/>
      <c r="EX65153"/>
      <c r="EY65153"/>
      <c r="EZ65153"/>
      <c r="FA65153"/>
      <c r="FB65153"/>
      <c r="FC65153"/>
      <c r="FD65153"/>
      <c r="FE65153"/>
      <c r="FF65153"/>
      <c r="FG65153"/>
      <c r="FH65153"/>
      <c r="FI65153"/>
      <c r="FJ65153"/>
      <c r="FK65153"/>
      <c r="FL65153"/>
      <c r="FM65153"/>
      <c r="FN65153"/>
      <c r="FO65153"/>
      <c r="FP65153"/>
      <c r="FQ65153"/>
      <c r="FR65153"/>
      <c r="FS65153"/>
      <c r="FT65153"/>
      <c r="FU65153"/>
      <c r="FV65153"/>
      <c r="FW65153"/>
      <c r="FX65153"/>
      <c r="FY65153"/>
      <c r="FZ65153"/>
      <c r="GA65153"/>
      <c r="GB65153"/>
      <c r="GC65153"/>
      <c r="GD65153"/>
      <c r="GE65153"/>
      <c r="GF65153"/>
      <c r="GG65153"/>
      <c r="GH65153"/>
      <c r="GI65153"/>
      <c r="GJ65153"/>
      <c r="GK65153"/>
      <c r="GL65153"/>
      <c r="GM65153"/>
      <c r="GN65153"/>
      <c r="GO65153"/>
      <c r="GP65153"/>
      <c r="GQ65153"/>
      <c r="GR65153"/>
      <c r="GS65153"/>
      <c r="GT65153"/>
      <c r="GU65153"/>
      <c r="GV65153"/>
      <c r="GW65153"/>
      <c r="GX65153"/>
      <c r="GY65153"/>
      <c r="GZ65153"/>
      <c r="HA65153"/>
      <c r="HB65153"/>
      <c r="HC65153"/>
      <c r="HD65153"/>
      <c r="HE65153"/>
      <c r="HF65153"/>
      <c r="HG65153"/>
      <c r="HH65153"/>
      <c r="HI65153"/>
      <c r="HJ65153"/>
      <c r="HK65153"/>
      <c r="HL65153"/>
      <c r="HM65153"/>
      <c r="HN65153"/>
      <c r="HO65153"/>
      <c r="HP65153"/>
      <c r="HQ65153"/>
      <c r="HR65153"/>
      <c r="HS65153"/>
      <c r="HT65153"/>
      <c r="HU65153"/>
      <c r="HV65153"/>
      <c r="HW65153"/>
      <c r="HX65153"/>
      <c r="HY65153"/>
      <c r="HZ65153"/>
      <c r="IA65153"/>
    </row>
    <row r="65154" spans="1:235" ht="24" customHeight="1">
      <c r="A65154"/>
      <c r="B65154"/>
      <c r="C65154"/>
      <c r="D65154"/>
      <c r="E65154"/>
      <c r="F65154"/>
      <c r="G65154"/>
      <c r="H65154"/>
      <c r="I65154"/>
      <c r="J65154"/>
      <c r="K65154"/>
      <c r="L65154"/>
      <c r="M65154"/>
      <c r="N65154"/>
      <c r="O65154"/>
      <c r="P65154"/>
      <c r="Q65154"/>
      <c r="R65154"/>
      <c r="S65154"/>
      <c r="T65154"/>
      <c r="U65154"/>
      <c r="V65154"/>
      <c r="W65154"/>
      <c r="X65154"/>
      <c r="Y65154"/>
      <c r="Z65154"/>
      <c r="AA65154"/>
      <c r="AB65154"/>
      <c r="AC65154"/>
      <c r="AD65154"/>
      <c r="AE65154"/>
      <c r="AF65154"/>
      <c r="AG65154"/>
      <c r="AH65154"/>
      <c r="AI65154"/>
      <c r="AJ65154"/>
      <c r="AK65154"/>
      <c r="AL65154"/>
      <c r="AM65154"/>
      <c r="AN65154"/>
      <c r="AO65154"/>
      <c r="AP65154"/>
      <c r="AQ65154"/>
      <c r="AR65154"/>
      <c r="AS65154"/>
      <c r="AT65154"/>
      <c r="AU65154"/>
      <c r="AV65154"/>
      <c r="AW65154"/>
      <c r="AX65154"/>
      <c r="AY65154"/>
      <c r="AZ65154"/>
      <c r="BA65154"/>
      <c r="BB65154"/>
      <c r="BC65154"/>
      <c r="BD65154"/>
      <c r="BE65154"/>
      <c r="BF65154"/>
      <c r="BG65154"/>
      <c r="BH65154"/>
      <c r="BI65154"/>
      <c r="BJ65154"/>
      <c r="BK65154"/>
      <c r="BL65154"/>
      <c r="BM65154"/>
      <c r="BN65154"/>
      <c r="BO65154"/>
      <c r="BP65154"/>
      <c r="BQ65154"/>
      <c r="BR65154"/>
      <c r="BS65154"/>
      <c r="BT65154"/>
      <c r="BU65154"/>
      <c r="BV65154"/>
      <c r="BW65154"/>
      <c r="BX65154"/>
      <c r="BY65154"/>
      <c r="BZ65154"/>
      <c r="CA65154"/>
      <c r="CB65154"/>
      <c r="CC65154"/>
      <c r="CD65154"/>
      <c r="CE65154"/>
      <c r="CF65154"/>
      <c r="CG65154"/>
      <c r="CH65154"/>
      <c r="CI65154"/>
      <c r="CJ65154"/>
      <c r="CK65154"/>
      <c r="CL65154"/>
      <c r="CM65154"/>
      <c r="CN65154"/>
      <c r="CO65154"/>
      <c r="CP65154"/>
      <c r="CQ65154"/>
      <c r="CR65154"/>
      <c r="CS65154"/>
      <c r="CT65154"/>
      <c r="CU65154"/>
      <c r="CV65154"/>
      <c r="CW65154"/>
      <c r="CX65154"/>
      <c r="CY65154"/>
      <c r="CZ65154"/>
      <c r="DA65154"/>
      <c r="DB65154"/>
      <c r="DC65154"/>
      <c r="DD65154"/>
      <c r="DE65154"/>
      <c r="DF65154"/>
      <c r="DG65154"/>
      <c r="DH65154"/>
      <c r="DI65154"/>
      <c r="DJ65154"/>
      <c r="DK65154"/>
      <c r="DL65154"/>
      <c r="DM65154"/>
      <c r="DN65154"/>
      <c r="DO65154"/>
      <c r="DP65154"/>
      <c r="DQ65154"/>
      <c r="DR65154"/>
      <c r="DS65154"/>
      <c r="DT65154"/>
      <c r="DU65154"/>
      <c r="DV65154"/>
      <c r="DW65154"/>
      <c r="DX65154"/>
      <c r="DY65154"/>
      <c r="DZ65154"/>
      <c r="EA65154"/>
      <c r="EB65154"/>
      <c r="EC65154"/>
      <c r="ED65154"/>
      <c r="EE65154"/>
      <c r="EF65154"/>
      <c r="EG65154"/>
      <c r="EH65154"/>
      <c r="EI65154"/>
      <c r="EJ65154"/>
      <c r="EK65154"/>
      <c r="EL65154"/>
      <c r="EM65154"/>
      <c r="EN65154"/>
      <c r="EO65154"/>
      <c r="EP65154"/>
      <c r="EQ65154"/>
      <c r="ER65154"/>
      <c r="ES65154"/>
      <c r="ET65154"/>
      <c r="EU65154"/>
      <c r="EV65154"/>
      <c r="EW65154"/>
      <c r="EX65154"/>
      <c r="EY65154"/>
      <c r="EZ65154"/>
      <c r="FA65154"/>
      <c r="FB65154"/>
      <c r="FC65154"/>
      <c r="FD65154"/>
      <c r="FE65154"/>
      <c r="FF65154"/>
      <c r="FG65154"/>
      <c r="FH65154"/>
      <c r="FI65154"/>
      <c r="FJ65154"/>
      <c r="FK65154"/>
      <c r="FL65154"/>
      <c r="FM65154"/>
      <c r="FN65154"/>
      <c r="FO65154"/>
      <c r="FP65154"/>
      <c r="FQ65154"/>
      <c r="FR65154"/>
      <c r="FS65154"/>
      <c r="FT65154"/>
      <c r="FU65154"/>
      <c r="FV65154"/>
      <c r="FW65154"/>
      <c r="FX65154"/>
      <c r="FY65154"/>
      <c r="FZ65154"/>
      <c r="GA65154"/>
      <c r="GB65154"/>
      <c r="GC65154"/>
      <c r="GD65154"/>
      <c r="GE65154"/>
      <c r="GF65154"/>
      <c r="GG65154"/>
      <c r="GH65154"/>
      <c r="GI65154"/>
      <c r="GJ65154"/>
      <c r="GK65154"/>
      <c r="GL65154"/>
      <c r="GM65154"/>
      <c r="GN65154"/>
      <c r="GO65154"/>
      <c r="GP65154"/>
      <c r="GQ65154"/>
      <c r="GR65154"/>
      <c r="GS65154"/>
      <c r="GT65154"/>
      <c r="GU65154"/>
      <c r="GV65154"/>
      <c r="GW65154"/>
      <c r="GX65154"/>
      <c r="GY65154"/>
      <c r="GZ65154"/>
      <c r="HA65154"/>
      <c r="HB65154"/>
      <c r="HC65154"/>
      <c r="HD65154"/>
      <c r="HE65154"/>
      <c r="HF65154"/>
      <c r="HG65154"/>
      <c r="HH65154"/>
      <c r="HI65154"/>
      <c r="HJ65154"/>
      <c r="HK65154"/>
      <c r="HL65154"/>
      <c r="HM65154"/>
      <c r="HN65154"/>
      <c r="HO65154"/>
      <c r="HP65154"/>
      <c r="HQ65154"/>
      <c r="HR65154"/>
      <c r="HS65154"/>
      <c r="HT65154"/>
      <c r="HU65154"/>
      <c r="HV65154"/>
      <c r="HW65154"/>
      <c r="HX65154"/>
      <c r="HY65154"/>
      <c r="HZ65154"/>
      <c r="IA65154"/>
    </row>
    <row r="65155" spans="1:235" ht="24" customHeight="1">
      <c r="A65155"/>
      <c r="B65155"/>
      <c r="C65155"/>
      <c r="D65155"/>
      <c r="E65155"/>
      <c r="F65155"/>
      <c r="G65155"/>
      <c r="H65155"/>
      <c r="I65155"/>
      <c r="J65155"/>
      <c r="K65155"/>
      <c r="L65155"/>
      <c r="M65155"/>
      <c r="N65155"/>
      <c r="O65155"/>
      <c r="P65155"/>
      <c r="Q65155"/>
      <c r="R65155"/>
      <c r="S65155"/>
      <c r="T65155"/>
      <c r="U65155"/>
      <c r="V65155"/>
      <c r="W65155"/>
      <c r="X65155"/>
      <c r="Y65155"/>
      <c r="Z65155"/>
      <c r="AA65155"/>
      <c r="AB65155"/>
      <c r="AC65155"/>
      <c r="AD65155"/>
      <c r="AE65155"/>
      <c r="AF65155"/>
      <c r="AG65155"/>
      <c r="AH65155"/>
      <c r="AI65155"/>
      <c r="AJ65155"/>
      <c r="AK65155"/>
      <c r="AL65155"/>
      <c r="AM65155"/>
      <c r="AN65155"/>
      <c r="AO65155"/>
      <c r="AP65155"/>
      <c r="AQ65155"/>
      <c r="AR65155"/>
      <c r="AS65155"/>
      <c r="AT65155"/>
      <c r="AU65155"/>
      <c r="AV65155"/>
      <c r="AW65155"/>
      <c r="AX65155"/>
      <c r="AY65155"/>
      <c r="AZ65155"/>
      <c r="BA65155"/>
      <c r="BB65155"/>
      <c r="BC65155"/>
      <c r="BD65155"/>
      <c r="BE65155"/>
      <c r="BF65155"/>
      <c r="BG65155"/>
      <c r="BH65155"/>
      <c r="BI65155"/>
      <c r="BJ65155"/>
      <c r="BK65155"/>
      <c r="BL65155"/>
      <c r="BM65155"/>
      <c r="BN65155"/>
      <c r="BO65155"/>
      <c r="BP65155"/>
      <c r="BQ65155"/>
      <c r="BR65155"/>
      <c r="BS65155"/>
      <c r="BT65155"/>
      <c r="BU65155"/>
      <c r="BV65155"/>
      <c r="BW65155"/>
      <c r="BX65155"/>
      <c r="BY65155"/>
      <c r="BZ65155"/>
      <c r="CA65155"/>
      <c r="CB65155"/>
      <c r="CC65155"/>
      <c r="CD65155"/>
      <c r="CE65155"/>
      <c r="CF65155"/>
      <c r="CG65155"/>
      <c r="CH65155"/>
      <c r="CI65155"/>
      <c r="CJ65155"/>
      <c r="CK65155"/>
      <c r="CL65155"/>
      <c r="CM65155"/>
      <c r="CN65155"/>
      <c r="CO65155"/>
      <c r="CP65155"/>
      <c r="CQ65155"/>
      <c r="CR65155"/>
      <c r="CS65155"/>
      <c r="CT65155"/>
      <c r="CU65155"/>
      <c r="CV65155"/>
      <c r="CW65155"/>
      <c r="CX65155"/>
      <c r="CY65155"/>
      <c r="CZ65155"/>
      <c r="DA65155"/>
      <c r="DB65155"/>
      <c r="DC65155"/>
      <c r="DD65155"/>
      <c r="DE65155"/>
      <c r="DF65155"/>
      <c r="DG65155"/>
      <c r="DH65155"/>
      <c r="DI65155"/>
      <c r="DJ65155"/>
      <c r="DK65155"/>
      <c r="DL65155"/>
      <c r="DM65155"/>
      <c r="DN65155"/>
      <c r="DO65155"/>
      <c r="DP65155"/>
      <c r="DQ65155"/>
      <c r="DR65155"/>
      <c r="DS65155"/>
      <c r="DT65155"/>
      <c r="DU65155"/>
      <c r="DV65155"/>
      <c r="DW65155"/>
      <c r="DX65155"/>
      <c r="DY65155"/>
      <c r="DZ65155"/>
      <c r="EA65155"/>
      <c r="EB65155"/>
      <c r="EC65155"/>
      <c r="ED65155"/>
      <c r="EE65155"/>
      <c r="EF65155"/>
      <c r="EG65155"/>
      <c r="EH65155"/>
      <c r="EI65155"/>
      <c r="EJ65155"/>
      <c r="EK65155"/>
      <c r="EL65155"/>
      <c r="EM65155"/>
      <c r="EN65155"/>
      <c r="EO65155"/>
      <c r="EP65155"/>
      <c r="EQ65155"/>
      <c r="ER65155"/>
      <c r="ES65155"/>
      <c r="ET65155"/>
      <c r="EU65155"/>
      <c r="EV65155"/>
      <c r="EW65155"/>
      <c r="EX65155"/>
      <c r="EY65155"/>
      <c r="EZ65155"/>
      <c r="FA65155"/>
      <c r="FB65155"/>
      <c r="FC65155"/>
      <c r="FD65155"/>
      <c r="FE65155"/>
      <c r="FF65155"/>
      <c r="FG65155"/>
      <c r="FH65155"/>
      <c r="FI65155"/>
      <c r="FJ65155"/>
      <c r="FK65155"/>
      <c r="FL65155"/>
      <c r="FM65155"/>
      <c r="FN65155"/>
      <c r="FO65155"/>
      <c r="FP65155"/>
      <c r="FQ65155"/>
      <c r="FR65155"/>
      <c r="FS65155"/>
      <c r="FT65155"/>
      <c r="FU65155"/>
      <c r="FV65155"/>
      <c r="FW65155"/>
      <c r="FX65155"/>
      <c r="FY65155"/>
      <c r="FZ65155"/>
      <c r="GA65155"/>
      <c r="GB65155"/>
      <c r="GC65155"/>
      <c r="GD65155"/>
      <c r="GE65155"/>
      <c r="GF65155"/>
      <c r="GG65155"/>
      <c r="GH65155"/>
      <c r="GI65155"/>
      <c r="GJ65155"/>
      <c r="GK65155"/>
      <c r="GL65155"/>
      <c r="GM65155"/>
      <c r="GN65155"/>
      <c r="GO65155"/>
      <c r="GP65155"/>
      <c r="GQ65155"/>
      <c r="GR65155"/>
      <c r="GS65155"/>
      <c r="GT65155"/>
      <c r="GU65155"/>
      <c r="GV65155"/>
      <c r="GW65155"/>
      <c r="GX65155"/>
      <c r="GY65155"/>
      <c r="GZ65155"/>
      <c r="HA65155"/>
      <c r="HB65155"/>
      <c r="HC65155"/>
      <c r="HD65155"/>
      <c r="HE65155"/>
      <c r="HF65155"/>
      <c r="HG65155"/>
      <c r="HH65155"/>
      <c r="HI65155"/>
      <c r="HJ65155"/>
      <c r="HK65155"/>
      <c r="HL65155"/>
      <c r="HM65155"/>
      <c r="HN65155"/>
      <c r="HO65155"/>
      <c r="HP65155"/>
      <c r="HQ65155"/>
      <c r="HR65155"/>
      <c r="HS65155"/>
      <c r="HT65155"/>
      <c r="HU65155"/>
      <c r="HV65155"/>
      <c r="HW65155"/>
      <c r="HX65155"/>
      <c r="HY65155"/>
      <c r="HZ65155"/>
      <c r="IA65155"/>
    </row>
    <row r="65156" spans="1:235" ht="24" customHeight="1">
      <c r="A65156"/>
      <c r="B65156"/>
      <c r="C65156"/>
      <c r="D65156"/>
      <c r="E65156"/>
      <c r="F65156"/>
      <c r="G65156"/>
      <c r="H65156"/>
      <c r="I65156"/>
      <c r="J65156"/>
      <c r="K65156"/>
      <c r="L65156"/>
      <c r="M65156"/>
      <c r="N65156"/>
      <c r="O65156"/>
      <c r="P65156"/>
      <c r="Q65156"/>
      <c r="R65156"/>
      <c r="S65156"/>
      <c r="T65156"/>
      <c r="U65156"/>
      <c r="V65156"/>
      <c r="W65156"/>
      <c r="X65156"/>
      <c r="Y65156"/>
      <c r="Z65156"/>
      <c r="AA65156"/>
      <c r="AB65156"/>
      <c r="AC65156"/>
      <c r="AD65156"/>
      <c r="AE65156"/>
      <c r="AF65156"/>
      <c r="AG65156"/>
      <c r="AH65156"/>
      <c r="AI65156"/>
      <c r="AJ65156"/>
      <c r="AK65156"/>
      <c r="AL65156"/>
      <c r="AM65156"/>
      <c r="AN65156"/>
      <c r="AO65156"/>
      <c r="AP65156"/>
      <c r="AQ65156"/>
      <c r="AR65156"/>
      <c r="AS65156"/>
      <c r="AT65156"/>
      <c r="AU65156"/>
      <c r="AV65156"/>
      <c r="AW65156"/>
      <c r="AX65156"/>
      <c r="AY65156"/>
      <c r="AZ65156"/>
      <c r="BA65156"/>
      <c r="BB65156"/>
      <c r="BC65156"/>
      <c r="BD65156"/>
      <c r="BE65156"/>
      <c r="BF65156"/>
      <c r="BG65156"/>
      <c r="BH65156"/>
      <c r="BI65156"/>
      <c r="BJ65156"/>
      <c r="BK65156"/>
      <c r="BL65156"/>
      <c r="BM65156"/>
      <c r="BN65156"/>
      <c r="BO65156"/>
      <c r="BP65156"/>
      <c r="BQ65156"/>
      <c r="BR65156"/>
      <c r="BS65156"/>
      <c r="BT65156"/>
      <c r="BU65156"/>
      <c r="BV65156"/>
      <c r="BW65156"/>
      <c r="BX65156"/>
      <c r="BY65156"/>
      <c r="BZ65156"/>
      <c r="CA65156"/>
      <c r="CB65156"/>
      <c r="CC65156"/>
      <c r="CD65156"/>
      <c r="CE65156"/>
      <c r="CF65156"/>
      <c r="CG65156"/>
      <c r="CH65156"/>
      <c r="CI65156"/>
      <c r="CJ65156"/>
      <c r="CK65156"/>
      <c r="CL65156"/>
      <c r="CM65156"/>
      <c r="CN65156"/>
      <c r="CO65156"/>
      <c r="CP65156"/>
      <c r="CQ65156"/>
      <c r="CR65156"/>
      <c r="CS65156"/>
      <c r="CT65156"/>
      <c r="CU65156"/>
      <c r="CV65156"/>
      <c r="CW65156"/>
      <c r="CX65156"/>
      <c r="CY65156"/>
      <c r="CZ65156"/>
      <c r="DA65156"/>
      <c r="DB65156"/>
      <c r="DC65156"/>
      <c r="DD65156"/>
      <c r="DE65156"/>
      <c r="DF65156"/>
      <c r="DG65156"/>
      <c r="DH65156"/>
      <c r="DI65156"/>
      <c r="DJ65156"/>
      <c r="DK65156"/>
      <c r="DL65156"/>
      <c r="DM65156"/>
      <c r="DN65156"/>
      <c r="DO65156"/>
      <c r="DP65156"/>
      <c r="DQ65156"/>
      <c r="DR65156"/>
      <c r="DS65156"/>
      <c r="DT65156"/>
      <c r="DU65156"/>
      <c r="DV65156"/>
      <c r="DW65156"/>
      <c r="DX65156"/>
      <c r="DY65156"/>
      <c r="DZ65156"/>
      <c r="EA65156"/>
      <c r="EB65156"/>
      <c r="EC65156"/>
      <c r="ED65156"/>
      <c r="EE65156"/>
      <c r="EF65156"/>
      <c r="EG65156"/>
      <c r="EH65156"/>
      <c r="EI65156"/>
      <c r="EJ65156"/>
      <c r="EK65156"/>
      <c r="EL65156"/>
      <c r="EM65156"/>
      <c r="EN65156"/>
      <c r="EO65156"/>
      <c r="EP65156"/>
      <c r="EQ65156"/>
      <c r="ER65156"/>
      <c r="ES65156"/>
      <c r="ET65156"/>
      <c r="EU65156"/>
      <c r="EV65156"/>
      <c r="EW65156"/>
      <c r="EX65156"/>
      <c r="EY65156"/>
      <c r="EZ65156"/>
      <c r="FA65156"/>
      <c r="FB65156"/>
      <c r="FC65156"/>
      <c r="FD65156"/>
      <c r="FE65156"/>
      <c r="FF65156"/>
      <c r="FG65156"/>
      <c r="FH65156"/>
      <c r="FI65156"/>
      <c r="FJ65156"/>
      <c r="FK65156"/>
      <c r="FL65156"/>
      <c r="FM65156"/>
      <c r="FN65156"/>
      <c r="FO65156"/>
      <c r="FP65156"/>
      <c r="FQ65156"/>
      <c r="FR65156"/>
      <c r="FS65156"/>
      <c r="FT65156"/>
      <c r="FU65156"/>
      <c r="FV65156"/>
      <c r="FW65156"/>
      <c r="FX65156"/>
      <c r="FY65156"/>
      <c r="FZ65156"/>
      <c r="GA65156"/>
      <c r="GB65156"/>
      <c r="GC65156"/>
      <c r="GD65156"/>
      <c r="GE65156"/>
      <c r="GF65156"/>
      <c r="GG65156"/>
      <c r="GH65156"/>
      <c r="GI65156"/>
      <c r="GJ65156"/>
      <c r="GK65156"/>
      <c r="GL65156"/>
      <c r="GM65156"/>
      <c r="GN65156"/>
      <c r="GO65156"/>
      <c r="GP65156"/>
      <c r="GQ65156"/>
      <c r="GR65156"/>
      <c r="GS65156"/>
      <c r="GT65156"/>
      <c r="GU65156"/>
      <c r="GV65156"/>
      <c r="GW65156"/>
      <c r="GX65156"/>
      <c r="GY65156"/>
      <c r="GZ65156"/>
      <c r="HA65156"/>
      <c r="HB65156"/>
      <c r="HC65156"/>
      <c r="HD65156"/>
      <c r="HE65156"/>
      <c r="HF65156"/>
      <c r="HG65156"/>
      <c r="HH65156"/>
      <c r="HI65156"/>
      <c r="HJ65156"/>
      <c r="HK65156"/>
      <c r="HL65156"/>
      <c r="HM65156"/>
      <c r="HN65156"/>
      <c r="HO65156"/>
      <c r="HP65156"/>
      <c r="HQ65156"/>
      <c r="HR65156"/>
      <c r="HS65156"/>
      <c r="HT65156"/>
      <c r="HU65156"/>
      <c r="HV65156"/>
      <c r="HW65156"/>
      <c r="HX65156"/>
      <c r="HY65156"/>
      <c r="HZ65156"/>
      <c r="IA65156"/>
    </row>
    <row r="65157" spans="1:235" ht="24" customHeight="1">
      <c r="A65157"/>
      <c r="B65157"/>
      <c r="C65157"/>
      <c r="D65157"/>
      <c r="E65157"/>
      <c r="F65157"/>
      <c r="G65157"/>
      <c r="H65157"/>
      <c r="I65157"/>
      <c r="J65157"/>
      <c r="K65157"/>
      <c r="L65157"/>
      <c r="M65157"/>
      <c r="N65157"/>
      <c r="O65157"/>
      <c r="P65157"/>
      <c r="Q65157"/>
      <c r="R65157"/>
      <c r="S65157"/>
      <c r="T65157"/>
      <c r="U65157"/>
      <c r="V65157"/>
      <c r="W65157"/>
      <c r="X65157"/>
      <c r="Y65157"/>
      <c r="Z65157"/>
      <c r="AA65157"/>
      <c r="AB65157"/>
      <c r="AC65157"/>
      <c r="AD65157"/>
      <c r="AE65157"/>
      <c r="AF65157"/>
      <c r="AG65157"/>
      <c r="AH65157"/>
      <c r="AI65157"/>
      <c r="AJ65157"/>
      <c r="AK65157"/>
      <c r="AL65157"/>
      <c r="AM65157"/>
      <c r="AN65157"/>
      <c r="AO65157"/>
      <c r="AP65157"/>
      <c r="AQ65157"/>
      <c r="AR65157"/>
      <c r="AS65157"/>
      <c r="AT65157"/>
      <c r="AU65157"/>
      <c r="AV65157"/>
      <c r="AW65157"/>
      <c r="AX65157"/>
      <c r="AY65157"/>
      <c r="AZ65157"/>
      <c r="BA65157"/>
      <c r="BB65157"/>
      <c r="BC65157"/>
      <c r="BD65157"/>
      <c r="BE65157"/>
      <c r="BF65157"/>
      <c r="BG65157"/>
      <c r="BH65157"/>
      <c r="BI65157"/>
      <c r="BJ65157"/>
      <c r="BK65157"/>
      <c r="BL65157"/>
      <c r="BM65157"/>
      <c r="BN65157"/>
      <c r="BO65157"/>
      <c r="BP65157"/>
      <c r="BQ65157"/>
      <c r="BR65157"/>
      <c r="BS65157"/>
      <c r="BT65157"/>
      <c r="BU65157"/>
      <c r="BV65157"/>
      <c r="BW65157"/>
      <c r="BX65157"/>
      <c r="BY65157"/>
      <c r="BZ65157"/>
      <c r="CA65157"/>
      <c r="CB65157"/>
      <c r="CC65157"/>
      <c r="CD65157"/>
      <c r="CE65157"/>
      <c r="CF65157"/>
      <c r="CG65157"/>
      <c r="CH65157"/>
      <c r="CI65157"/>
      <c r="CJ65157"/>
      <c r="CK65157"/>
      <c r="CL65157"/>
      <c r="CM65157"/>
      <c r="CN65157"/>
      <c r="CO65157"/>
      <c r="CP65157"/>
      <c r="CQ65157"/>
      <c r="CR65157"/>
      <c r="CS65157"/>
      <c r="CT65157"/>
      <c r="CU65157"/>
      <c r="CV65157"/>
      <c r="CW65157"/>
      <c r="CX65157"/>
      <c r="CY65157"/>
      <c r="CZ65157"/>
      <c r="DA65157"/>
      <c r="DB65157"/>
      <c r="DC65157"/>
      <c r="DD65157"/>
      <c r="DE65157"/>
      <c r="DF65157"/>
      <c r="DG65157"/>
      <c r="DH65157"/>
      <c r="DI65157"/>
      <c r="DJ65157"/>
      <c r="DK65157"/>
      <c r="DL65157"/>
      <c r="DM65157"/>
      <c r="DN65157"/>
      <c r="DO65157"/>
      <c r="DP65157"/>
      <c r="DQ65157"/>
      <c r="DR65157"/>
      <c r="DS65157"/>
      <c r="DT65157"/>
      <c r="DU65157"/>
      <c r="DV65157"/>
      <c r="DW65157"/>
      <c r="DX65157"/>
      <c r="DY65157"/>
      <c r="DZ65157"/>
      <c r="EA65157"/>
      <c r="EB65157"/>
      <c r="EC65157"/>
      <c r="ED65157"/>
      <c r="EE65157"/>
      <c r="EF65157"/>
      <c r="EG65157"/>
      <c r="EH65157"/>
      <c r="EI65157"/>
      <c r="EJ65157"/>
      <c r="EK65157"/>
      <c r="EL65157"/>
      <c r="EM65157"/>
      <c r="EN65157"/>
      <c r="EO65157"/>
      <c r="EP65157"/>
      <c r="EQ65157"/>
      <c r="ER65157"/>
      <c r="ES65157"/>
      <c r="ET65157"/>
      <c r="EU65157"/>
      <c r="EV65157"/>
      <c r="EW65157"/>
      <c r="EX65157"/>
      <c r="EY65157"/>
      <c r="EZ65157"/>
      <c r="FA65157"/>
      <c r="FB65157"/>
      <c r="FC65157"/>
      <c r="FD65157"/>
      <c r="FE65157"/>
      <c r="FF65157"/>
      <c r="FG65157"/>
      <c r="FH65157"/>
      <c r="FI65157"/>
      <c r="FJ65157"/>
      <c r="FK65157"/>
      <c r="FL65157"/>
      <c r="FM65157"/>
      <c r="FN65157"/>
      <c r="FO65157"/>
      <c r="FP65157"/>
      <c r="FQ65157"/>
      <c r="FR65157"/>
      <c r="FS65157"/>
      <c r="FT65157"/>
      <c r="FU65157"/>
      <c r="FV65157"/>
      <c r="FW65157"/>
      <c r="FX65157"/>
      <c r="FY65157"/>
      <c r="FZ65157"/>
      <c r="GA65157"/>
      <c r="GB65157"/>
      <c r="GC65157"/>
      <c r="GD65157"/>
      <c r="GE65157"/>
      <c r="GF65157"/>
      <c r="GG65157"/>
      <c r="GH65157"/>
      <c r="GI65157"/>
      <c r="GJ65157"/>
      <c r="GK65157"/>
      <c r="GL65157"/>
      <c r="GM65157"/>
      <c r="GN65157"/>
      <c r="GO65157"/>
      <c r="GP65157"/>
      <c r="GQ65157"/>
      <c r="GR65157"/>
      <c r="GS65157"/>
      <c r="GT65157"/>
      <c r="GU65157"/>
      <c r="GV65157"/>
      <c r="GW65157"/>
      <c r="GX65157"/>
      <c r="GY65157"/>
      <c r="GZ65157"/>
      <c r="HA65157"/>
      <c r="HB65157"/>
      <c r="HC65157"/>
      <c r="HD65157"/>
      <c r="HE65157"/>
      <c r="HF65157"/>
      <c r="HG65157"/>
      <c r="HH65157"/>
      <c r="HI65157"/>
      <c r="HJ65157"/>
      <c r="HK65157"/>
      <c r="HL65157"/>
      <c r="HM65157"/>
      <c r="HN65157"/>
      <c r="HO65157"/>
      <c r="HP65157"/>
      <c r="HQ65157"/>
      <c r="HR65157"/>
      <c r="HS65157"/>
      <c r="HT65157"/>
      <c r="HU65157"/>
      <c r="HV65157"/>
      <c r="HW65157"/>
      <c r="HX65157"/>
      <c r="HY65157"/>
      <c r="HZ65157"/>
      <c r="IA65157"/>
    </row>
    <row r="65158" spans="1:235" ht="24" customHeight="1">
      <c r="A65158"/>
      <c r="B65158"/>
      <c r="C65158"/>
      <c r="D65158"/>
      <c r="E65158"/>
      <c r="F65158"/>
      <c r="G65158"/>
      <c r="H65158"/>
      <c r="I65158"/>
      <c r="J65158"/>
      <c r="K65158"/>
      <c r="L65158"/>
      <c r="M65158"/>
      <c r="N65158"/>
      <c r="O65158"/>
      <c r="P65158"/>
      <c r="Q65158"/>
      <c r="R65158"/>
      <c r="S65158"/>
      <c r="T65158"/>
      <c r="U65158"/>
      <c r="V65158"/>
      <c r="W65158"/>
      <c r="X65158"/>
      <c r="Y65158"/>
      <c r="Z65158"/>
      <c r="AA65158"/>
      <c r="AB65158"/>
      <c r="AC65158"/>
      <c r="AD65158"/>
      <c r="AE65158"/>
      <c r="AF65158"/>
      <c r="AG65158"/>
      <c r="AH65158"/>
      <c r="AI65158"/>
      <c r="AJ65158"/>
      <c r="AK65158"/>
      <c r="AL65158"/>
      <c r="AM65158"/>
      <c r="AN65158"/>
      <c r="AO65158"/>
      <c r="AP65158"/>
      <c r="AQ65158"/>
      <c r="AR65158"/>
      <c r="AS65158"/>
      <c r="AT65158"/>
      <c r="AU65158"/>
      <c r="AV65158"/>
      <c r="AW65158"/>
      <c r="AX65158"/>
      <c r="AY65158"/>
      <c r="AZ65158"/>
      <c r="BA65158"/>
      <c r="BB65158"/>
      <c r="BC65158"/>
      <c r="BD65158"/>
      <c r="BE65158"/>
      <c r="BF65158"/>
      <c r="BG65158"/>
      <c r="BH65158"/>
      <c r="BI65158"/>
      <c r="BJ65158"/>
      <c r="BK65158"/>
      <c r="BL65158"/>
      <c r="BM65158"/>
      <c r="BN65158"/>
      <c r="BO65158"/>
      <c r="BP65158"/>
      <c r="BQ65158"/>
      <c r="BR65158"/>
      <c r="BS65158"/>
      <c r="BT65158"/>
      <c r="BU65158"/>
      <c r="BV65158"/>
      <c r="BW65158"/>
      <c r="BX65158"/>
      <c r="BY65158"/>
      <c r="BZ65158"/>
      <c r="CA65158"/>
      <c r="CB65158"/>
      <c r="CC65158"/>
      <c r="CD65158"/>
      <c r="CE65158"/>
      <c r="CF65158"/>
      <c r="CG65158"/>
      <c r="CH65158"/>
      <c r="CI65158"/>
      <c r="CJ65158"/>
      <c r="CK65158"/>
      <c r="CL65158"/>
      <c r="CM65158"/>
      <c r="CN65158"/>
      <c r="CO65158"/>
      <c r="CP65158"/>
      <c r="CQ65158"/>
      <c r="CR65158"/>
      <c r="CS65158"/>
      <c r="CT65158"/>
      <c r="CU65158"/>
      <c r="CV65158"/>
      <c r="CW65158"/>
      <c r="CX65158"/>
      <c r="CY65158"/>
      <c r="CZ65158"/>
      <c r="DA65158"/>
      <c r="DB65158"/>
      <c r="DC65158"/>
      <c r="DD65158"/>
      <c r="DE65158"/>
      <c r="DF65158"/>
      <c r="DG65158"/>
      <c r="DH65158"/>
      <c r="DI65158"/>
      <c r="DJ65158"/>
      <c r="DK65158"/>
      <c r="DL65158"/>
      <c r="DM65158"/>
      <c r="DN65158"/>
      <c r="DO65158"/>
      <c r="DP65158"/>
      <c r="DQ65158"/>
      <c r="DR65158"/>
      <c r="DS65158"/>
      <c r="DT65158"/>
      <c r="DU65158"/>
      <c r="DV65158"/>
      <c r="DW65158"/>
      <c r="DX65158"/>
      <c r="DY65158"/>
      <c r="DZ65158"/>
      <c r="EA65158"/>
      <c r="EB65158"/>
      <c r="EC65158"/>
      <c r="ED65158"/>
      <c r="EE65158"/>
      <c r="EF65158"/>
      <c r="EG65158"/>
      <c r="EH65158"/>
      <c r="EI65158"/>
      <c r="EJ65158"/>
      <c r="EK65158"/>
      <c r="EL65158"/>
      <c r="EM65158"/>
      <c r="EN65158"/>
      <c r="EO65158"/>
      <c r="EP65158"/>
      <c r="EQ65158"/>
      <c r="ER65158"/>
      <c r="ES65158"/>
      <c r="ET65158"/>
      <c r="EU65158"/>
      <c r="EV65158"/>
      <c r="EW65158"/>
      <c r="EX65158"/>
      <c r="EY65158"/>
      <c r="EZ65158"/>
      <c r="FA65158"/>
      <c r="FB65158"/>
      <c r="FC65158"/>
      <c r="FD65158"/>
      <c r="FE65158"/>
      <c r="FF65158"/>
      <c r="FG65158"/>
      <c r="FH65158"/>
      <c r="FI65158"/>
      <c r="FJ65158"/>
      <c r="FK65158"/>
      <c r="FL65158"/>
      <c r="FM65158"/>
      <c r="FN65158"/>
      <c r="FO65158"/>
      <c r="FP65158"/>
      <c r="FQ65158"/>
      <c r="FR65158"/>
      <c r="FS65158"/>
      <c r="FT65158"/>
      <c r="FU65158"/>
      <c r="FV65158"/>
      <c r="FW65158"/>
      <c r="FX65158"/>
      <c r="FY65158"/>
      <c r="FZ65158"/>
      <c r="GA65158"/>
      <c r="GB65158"/>
      <c r="GC65158"/>
      <c r="GD65158"/>
      <c r="GE65158"/>
      <c r="GF65158"/>
      <c r="GG65158"/>
      <c r="GH65158"/>
      <c r="GI65158"/>
      <c r="GJ65158"/>
      <c r="GK65158"/>
      <c r="GL65158"/>
      <c r="GM65158"/>
      <c r="GN65158"/>
      <c r="GO65158"/>
      <c r="GP65158"/>
      <c r="GQ65158"/>
      <c r="GR65158"/>
      <c r="GS65158"/>
      <c r="GT65158"/>
      <c r="GU65158"/>
      <c r="GV65158"/>
      <c r="GW65158"/>
      <c r="GX65158"/>
      <c r="GY65158"/>
      <c r="GZ65158"/>
      <c r="HA65158"/>
      <c r="HB65158"/>
      <c r="HC65158"/>
      <c r="HD65158"/>
      <c r="HE65158"/>
      <c r="HF65158"/>
      <c r="HG65158"/>
      <c r="HH65158"/>
      <c r="HI65158"/>
      <c r="HJ65158"/>
      <c r="HK65158"/>
      <c r="HL65158"/>
      <c r="HM65158"/>
      <c r="HN65158"/>
      <c r="HO65158"/>
      <c r="HP65158"/>
      <c r="HQ65158"/>
      <c r="HR65158"/>
      <c r="HS65158"/>
      <c r="HT65158"/>
      <c r="HU65158"/>
      <c r="HV65158"/>
      <c r="HW65158"/>
      <c r="HX65158"/>
      <c r="HY65158"/>
      <c r="HZ65158"/>
      <c r="IA65158"/>
    </row>
    <row r="65159" spans="1:235" ht="24" customHeight="1">
      <c r="A65159"/>
      <c r="B65159"/>
      <c r="C65159"/>
      <c r="D65159"/>
      <c r="E65159"/>
      <c r="F65159"/>
      <c r="G65159"/>
      <c r="H65159"/>
      <c r="I65159"/>
      <c r="J65159"/>
      <c r="K65159"/>
      <c r="L65159"/>
      <c r="M65159"/>
      <c r="N65159"/>
      <c r="O65159"/>
      <c r="P65159"/>
      <c r="Q65159"/>
      <c r="R65159"/>
      <c r="S65159"/>
      <c r="T65159"/>
      <c r="U65159"/>
      <c r="V65159"/>
      <c r="W65159"/>
      <c r="X65159"/>
      <c r="Y65159"/>
      <c r="Z65159"/>
      <c r="AA65159"/>
      <c r="AB65159"/>
      <c r="AC65159"/>
      <c r="AD65159"/>
      <c r="AE65159"/>
      <c r="AF65159"/>
      <c r="AG65159"/>
      <c r="AH65159"/>
      <c r="AI65159"/>
      <c r="AJ65159"/>
      <c r="AK65159"/>
      <c r="AL65159"/>
      <c r="AM65159"/>
      <c r="AN65159"/>
      <c r="AO65159"/>
      <c r="AP65159"/>
      <c r="AQ65159"/>
      <c r="AR65159"/>
      <c r="AS65159"/>
      <c r="AT65159"/>
      <c r="AU65159"/>
      <c r="AV65159"/>
      <c r="AW65159"/>
      <c r="AX65159"/>
      <c r="AY65159"/>
      <c r="AZ65159"/>
      <c r="BA65159"/>
      <c r="BB65159"/>
      <c r="BC65159"/>
      <c r="BD65159"/>
      <c r="BE65159"/>
      <c r="BF65159"/>
      <c r="BG65159"/>
      <c r="BH65159"/>
      <c r="BI65159"/>
      <c r="BJ65159"/>
      <c r="BK65159"/>
      <c r="BL65159"/>
      <c r="BM65159"/>
      <c r="BN65159"/>
      <c r="BO65159"/>
      <c r="BP65159"/>
      <c r="BQ65159"/>
      <c r="BR65159"/>
      <c r="BS65159"/>
      <c r="BT65159"/>
      <c r="BU65159"/>
      <c r="BV65159"/>
      <c r="BW65159"/>
      <c r="BX65159"/>
      <c r="BY65159"/>
      <c r="BZ65159"/>
      <c r="CA65159"/>
      <c r="CB65159"/>
      <c r="CC65159"/>
      <c r="CD65159"/>
      <c r="CE65159"/>
      <c r="CF65159"/>
      <c r="CG65159"/>
      <c r="CH65159"/>
      <c r="CI65159"/>
      <c r="CJ65159"/>
      <c r="CK65159"/>
      <c r="CL65159"/>
      <c r="CM65159"/>
      <c r="CN65159"/>
      <c r="CO65159"/>
      <c r="CP65159"/>
      <c r="CQ65159"/>
      <c r="CR65159"/>
      <c r="CS65159"/>
      <c r="CT65159"/>
      <c r="CU65159"/>
      <c r="CV65159"/>
      <c r="CW65159"/>
      <c r="CX65159"/>
      <c r="CY65159"/>
      <c r="CZ65159"/>
      <c r="DA65159"/>
      <c r="DB65159"/>
      <c r="DC65159"/>
      <c r="DD65159"/>
      <c r="DE65159"/>
      <c r="DF65159"/>
      <c r="DG65159"/>
      <c r="DH65159"/>
      <c r="DI65159"/>
      <c r="DJ65159"/>
      <c r="DK65159"/>
      <c r="DL65159"/>
      <c r="DM65159"/>
      <c r="DN65159"/>
      <c r="DO65159"/>
      <c r="DP65159"/>
      <c r="DQ65159"/>
      <c r="DR65159"/>
      <c r="DS65159"/>
      <c r="DT65159"/>
      <c r="DU65159"/>
      <c r="DV65159"/>
      <c r="DW65159"/>
      <c r="DX65159"/>
      <c r="DY65159"/>
      <c r="DZ65159"/>
      <c r="EA65159"/>
      <c r="EB65159"/>
      <c r="EC65159"/>
      <c r="ED65159"/>
      <c r="EE65159"/>
      <c r="EF65159"/>
      <c r="EG65159"/>
      <c r="EH65159"/>
      <c r="EI65159"/>
      <c r="EJ65159"/>
      <c r="EK65159"/>
      <c r="EL65159"/>
      <c r="EM65159"/>
      <c r="EN65159"/>
      <c r="EO65159"/>
      <c r="EP65159"/>
      <c r="EQ65159"/>
      <c r="ER65159"/>
      <c r="ES65159"/>
      <c r="ET65159"/>
      <c r="EU65159"/>
      <c r="EV65159"/>
      <c r="EW65159"/>
      <c r="EX65159"/>
      <c r="EY65159"/>
      <c r="EZ65159"/>
      <c r="FA65159"/>
      <c r="FB65159"/>
      <c r="FC65159"/>
      <c r="FD65159"/>
      <c r="FE65159"/>
      <c r="FF65159"/>
      <c r="FG65159"/>
      <c r="FH65159"/>
      <c r="FI65159"/>
      <c r="FJ65159"/>
      <c r="FK65159"/>
      <c r="FL65159"/>
      <c r="FM65159"/>
      <c r="FN65159"/>
      <c r="FO65159"/>
      <c r="FP65159"/>
      <c r="FQ65159"/>
      <c r="FR65159"/>
      <c r="FS65159"/>
      <c r="FT65159"/>
      <c r="FU65159"/>
      <c r="FV65159"/>
      <c r="FW65159"/>
      <c r="FX65159"/>
      <c r="FY65159"/>
      <c r="FZ65159"/>
      <c r="GA65159"/>
      <c r="GB65159"/>
      <c r="GC65159"/>
      <c r="GD65159"/>
      <c r="GE65159"/>
      <c r="GF65159"/>
      <c r="GG65159"/>
      <c r="GH65159"/>
      <c r="GI65159"/>
      <c r="GJ65159"/>
      <c r="GK65159"/>
      <c r="GL65159"/>
      <c r="GM65159"/>
      <c r="GN65159"/>
      <c r="GO65159"/>
      <c r="GP65159"/>
      <c r="GQ65159"/>
      <c r="GR65159"/>
      <c r="GS65159"/>
      <c r="GT65159"/>
      <c r="GU65159"/>
      <c r="GV65159"/>
      <c r="GW65159"/>
      <c r="GX65159"/>
      <c r="GY65159"/>
      <c r="GZ65159"/>
      <c r="HA65159"/>
      <c r="HB65159"/>
      <c r="HC65159"/>
      <c r="HD65159"/>
      <c r="HE65159"/>
      <c r="HF65159"/>
      <c r="HG65159"/>
      <c r="HH65159"/>
      <c r="HI65159"/>
      <c r="HJ65159"/>
      <c r="HK65159"/>
      <c r="HL65159"/>
      <c r="HM65159"/>
      <c r="HN65159"/>
      <c r="HO65159"/>
      <c r="HP65159"/>
      <c r="HQ65159"/>
      <c r="HR65159"/>
      <c r="HS65159"/>
      <c r="HT65159"/>
      <c r="HU65159"/>
      <c r="HV65159"/>
      <c r="HW65159"/>
      <c r="HX65159"/>
      <c r="HY65159"/>
      <c r="HZ65159"/>
      <c r="IA65159"/>
    </row>
    <row r="65160" spans="1:235" ht="24" customHeight="1">
      <c r="A65160"/>
      <c r="B65160"/>
      <c r="C65160"/>
      <c r="D65160"/>
      <c r="E65160"/>
      <c r="F65160"/>
      <c r="G65160"/>
      <c r="H65160"/>
      <c r="I65160"/>
      <c r="J65160"/>
      <c r="K65160"/>
      <c r="L65160"/>
      <c r="M65160"/>
      <c r="N65160"/>
      <c r="O65160"/>
      <c r="P65160"/>
      <c r="Q65160"/>
      <c r="R65160"/>
      <c r="S65160"/>
      <c r="T65160"/>
      <c r="U65160"/>
      <c r="V65160"/>
      <c r="W65160"/>
      <c r="X65160"/>
      <c r="Y65160"/>
      <c r="Z65160"/>
      <c r="AA65160"/>
      <c r="AB65160"/>
      <c r="AC65160"/>
      <c r="AD65160"/>
      <c r="AE65160"/>
      <c r="AF65160"/>
      <c r="AG65160"/>
      <c r="AH65160"/>
      <c r="AI65160"/>
      <c r="AJ65160"/>
      <c r="AK65160"/>
      <c r="AL65160"/>
      <c r="AM65160"/>
      <c r="AN65160"/>
      <c r="AO65160"/>
      <c r="AP65160"/>
      <c r="AQ65160"/>
      <c r="AR65160"/>
      <c r="AS65160"/>
      <c r="AT65160"/>
      <c r="AU65160"/>
      <c r="AV65160"/>
      <c r="AW65160"/>
      <c r="AX65160"/>
      <c r="AY65160"/>
      <c r="AZ65160"/>
      <c r="BA65160"/>
      <c r="BB65160"/>
      <c r="BC65160"/>
      <c r="BD65160"/>
      <c r="BE65160"/>
      <c r="BF65160"/>
      <c r="BG65160"/>
      <c r="BH65160"/>
      <c r="BI65160"/>
      <c r="BJ65160"/>
      <c r="BK65160"/>
      <c r="BL65160"/>
      <c r="BM65160"/>
      <c r="BN65160"/>
      <c r="BO65160"/>
      <c r="BP65160"/>
      <c r="BQ65160"/>
      <c r="BR65160"/>
      <c r="BS65160"/>
      <c r="BT65160"/>
      <c r="BU65160"/>
      <c r="BV65160"/>
      <c r="BW65160"/>
      <c r="BX65160"/>
      <c r="BY65160"/>
      <c r="BZ65160"/>
      <c r="CA65160"/>
      <c r="CB65160"/>
      <c r="CC65160"/>
      <c r="CD65160"/>
      <c r="CE65160"/>
      <c r="CF65160"/>
      <c r="CG65160"/>
      <c r="CH65160"/>
      <c r="CI65160"/>
      <c r="CJ65160"/>
      <c r="CK65160"/>
      <c r="CL65160"/>
      <c r="CM65160"/>
      <c r="CN65160"/>
      <c r="CO65160"/>
      <c r="CP65160"/>
      <c r="CQ65160"/>
      <c r="CR65160"/>
      <c r="CS65160"/>
      <c r="CT65160"/>
      <c r="CU65160"/>
      <c r="CV65160"/>
      <c r="CW65160"/>
      <c r="CX65160"/>
      <c r="CY65160"/>
      <c r="CZ65160"/>
      <c r="DA65160"/>
      <c r="DB65160"/>
      <c r="DC65160"/>
      <c r="DD65160"/>
      <c r="DE65160"/>
      <c r="DF65160"/>
      <c r="DG65160"/>
      <c r="DH65160"/>
      <c r="DI65160"/>
      <c r="DJ65160"/>
      <c r="DK65160"/>
      <c r="DL65160"/>
      <c r="DM65160"/>
      <c r="DN65160"/>
      <c r="DO65160"/>
      <c r="DP65160"/>
      <c r="DQ65160"/>
      <c r="DR65160"/>
      <c r="DS65160"/>
      <c r="DT65160"/>
      <c r="DU65160"/>
      <c r="DV65160"/>
      <c r="DW65160"/>
      <c r="DX65160"/>
      <c r="DY65160"/>
      <c r="DZ65160"/>
      <c r="EA65160"/>
      <c r="EB65160"/>
      <c r="EC65160"/>
      <c r="ED65160"/>
      <c r="EE65160"/>
      <c r="EF65160"/>
      <c r="EG65160"/>
      <c r="EH65160"/>
      <c r="EI65160"/>
      <c r="EJ65160"/>
      <c r="EK65160"/>
      <c r="EL65160"/>
      <c r="EM65160"/>
      <c r="EN65160"/>
      <c r="EO65160"/>
      <c r="EP65160"/>
      <c r="EQ65160"/>
      <c r="ER65160"/>
      <c r="ES65160"/>
      <c r="ET65160"/>
      <c r="EU65160"/>
      <c r="EV65160"/>
      <c r="EW65160"/>
      <c r="EX65160"/>
      <c r="EY65160"/>
      <c r="EZ65160"/>
      <c r="FA65160"/>
      <c r="FB65160"/>
      <c r="FC65160"/>
      <c r="FD65160"/>
      <c r="FE65160"/>
      <c r="FF65160"/>
      <c r="FG65160"/>
      <c r="FH65160"/>
      <c r="FI65160"/>
      <c r="FJ65160"/>
      <c r="FK65160"/>
      <c r="FL65160"/>
      <c r="FM65160"/>
      <c r="FN65160"/>
      <c r="FO65160"/>
      <c r="FP65160"/>
      <c r="FQ65160"/>
      <c r="FR65160"/>
      <c r="FS65160"/>
      <c r="FT65160"/>
      <c r="FU65160"/>
      <c r="FV65160"/>
      <c r="FW65160"/>
      <c r="FX65160"/>
      <c r="FY65160"/>
      <c r="FZ65160"/>
      <c r="GA65160"/>
      <c r="GB65160"/>
      <c r="GC65160"/>
      <c r="GD65160"/>
      <c r="GE65160"/>
      <c r="GF65160"/>
      <c r="GG65160"/>
      <c r="GH65160"/>
      <c r="GI65160"/>
      <c r="GJ65160"/>
      <c r="GK65160"/>
      <c r="GL65160"/>
      <c r="GM65160"/>
      <c r="GN65160"/>
      <c r="GO65160"/>
      <c r="GP65160"/>
      <c r="GQ65160"/>
      <c r="GR65160"/>
      <c r="GS65160"/>
      <c r="GT65160"/>
      <c r="GU65160"/>
      <c r="GV65160"/>
      <c r="GW65160"/>
      <c r="GX65160"/>
      <c r="GY65160"/>
      <c r="GZ65160"/>
      <c r="HA65160"/>
      <c r="HB65160"/>
      <c r="HC65160"/>
      <c r="HD65160"/>
      <c r="HE65160"/>
      <c r="HF65160"/>
      <c r="HG65160"/>
      <c r="HH65160"/>
      <c r="HI65160"/>
      <c r="HJ65160"/>
      <c r="HK65160"/>
      <c r="HL65160"/>
      <c r="HM65160"/>
      <c r="HN65160"/>
      <c r="HO65160"/>
      <c r="HP65160"/>
      <c r="HQ65160"/>
      <c r="HR65160"/>
      <c r="HS65160"/>
      <c r="HT65160"/>
      <c r="HU65160"/>
      <c r="HV65160"/>
      <c r="HW65160"/>
      <c r="HX65160"/>
      <c r="HY65160"/>
      <c r="HZ65160"/>
      <c r="IA65160"/>
    </row>
    <row r="65161" spans="1:235" ht="24" customHeight="1">
      <c r="A65161"/>
      <c r="B65161"/>
      <c r="C65161"/>
      <c r="D65161"/>
      <c r="E65161"/>
      <c r="F65161"/>
      <c r="G65161"/>
      <c r="H65161"/>
      <c r="I65161"/>
      <c r="J65161"/>
      <c r="K65161"/>
      <c r="L65161"/>
      <c r="M65161"/>
      <c r="N65161"/>
      <c r="O65161"/>
      <c r="P65161"/>
      <c r="Q65161"/>
      <c r="R65161"/>
      <c r="S65161"/>
      <c r="T65161"/>
      <c r="U65161"/>
      <c r="V65161"/>
      <c r="W65161"/>
      <c r="X65161"/>
      <c r="Y65161"/>
      <c r="Z65161"/>
      <c r="AA65161"/>
      <c r="AB65161"/>
      <c r="AC65161"/>
      <c r="AD65161"/>
      <c r="AE65161"/>
      <c r="AF65161"/>
      <c r="AG65161"/>
      <c r="AH65161"/>
      <c r="AI65161"/>
      <c r="AJ65161"/>
      <c r="AK65161"/>
      <c r="AL65161"/>
      <c r="AM65161"/>
      <c r="AN65161"/>
      <c r="AO65161"/>
      <c r="AP65161"/>
      <c r="AQ65161"/>
      <c r="AR65161"/>
      <c r="AS65161"/>
      <c r="AT65161"/>
      <c r="AU65161"/>
      <c r="AV65161"/>
      <c r="AW65161"/>
      <c r="AX65161"/>
      <c r="AY65161"/>
      <c r="AZ65161"/>
      <c r="BA65161"/>
      <c r="BB65161"/>
      <c r="BC65161"/>
      <c r="BD65161"/>
      <c r="BE65161"/>
      <c r="BF65161"/>
      <c r="BG65161"/>
      <c r="BH65161"/>
      <c r="BI65161"/>
      <c r="BJ65161"/>
      <c r="BK65161"/>
      <c r="BL65161"/>
      <c r="BM65161"/>
      <c r="BN65161"/>
      <c r="BO65161"/>
      <c r="BP65161"/>
      <c r="BQ65161"/>
      <c r="BR65161"/>
      <c r="BS65161"/>
      <c r="BT65161"/>
      <c r="BU65161"/>
      <c r="BV65161"/>
      <c r="BW65161"/>
      <c r="BX65161"/>
      <c r="BY65161"/>
      <c r="BZ65161"/>
      <c r="CA65161"/>
      <c r="CB65161"/>
      <c r="CC65161"/>
      <c r="CD65161"/>
      <c r="CE65161"/>
      <c r="CF65161"/>
      <c r="CG65161"/>
      <c r="CH65161"/>
      <c r="CI65161"/>
      <c r="CJ65161"/>
      <c r="CK65161"/>
      <c r="CL65161"/>
      <c r="CM65161"/>
      <c r="CN65161"/>
      <c r="CO65161"/>
      <c r="CP65161"/>
      <c r="CQ65161"/>
      <c r="CR65161"/>
      <c r="CS65161"/>
      <c r="CT65161"/>
      <c r="CU65161"/>
      <c r="CV65161"/>
      <c r="CW65161"/>
      <c r="CX65161"/>
      <c r="CY65161"/>
      <c r="CZ65161"/>
      <c r="DA65161"/>
      <c r="DB65161"/>
      <c r="DC65161"/>
      <c r="DD65161"/>
      <c r="DE65161"/>
      <c r="DF65161"/>
      <c r="DG65161"/>
      <c r="DH65161"/>
      <c r="DI65161"/>
      <c r="DJ65161"/>
      <c r="DK65161"/>
      <c r="DL65161"/>
      <c r="DM65161"/>
      <c r="DN65161"/>
      <c r="DO65161"/>
      <c r="DP65161"/>
      <c r="DQ65161"/>
      <c r="DR65161"/>
      <c r="DS65161"/>
      <c r="DT65161"/>
      <c r="DU65161"/>
      <c r="DV65161"/>
      <c r="DW65161"/>
      <c r="DX65161"/>
      <c r="DY65161"/>
      <c r="DZ65161"/>
      <c r="EA65161"/>
      <c r="EB65161"/>
      <c r="EC65161"/>
      <c r="ED65161"/>
      <c r="EE65161"/>
      <c r="EF65161"/>
      <c r="EG65161"/>
      <c r="EH65161"/>
      <c r="EI65161"/>
      <c r="EJ65161"/>
      <c r="EK65161"/>
      <c r="EL65161"/>
      <c r="EM65161"/>
      <c r="EN65161"/>
      <c r="EO65161"/>
      <c r="EP65161"/>
      <c r="EQ65161"/>
      <c r="ER65161"/>
      <c r="ES65161"/>
      <c r="ET65161"/>
      <c r="EU65161"/>
      <c r="EV65161"/>
      <c r="EW65161"/>
      <c r="EX65161"/>
      <c r="EY65161"/>
      <c r="EZ65161"/>
      <c r="FA65161"/>
      <c r="FB65161"/>
      <c r="FC65161"/>
      <c r="FD65161"/>
      <c r="FE65161"/>
      <c r="FF65161"/>
      <c r="FG65161"/>
      <c r="FH65161"/>
      <c r="FI65161"/>
      <c r="FJ65161"/>
      <c r="FK65161"/>
      <c r="FL65161"/>
      <c r="FM65161"/>
      <c r="FN65161"/>
      <c r="FO65161"/>
      <c r="FP65161"/>
      <c r="FQ65161"/>
      <c r="FR65161"/>
      <c r="FS65161"/>
      <c r="FT65161"/>
      <c r="FU65161"/>
      <c r="FV65161"/>
      <c r="FW65161"/>
      <c r="FX65161"/>
      <c r="FY65161"/>
      <c r="FZ65161"/>
      <c r="GA65161"/>
      <c r="GB65161"/>
      <c r="GC65161"/>
      <c r="GD65161"/>
      <c r="GE65161"/>
      <c r="GF65161"/>
      <c r="GG65161"/>
      <c r="GH65161"/>
      <c r="GI65161"/>
      <c r="GJ65161"/>
      <c r="GK65161"/>
      <c r="GL65161"/>
      <c r="GM65161"/>
      <c r="GN65161"/>
      <c r="GO65161"/>
      <c r="GP65161"/>
      <c r="GQ65161"/>
      <c r="GR65161"/>
      <c r="GS65161"/>
      <c r="GT65161"/>
      <c r="GU65161"/>
      <c r="GV65161"/>
      <c r="GW65161"/>
      <c r="GX65161"/>
      <c r="GY65161"/>
      <c r="GZ65161"/>
      <c r="HA65161"/>
      <c r="HB65161"/>
      <c r="HC65161"/>
      <c r="HD65161"/>
      <c r="HE65161"/>
      <c r="HF65161"/>
      <c r="HG65161"/>
      <c r="HH65161"/>
      <c r="HI65161"/>
      <c r="HJ65161"/>
      <c r="HK65161"/>
      <c r="HL65161"/>
      <c r="HM65161"/>
      <c r="HN65161"/>
      <c r="HO65161"/>
      <c r="HP65161"/>
      <c r="HQ65161"/>
      <c r="HR65161"/>
      <c r="HS65161"/>
      <c r="HT65161"/>
      <c r="HU65161"/>
      <c r="HV65161"/>
      <c r="HW65161"/>
      <c r="HX65161"/>
      <c r="HY65161"/>
      <c r="HZ65161"/>
      <c r="IA65161"/>
    </row>
    <row r="65162" spans="1:235" ht="24" customHeight="1">
      <c r="A65162"/>
      <c r="B65162"/>
      <c r="C65162"/>
      <c r="D65162"/>
      <c r="E65162"/>
      <c r="F65162"/>
      <c r="G65162"/>
      <c r="H65162"/>
      <c r="I65162"/>
      <c r="J65162"/>
      <c r="K65162"/>
      <c r="L65162"/>
      <c r="M65162"/>
      <c r="N65162"/>
      <c r="O65162"/>
      <c r="P65162"/>
      <c r="Q65162"/>
      <c r="R65162"/>
      <c r="S65162"/>
      <c r="T65162"/>
      <c r="U65162"/>
      <c r="V65162"/>
      <c r="W65162"/>
      <c r="X65162"/>
      <c r="Y65162"/>
      <c r="Z65162"/>
      <c r="AA65162"/>
      <c r="AB65162"/>
      <c r="AC65162"/>
      <c r="AD65162"/>
      <c r="AE65162"/>
      <c r="AF65162"/>
      <c r="AG65162"/>
      <c r="AH65162"/>
      <c r="AI65162"/>
      <c r="AJ65162"/>
      <c r="AK65162"/>
      <c r="AL65162"/>
      <c r="AM65162"/>
      <c r="AN65162"/>
      <c r="AO65162"/>
      <c r="AP65162"/>
      <c r="AQ65162"/>
      <c r="AR65162"/>
      <c r="AS65162"/>
      <c r="AT65162"/>
      <c r="AU65162"/>
      <c r="AV65162"/>
      <c r="AW65162"/>
      <c r="AX65162"/>
      <c r="AY65162"/>
      <c r="AZ65162"/>
      <c r="BA65162"/>
      <c r="BB65162"/>
      <c r="BC65162"/>
      <c r="BD65162"/>
      <c r="BE65162"/>
      <c r="BF65162"/>
      <c r="BG65162"/>
      <c r="BH65162"/>
      <c r="BI65162"/>
      <c r="BJ65162"/>
      <c r="BK65162"/>
      <c r="BL65162"/>
      <c r="BM65162"/>
      <c r="BN65162"/>
      <c r="BO65162"/>
      <c r="BP65162"/>
      <c r="BQ65162"/>
      <c r="BR65162"/>
      <c r="BS65162"/>
      <c r="BT65162"/>
      <c r="BU65162"/>
      <c r="BV65162"/>
      <c r="BW65162"/>
      <c r="BX65162"/>
      <c r="BY65162"/>
      <c r="BZ65162"/>
      <c r="CA65162"/>
      <c r="CB65162"/>
      <c r="CC65162"/>
      <c r="CD65162"/>
      <c r="CE65162"/>
      <c r="CF65162"/>
      <c r="CG65162"/>
      <c r="CH65162"/>
      <c r="CI65162"/>
      <c r="CJ65162"/>
      <c r="CK65162"/>
      <c r="CL65162"/>
      <c r="CM65162"/>
      <c r="CN65162"/>
      <c r="CO65162"/>
      <c r="CP65162"/>
      <c r="CQ65162"/>
      <c r="CR65162"/>
      <c r="CS65162"/>
      <c r="CT65162"/>
      <c r="CU65162"/>
      <c r="CV65162"/>
      <c r="CW65162"/>
      <c r="CX65162"/>
      <c r="CY65162"/>
      <c r="CZ65162"/>
      <c r="DA65162"/>
      <c r="DB65162"/>
      <c r="DC65162"/>
      <c r="DD65162"/>
      <c r="DE65162"/>
      <c r="DF65162"/>
      <c r="DG65162"/>
      <c r="DH65162"/>
      <c r="DI65162"/>
      <c r="DJ65162"/>
      <c r="DK65162"/>
      <c r="DL65162"/>
      <c r="DM65162"/>
      <c r="DN65162"/>
      <c r="DO65162"/>
      <c r="DP65162"/>
      <c r="DQ65162"/>
      <c r="DR65162"/>
      <c r="DS65162"/>
      <c r="DT65162"/>
      <c r="DU65162"/>
      <c r="DV65162"/>
      <c r="DW65162"/>
      <c r="DX65162"/>
      <c r="DY65162"/>
      <c r="DZ65162"/>
      <c r="EA65162"/>
      <c r="EB65162"/>
      <c r="EC65162"/>
      <c r="ED65162"/>
      <c r="EE65162"/>
      <c r="EF65162"/>
      <c r="EG65162"/>
      <c r="EH65162"/>
      <c r="EI65162"/>
      <c r="EJ65162"/>
      <c r="EK65162"/>
      <c r="EL65162"/>
      <c r="EM65162"/>
      <c r="EN65162"/>
      <c r="EO65162"/>
      <c r="EP65162"/>
      <c r="EQ65162"/>
      <c r="ER65162"/>
      <c r="ES65162"/>
      <c r="ET65162"/>
      <c r="EU65162"/>
      <c r="EV65162"/>
      <c r="EW65162"/>
      <c r="EX65162"/>
      <c r="EY65162"/>
      <c r="EZ65162"/>
      <c r="FA65162"/>
      <c r="FB65162"/>
      <c r="FC65162"/>
      <c r="FD65162"/>
      <c r="FE65162"/>
      <c r="FF65162"/>
      <c r="FG65162"/>
      <c r="FH65162"/>
      <c r="FI65162"/>
      <c r="FJ65162"/>
      <c r="FK65162"/>
      <c r="FL65162"/>
      <c r="FM65162"/>
      <c r="FN65162"/>
      <c r="FO65162"/>
      <c r="FP65162"/>
      <c r="FQ65162"/>
      <c r="FR65162"/>
      <c r="FS65162"/>
      <c r="FT65162"/>
      <c r="FU65162"/>
      <c r="FV65162"/>
      <c r="FW65162"/>
      <c r="FX65162"/>
      <c r="FY65162"/>
      <c r="FZ65162"/>
      <c r="GA65162"/>
      <c r="GB65162"/>
      <c r="GC65162"/>
      <c r="GD65162"/>
      <c r="GE65162"/>
      <c r="GF65162"/>
      <c r="GG65162"/>
      <c r="GH65162"/>
      <c r="GI65162"/>
      <c r="GJ65162"/>
      <c r="GK65162"/>
      <c r="GL65162"/>
      <c r="GM65162"/>
      <c r="GN65162"/>
      <c r="GO65162"/>
      <c r="GP65162"/>
      <c r="GQ65162"/>
      <c r="GR65162"/>
      <c r="GS65162"/>
      <c r="GT65162"/>
      <c r="GU65162"/>
      <c r="GV65162"/>
      <c r="GW65162"/>
      <c r="GX65162"/>
      <c r="GY65162"/>
      <c r="GZ65162"/>
      <c r="HA65162"/>
      <c r="HB65162"/>
      <c r="HC65162"/>
      <c r="HD65162"/>
      <c r="HE65162"/>
      <c r="HF65162"/>
      <c r="HG65162"/>
      <c r="HH65162"/>
      <c r="HI65162"/>
      <c r="HJ65162"/>
      <c r="HK65162"/>
      <c r="HL65162"/>
      <c r="HM65162"/>
      <c r="HN65162"/>
      <c r="HO65162"/>
      <c r="HP65162"/>
      <c r="HQ65162"/>
      <c r="HR65162"/>
      <c r="HS65162"/>
      <c r="HT65162"/>
      <c r="HU65162"/>
      <c r="HV65162"/>
      <c r="HW65162"/>
      <c r="HX65162"/>
      <c r="HY65162"/>
      <c r="HZ65162"/>
      <c r="IA65162"/>
    </row>
    <row r="65163" spans="1:235" ht="24" customHeight="1">
      <c r="A65163"/>
      <c r="B65163"/>
      <c r="C65163"/>
      <c r="D65163"/>
      <c r="E65163"/>
      <c r="F65163"/>
      <c r="G65163"/>
      <c r="H65163"/>
      <c r="I65163"/>
      <c r="J65163"/>
      <c r="K65163"/>
      <c r="L65163"/>
      <c r="M65163"/>
      <c r="N65163"/>
      <c r="O65163"/>
      <c r="P65163"/>
      <c r="Q65163"/>
      <c r="R65163"/>
      <c r="S65163"/>
      <c r="T65163"/>
      <c r="U65163"/>
      <c r="V65163"/>
      <c r="W65163"/>
      <c r="X65163"/>
      <c r="Y65163"/>
      <c r="Z65163"/>
      <c r="AA65163"/>
      <c r="AB65163"/>
      <c r="AC65163"/>
      <c r="AD65163"/>
      <c r="AE65163"/>
      <c r="AF65163"/>
      <c r="AG65163"/>
      <c r="AH65163"/>
      <c r="AI65163"/>
      <c r="AJ65163"/>
      <c r="AK65163"/>
      <c r="AL65163"/>
      <c r="AM65163"/>
      <c r="AN65163"/>
      <c r="AO65163"/>
      <c r="AP65163"/>
      <c r="AQ65163"/>
      <c r="AR65163"/>
      <c r="AS65163"/>
      <c r="AT65163"/>
      <c r="AU65163"/>
      <c r="AV65163"/>
      <c r="AW65163"/>
      <c r="AX65163"/>
      <c r="AY65163"/>
      <c r="AZ65163"/>
      <c r="BA65163"/>
      <c r="BB65163"/>
      <c r="BC65163"/>
      <c r="BD65163"/>
      <c r="BE65163"/>
      <c r="BF65163"/>
      <c r="BG65163"/>
      <c r="BH65163"/>
      <c r="BI65163"/>
      <c r="BJ65163"/>
      <c r="BK65163"/>
      <c r="BL65163"/>
      <c r="BM65163"/>
      <c r="BN65163"/>
      <c r="BO65163"/>
      <c r="BP65163"/>
      <c r="BQ65163"/>
      <c r="BR65163"/>
      <c r="BS65163"/>
      <c r="BT65163"/>
      <c r="BU65163"/>
      <c r="BV65163"/>
      <c r="BW65163"/>
      <c r="BX65163"/>
      <c r="BY65163"/>
      <c r="BZ65163"/>
      <c r="CA65163"/>
      <c r="CB65163"/>
      <c r="CC65163"/>
      <c r="CD65163"/>
      <c r="CE65163"/>
      <c r="CF65163"/>
      <c r="CG65163"/>
      <c r="CH65163"/>
      <c r="CI65163"/>
      <c r="CJ65163"/>
      <c r="CK65163"/>
      <c r="CL65163"/>
      <c r="CM65163"/>
      <c r="CN65163"/>
      <c r="CO65163"/>
      <c r="CP65163"/>
      <c r="CQ65163"/>
      <c r="CR65163"/>
      <c r="CS65163"/>
      <c r="CT65163"/>
      <c r="CU65163"/>
      <c r="CV65163"/>
      <c r="CW65163"/>
      <c r="CX65163"/>
      <c r="CY65163"/>
      <c r="CZ65163"/>
      <c r="DA65163"/>
      <c r="DB65163"/>
      <c r="DC65163"/>
      <c r="DD65163"/>
      <c r="DE65163"/>
      <c r="DF65163"/>
      <c r="DG65163"/>
      <c r="DH65163"/>
      <c r="DI65163"/>
      <c r="DJ65163"/>
      <c r="DK65163"/>
      <c r="DL65163"/>
      <c r="DM65163"/>
      <c r="DN65163"/>
      <c r="DO65163"/>
      <c r="DP65163"/>
      <c r="DQ65163"/>
      <c r="DR65163"/>
      <c r="DS65163"/>
      <c r="DT65163"/>
      <c r="DU65163"/>
      <c r="DV65163"/>
      <c r="DW65163"/>
      <c r="DX65163"/>
      <c r="DY65163"/>
      <c r="DZ65163"/>
      <c r="EA65163"/>
      <c r="EB65163"/>
      <c r="EC65163"/>
      <c r="ED65163"/>
      <c r="EE65163"/>
      <c r="EF65163"/>
      <c r="EG65163"/>
      <c r="EH65163"/>
      <c r="EI65163"/>
      <c r="EJ65163"/>
      <c r="EK65163"/>
      <c r="EL65163"/>
      <c r="EM65163"/>
      <c r="EN65163"/>
      <c r="EO65163"/>
      <c r="EP65163"/>
      <c r="EQ65163"/>
      <c r="ER65163"/>
      <c r="ES65163"/>
      <c r="ET65163"/>
      <c r="EU65163"/>
      <c r="EV65163"/>
      <c r="EW65163"/>
      <c r="EX65163"/>
      <c r="EY65163"/>
      <c r="EZ65163"/>
      <c r="FA65163"/>
      <c r="FB65163"/>
      <c r="FC65163"/>
      <c r="FD65163"/>
      <c r="FE65163"/>
      <c r="FF65163"/>
      <c r="FG65163"/>
      <c r="FH65163"/>
      <c r="FI65163"/>
      <c r="FJ65163"/>
      <c r="FK65163"/>
      <c r="FL65163"/>
      <c r="FM65163"/>
      <c r="FN65163"/>
      <c r="FO65163"/>
      <c r="FP65163"/>
      <c r="FQ65163"/>
      <c r="FR65163"/>
      <c r="FS65163"/>
      <c r="FT65163"/>
      <c r="FU65163"/>
      <c r="FV65163"/>
      <c r="FW65163"/>
      <c r="FX65163"/>
      <c r="FY65163"/>
      <c r="FZ65163"/>
      <c r="GA65163"/>
      <c r="GB65163"/>
      <c r="GC65163"/>
      <c r="GD65163"/>
      <c r="GE65163"/>
      <c r="GF65163"/>
      <c r="GG65163"/>
      <c r="GH65163"/>
      <c r="GI65163"/>
      <c r="GJ65163"/>
      <c r="GK65163"/>
      <c r="GL65163"/>
      <c r="GM65163"/>
      <c r="GN65163"/>
      <c r="GO65163"/>
      <c r="GP65163"/>
      <c r="GQ65163"/>
      <c r="GR65163"/>
      <c r="GS65163"/>
      <c r="GT65163"/>
      <c r="GU65163"/>
      <c r="GV65163"/>
      <c r="GW65163"/>
      <c r="GX65163"/>
      <c r="GY65163"/>
      <c r="GZ65163"/>
      <c r="HA65163"/>
      <c r="HB65163"/>
      <c r="HC65163"/>
      <c r="HD65163"/>
      <c r="HE65163"/>
      <c r="HF65163"/>
      <c r="HG65163"/>
      <c r="HH65163"/>
      <c r="HI65163"/>
      <c r="HJ65163"/>
      <c r="HK65163"/>
      <c r="HL65163"/>
      <c r="HM65163"/>
      <c r="HN65163"/>
      <c r="HO65163"/>
      <c r="HP65163"/>
      <c r="HQ65163"/>
      <c r="HR65163"/>
      <c r="HS65163"/>
      <c r="HT65163"/>
      <c r="HU65163"/>
      <c r="HV65163"/>
      <c r="HW65163"/>
      <c r="HX65163"/>
      <c r="HY65163"/>
      <c r="HZ65163"/>
      <c r="IA65163"/>
    </row>
    <row r="65164" spans="1:235" ht="24" customHeight="1">
      <c r="A65164"/>
      <c r="B65164"/>
      <c r="C65164"/>
      <c r="D65164"/>
      <c r="E65164"/>
      <c r="F65164"/>
      <c r="G65164"/>
      <c r="H65164"/>
      <c r="I65164"/>
      <c r="J65164"/>
      <c r="K65164"/>
      <c r="L65164"/>
      <c r="M65164"/>
      <c r="N65164"/>
      <c r="O65164"/>
      <c r="P65164"/>
      <c r="Q65164"/>
      <c r="R65164"/>
      <c r="S65164"/>
      <c r="T65164"/>
      <c r="U65164"/>
      <c r="V65164"/>
      <c r="W65164"/>
      <c r="X65164"/>
      <c r="Y65164"/>
      <c r="Z65164"/>
      <c r="AA65164"/>
      <c r="AB65164"/>
      <c r="AC65164"/>
      <c r="AD65164"/>
      <c r="AE65164"/>
      <c r="AF65164"/>
      <c r="AG65164"/>
      <c r="AH65164"/>
      <c r="AI65164"/>
      <c r="AJ65164"/>
      <c r="AK65164"/>
      <c r="AL65164"/>
      <c r="AM65164"/>
      <c r="AN65164"/>
      <c r="AO65164"/>
      <c r="AP65164"/>
      <c r="AQ65164"/>
      <c r="AR65164"/>
      <c r="AS65164"/>
      <c r="AT65164"/>
      <c r="AU65164"/>
      <c r="AV65164"/>
      <c r="AW65164"/>
      <c r="AX65164"/>
      <c r="AY65164"/>
      <c r="AZ65164"/>
      <c r="BA65164"/>
      <c r="BB65164"/>
      <c r="BC65164"/>
      <c r="BD65164"/>
      <c r="BE65164"/>
      <c r="BF65164"/>
      <c r="BG65164"/>
      <c r="BH65164"/>
      <c r="BI65164"/>
      <c r="BJ65164"/>
      <c r="BK65164"/>
      <c r="BL65164"/>
      <c r="BM65164"/>
      <c r="BN65164"/>
      <c r="BO65164"/>
      <c r="BP65164"/>
      <c r="BQ65164"/>
      <c r="BR65164"/>
      <c r="BS65164"/>
      <c r="BT65164"/>
      <c r="BU65164"/>
      <c r="BV65164"/>
      <c r="BW65164"/>
      <c r="BX65164"/>
      <c r="BY65164"/>
      <c r="BZ65164"/>
      <c r="CA65164"/>
      <c r="CB65164"/>
      <c r="CC65164"/>
      <c r="CD65164"/>
      <c r="CE65164"/>
      <c r="CF65164"/>
      <c r="CG65164"/>
      <c r="CH65164"/>
      <c r="CI65164"/>
      <c r="CJ65164"/>
      <c r="CK65164"/>
      <c r="CL65164"/>
      <c r="CM65164"/>
      <c r="CN65164"/>
      <c r="CO65164"/>
      <c r="CP65164"/>
      <c r="CQ65164"/>
      <c r="CR65164"/>
      <c r="CS65164"/>
      <c r="CT65164"/>
      <c r="CU65164"/>
      <c r="CV65164"/>
      <c r="CW65164"/>
      <c r="CX65164"/>
      <c r="CY65164"/>
      <c r="CZ65164"/>
      <c r="DA65164"/>
      <c r="DB65164"/>
      <c r="DC65164"/>
      <c r="DD65164"/>
      <c r="DE65164"/>
      <c r="DF65164"/>
      <c r="DG65164"/>
      <c r="DH65164"/>
      <c r="DI65164"/>
      <c r="DJ65164"/>
      <c r="DK65164"/>
      <c r="DL65164"/>
      <c r="DM65164"/>
      <c r="DN65164"/>
      <c r="DO65164"/>
      <c r="DP65164"/>
      <c r="DQ65164"/>
      <c r="DR65164"/>
      <c r="DS65164"/>
      <c r="DT65164"/>
      <c r="DU65164"/>
      <c r="DV65164"/>
      <c r="DW65164"/>
      <c r="DX65164"/>
      <c r="DY65164"/>
      <c r="DZ65164"/>
      <c r="EA65164"/>
      <c r="EB65164"/>
      <c r="EC65164"/>
      <c r="ED65164"/>
      <c r="EE65164"/>
      <c r="EF65164"/>
      <c r="EG65164"/>
      <c r="EH65164"/>
      <c r="EI65164"/>
      <c r="EJ65164"/>
      <c r="EK65164"/>
      <c r="EL65164"/>
      <c r="EM65164"/>
      <c r="EN65164"/>
      <c r="EO65164"/>
      <c r="EP65164"/>
      <c r="EQ65164"/>
      <c r="ER65164"/>
      <c r="ES65164"/>
      <c r="ET65164"/>
      <c r="EU65164"/>
      <c r="EV65164"/>
      <c r="EW65164"/>
      <c r="EX65164"/>
      <c r="EY65164"/>
      <c r="EZ65164"/>
      <c r="FA65164"/>
      <c r="FB65164"/>
      <c r="FC65164"/>
      <c r="FD65164"/>
      <c r="FE65164"/>
      <c r="FF65164"/>
      <c r="FG65164"/>
      <c r="FH65164"/>
      <c r="FI65164"/>
      <c r="FJ65164"/>
      <c r="FK65164"/>
      <c r="FL65164"/>
      <c r="FM65164"/>
      <c r="FN65164"/>
      <c r="FO65164"/>
      <c r="FP65164"/>
      <c r="FQ65164"/>
      <c r="FR65164"/>
      <c r="FS65164"/>
      <c r="FT65164"/>
      <c r="FU65164"/>
      <c r="FV65164"/>
      <c r="FW65164"/>
      <c r="FX65164"/>
      <c r="FY65164"/>
      <c r="FZ65164"/>
      <c r="GA65164"/>
      <c r="GB65164"/>
      <c r="GC65164"/>
      <c r="GD65164"/>
      <c r="GE65164"/>
      <c r="GF65164"/>
      <c r="GG65164"/>
      <c r="GH65164"/>
      <c r="GI65164"/>
      <c r="GJ65164"/>
      <c r="GK65164"/>
      <c r="GL65164"/>
      <c r="GM65164"/>
      <c r="GN65164"/>
      <c r="GO65164"/>
      <c r="GP65164"/>
      <c r="GQ65164"/>
      <c r="GR65164"/>
      <c r="GS65164"/>
      <c r="GT65164"/>
      <c r="GU65164"/>
      <c r="GV65164"/>
      <c r="GW65164"/>
      <c r="GX65164"/>
      <c r="GY65164"/>
      <c r="GZ65164"/>
      <c r="HA65164"/>
      <c r="HB65164"/>
      <c r="HC65164"/>
      <c r="HD65164"/>
      <c r="HE65164"/>
      <c r="HF65164"/>
      <c r="HG65164"/>
      <c r="HH65164"/>
      <c r="HI65164"/>
      <c r="HJ65164"/>
      <c r="HK65164"/>
      <c r="HL65164"/>
      <c r="HM65164"/>
      <c r="HN65164"/>
      <c r="HO65164"/>
      <c r="HP65164"/>
      <c r="HQ65164"/>
      <c r="HR65164"/>
      <c r="HS65164"/>
      <c r="HT65164"/>
      <c r="HU65164"/>
      <c r="HV65164"/>
      <c r="HW65164"/>
      <c r="HX65164"/>
      <c r="HY65164"/>
      <c r="HZ65164"/>
      <c r="IA65164"/>
    </row>
    <row r="65165" spans="1:235" ht="24" customHeight="1">
      <c r="A65165"/>
      <c r="B65165"/>
      <c r="C65165"/>
      <c r="D65165"/>
      <c r="E65165"/>
      <c r="F65165"/>
      <c r="G65165"/>
      <c r="H65165"/>
      <c r="I65165"/>
      <c r="J65165"/>
      <c r="K65165"/>
      <c r="L65165"/>
      <c r="M65165"/>
      <c r="N65165"/>
      <c r="O65165"/>
      <c r="P65165"/>
      <c r="Q65165"/>
      <c r="R65165"/>
      <c r="S65165"/>
      <c r="T65165"/>
      <c r="U65165"/>
      <c r="V65165"/>
      <c r="W65165"/>
      <c r="X65165"/>
      <c r="Y65165"/>
      <c r="Z65165"/>
      <c r="AA65165"/>
      <c r="AB65165"/>
      <c r="AC65165"/>
      <c r="AD65165"/>
      <c r="AE65165"/>
      <c r="AF65165"/>
      <c r="AG65165"/>
      <c r="AH65165"/>
      <c r="AI65165"/>
      <c r="AJ65165"/>
      <c r="AK65165"/>
      <c r="AL65165"/>
      <c r="AM65165"/>
      <c r="AN65165"/>
      <c r="AO65165"/>
      <c r="AP65165"/>
      <c r="AQ65165"/>
      <c r="AR65165"/>
      <c r="AS65165"/>
      <c r="AT65165"/>
      <c r="AU65165"/>
      <c r="AV65165"/>
      <c r="AW65165"/>
      <c r="AX65165"/>
      <c r="AY65165"/>
      <c r="AZ65165"/>
      <c r="BA65165"/>
      <c r="BB65165"/>
      <c r="BC65165"/>
      <c r="BD65165"/>
      <c r="BE65165"/>
      <c r="BF65165"/>
      <c r="BG65165"/>
      <c r="BH65165"/>
      <c r="BI65165"/>
      <c r="BJ65165"/>
      <c r="BK65165"/>
      <c r="BL65165"/>
      <c r="BM65165"/>
      <c r="BN65165"/>
      <c r="BO65165"/>
      <c r="BP65165"/>
      <c r="BQ65165"/>
      <c r="BR65165"/>
      <c r="BS65165"/>
      <c r="BT65165"/>
      <c r="BU65165"/>
      <c r="BV65165"/>
      <c r="BW65165"/>
      <c r="BX65165"/>
      <c r="BY65165"/>
      <c r="BZ65165"/>
      <c r="CA65165"/>
      <c r="CB65165"/>
      <c r="CC65165"/>
      <c r="CD65165"/>
      <c r="CE65165"/>
      <c r="CF65165"/>
      <c r="CG65165"/>
      <c r="CH65165"/>
      <c r="CI65165"/>
      <c r="CJ65165"/>
      <c r="CK65165"/>
      <c r="CL65165"/>
      <c r="CM65165"/>
      <c r="CN65165"/>
      <c r="CO65165"/>
      <c r="CP65165"/>
      <c r="CQ65165"/>
      <c r="CR65165"/>
      <c r="CS65165"/>
      <c r="CT65165"/>
      <c r="CU65165"/>
      <c r="CV65165"/>
      <c r="CW65165"/>
      <c r="CX65165"/>
      <c r="CY65165"/>
      <c r="CZ65165"/>
      <c r="DA65165"/>
      <c r="DB65165"/>
      <c r="DC65165"/>
      <c r="DD65165"/>
      <c r="DE65165"/>
      <c r="DF65165"/>
      <c r="DG65165"/>
      <c r="DH65165"/>
      <c r="DI65165"/>
      <c r="DJ65165"/>
      <c r="DK65165"/>
      <c r="DL65165"/>
      <c r="DM65165"/>
      <c r="DN65165"/>
      <c r="DO65165"/>
      <c r="DP65165"/>
      <c r="DQ65165"/>
      <c r="DR65165"/>
      <c r="DS65165"/>
      <c r="DT65165"/>
      <c r="DU65165"/>
      <c r="DV65165"/>
      <c r="DW65165"/>
      <c r="DX65165"/>
      <c r="DY65165"/>
      <c r="DZ65165"/>
      <c r="EA65165"/>
      <c r="EB65165"/>
      <c r="EC65165"/>
      <c r="ED65165"/>
      <c r="EE65165"/>
      <c r="EF65165"/>
      <c r="EG65165"/>
      <c r="EH65165"/>
      <c r="EI65165"/>
      <c r="EJ65165"/>
      <c r="EK65165"/>
      <c r="EL65165"/>
      <c r="EM65165"/>
      <c r="EN65165"/>
      <c r="EO65165"/>
      <c r="EP65165"/>
      <c r="EQ65165"/>
      <c r="ER65165"/>
      <c r="ES65165"/>
      <c r="ET65165"/>
      <c r="EU65165"/>
      <c r="EV65165"/>
      <c r="EW65165"/>
      <c r="EX65165"/>
      <c r="EY65165"/>
      <c r="EZ65165"/>
      <c r="FA65165"/>
      <c r="FB65165"/>
      <c r="FC65165"/>
      <c r="FD65165"/>
      <c r="FE65165"/>
      <c r="FF65165"/>
      <c r="FG65165"/>
      <c r="FH65165"/>
      <c r="FI65165"/>
      <c r="FJ65165"/>
      <c r="FK65165"/>
      <c r="FL65165"/>
      <c r="FM65165"/>
      <c r="FN65165"/>
      <c r="FO65165"/>
      <c r="FP65165"/>
      <c r="FQ65165"/>
      <c r="FR65165"/>
      <c r="FS65165"/>
      <c r="FT65165"/>
      <c r="FU65165"/>
      <c r="FV65165"/>
      <c r="FW65165"/>
      <c r="FX65165"/>
      <c r="FY65165"/>
      <c r="FZ65165"/>
      <c r="GA65165"/>
      <c r="GB65165"/>
      <c r="GC65165"/>
      <c r="GD65165"/>
      <c r="GE65165"/>
      <c r="GF65165"/>
      <c r="GG65165"/>
      <c r="GH65165"/>
      <c r="GI65165"/>
      <c r="GJ65165"/>
      <c r="GK65165"/>
      <c r="GL65165"/>
      <c r="GM65165"/>
      <c r="GN65165"/>
      <c r="GO65165"/>
      <c r="GP65165"/>
      <c r="GQ65165"/>
      <c r="GR65165"/>
      <c r="GS65165"/>
      <c r="GT65165"/>
      <c r="GU65165"/>
      <c r="GV65165"/>
      <c r="GW65165"/>
      <c r="GX65165"/>
      <c r="GY65165"/>
      <c r="GZ65165"/>
      <c r="HA65165"/>
      <c r="HB65165"/>
      <c r="HC65165"/>
      <c r="HD65165"/>
      <c r="HE65165"/>
      <c r="HF65165"/>
      <c r="HG65165"/>
      <c r="HH65165"/>
      <c r="HI65165"/>
      <c r="HJ65165"/>
      <c r="HK65165"/>
      <c r="HL65165"/>
      <c r="HM65165"/>
      <c r="HN65165"/>
      <c r="HO65165"/>
      <c r="HP65165"/>
      <c r="HQ65165"/>
      <c r="HR65165"/>
      <c r="HS65165"/>
      <c r="HT65165"/>
      <c r="HU65165"/>
      <c r="HV65165"/>
      <c r="HW65165"/>
      <c r="HX65165"/>
      <c r="HY65165"/>
      <c r="HZ65165"/>
      <c r="IA65165"/>
    </row>
    <row r="65166" spans="1:235" ht="24" customHeight="1">
      <c r="A65166"/>
      <c r="B65166"/>
      <c r="C65166"/>
      <c r="D65166"/>
      <c r="E65166"/>
      <c r="F65166"/>
      <c r="G65166"/>
      <c r="H65166"/>
      <c r="I65166"/>
      <c r="J65166"/>
      <c r="K65166"/>
      <c r="L65166"/>
      <c r="M65166"/>
      <c r="N65166"/>
      <c r="O65166"/>
      <c r="P65166"/>
      <c r="Q65166"/>
      <c r="R65166"/>
      <c r="S65166"/>
      <c r="T65166"/>
      <c r="U65166"/>
      <c r="V65166"/>
      <c r="W65166"/>
      <c r="X65166"/>
      <c r="Y65166"/>
      <c r="Z65166"/>
      <c r="AA65166"/>
      <c r="AB65166"/>
      <c r="AC65166"/>
      <c r="AD65166"/>
      <c r="AE65166"/>
      <c r="AF65166"/>
      <c r="AG65166"/>
      <c r="AH65166"/>
      <c r="AI65166"/>
      <c r="AJ65166"/>
      <c r="AK65166"/>
      <c r="AL65166"/>
      <c r="AM65166"/>
      <c r="AN65166"/>
      <c r="AO65166"/>
      <c r="AP65166"/>
      <c r="AQ65166"/>
      <c r="AR65166"/>
      <c r="AS65166"/>
      <c r="AT65166"/>
      <c r="AU65166"/>
      <c r="AV65166"/>
      <c r="AW65166"/>
      <c r="AX65166"/>
      <c r="AY65166"/>
      <c r="AZ65166"/>
      <c r="BA65166"/>
      <c r="BB65166"/>
      <c r="BC65166"/>
      <c r="BD65166"/>
      <c r="BE65166"/>
      <c r="BF65166"/>
      <c r="BG65166"/>
      <c r="BH65166"/>
      <c r="BI65166"/>
      <c r="BJ65166"/>
      <c r="BK65166"/>
      <c r="BL65166"/>
      <c r="BM65166"/>
      <c r="BN65166"/>
      <c r="BO65166"/>
      <c r="BP65166"/>
      <c r="BQ65166"/>
      <c r="BR65166"/>
      <c r="BS65166"/>
      <c r="BT65166"/>
      <c r="BU65166"/>
      <c r="BV65166"/>
      <c r="BW65166"/>
      <c r="BX65166"/>
      <c r="BY65166"/>
      <c r="BZ65166"/>
      <c r="CA65166"/>
      <c r="CB65166"/>
      <c r="CC65166"/>
      <c r="CD65166"/>
      <c r="CE65166"/>
      <c r="CF65166"/>
      <c r="CG65166"/>
      <c r="CH65166"/>
      <c r="CI65166"/>
      <c r="CJ65166"/>
      <c r="CK65166"/>
      <c r="CL65166"/>
      <c r="CM65166"/>
      <c r="CN65166"/>
      <c r="CO65166"/>
      <c r="CP65166"/>
      <c r="CQ65166"/>
      <c r="CR65166"/>
      <c r="CS65166"/>
      <c r="CT65166"/>
      <c r="CU65166"/>
      <c r="CV65166"/>
      <c r="CW65166"/>
      <c r="CX65166"/>
      <c r="CY65166"/>
      <c r="CZ65166"/>
      <c r="DA65166"/>
      <c r="DB65166"/>
      <c r="DC65166"/>
      <c r="DD65166"/>
      <c r="DE65166"/>
      <c r="DF65166"/>
      <c r="DG65166"/>
      <c r="DH65166"/>
      <c r="DI65166"/>
      <c r="DJ65166"/>
      <c r="DK65166"/>
      <c r="DL65166"/>
      <c r="DM65166"/>
      <c r="DN65166"/>
      <c r="DO65166"/>
      <c r="DP65166"/>
      <c r="DQ65166"/>
      <c r="DR65166"/>
      <c r="DS65166"/>
      <c r="DT65166"/>
      <c r="DU65166"/>
      <c r="DV65166"/>
      <c r="DW65166"/>
      <c r="DX65166"/>
      <c r="DY65166"/>
      <c r="DZ65166"/>
      <c r="EA65166"/>
      <c r="EB65166"/>
      <c r="EC65166"/>
      <c r="ED65166"/>
      <c r="EE65166"/>
      <c r="EF65166"/>
      <c r="EG65166"/>
      <c r="EH65166"/>
      <c r="EI65166"/>
      <c r="EJ65166"/>
      <c r="EK65166"/>
      <c r="EL65166"/>
      <c r="EM65166"/>
      <c r="EN65166"/>
      <c r="EO65166"/>
      <c r="EP65166"/>
      <c r="EQ65166"/>
      <c r="ER65166"/>
      <c r="ES65166"/>
      <c r="ET65166"/>
      <c r="EU65166"/>
      <c r="EV65166"/>
      <c r="EW65166"/>
      <c r="EX65166"/>
      <c r="EY65166"/>
      <c r="EZ65166"/>
      <c r="FA65166"/>
      <c r="FB65166"/>
      <c r="FC65166"/>
      <c r="FD65166"/>
      <c r="FE65166"/>
      <c r="FF65166"/>
      <c r="FG65166"/>
      <c r="FH65166"/>
      <c r="FI65166"/>
      <c r="FJ65166"/>
      <c r="FK65166"/>
      <c r="FL65166"/>
      <c r="FM65166"/>
      <c r="FN65166"/>
      <c r="FO65166"/>
      <c r="FP65166"/>
      <c r="FQ65166"/>
      <c r="FR65166"/>
      <c r="FS65166"/>
      <c r="FT65166"/>
      <c r="FU65166"/>
      <c r="FV65166"/>
      <c r="FW65166"/>
      <c r="FX65166"/>
      <c r="FY65166"/>
      <c r="FZ65166"/>
      <c r="GA65166"/>
      <c r="GB65166"/>
      <c r="GC65166"/>
      <c r="GD65166"/>
      <c r="GE65166"/>
      <c r="GF65166"/>
      <c r="GG65166"/>
      <c r="GH65166"/>
      <c r="GI65166"/>
      <c r="GJ65166"/>
      <c r="GK65166"/>
      <c r="GL65166"/>
      <c r="GM65166"/>
      <c r="GN65166"/>
      <c r="GO65166"/>
      <c r="GP65166"/>
      <c r="GQ65166"/>
      <c r="GR65166"/>
      <c r="GS65166"/>
      <c r="GT65166"/>
      <c r="GU65166"/>
      <c r="GV65166"/>
      <c r="GW65166"/>
      <c r="GX65166"/>
      <c r="GY65166"/>
      <c r="GZ65166"/>
      <c r="HA65166"/>
      <c r="HB65166"/>
      <c r="HC65166"/>
      <c r="HD65166"/>
      <c r="HE65166"/>
      <c r="HF65166"/>
      <c r="HG65166"/>
      <c r="HH65166"/>
      <c r="HI65166"/>
      <c r="HJ65166"/>
      <c r="HK65166"/>
      <c r="HL65166"/>
      <c r="HM65166"/>
      <c r="HN65166"/>
      <c r="HO65166"/>
      <c r="HP65166"/>
      <c r="HQ65166"/>
      <c r="HR65166"/>
      <c r="HS65166"/>
      <c r="HT65166"/>
      <c r="HU65166"/>
      <c r="HV65166"/>
      <c r="HW65166"/>
      <c r="HX65166"/>
      <c r="HY65166"/>
      <c r="HZ65166"/>
      <c r="IA65166"/>
    </row>
    <row r="65167" spans="1:235" ht="24" customHeight="1">
      <c r="A65167"/>
      <c r="B65167"/>
      <c r="C65167"/>
      <c r="D65167"/>
      <c r="E65167"/>
      <c r="F65167"/>
      <c r="G65167"/>
      <c r="H65167"/>
      <c r="I65167"/>
      <c r="J65167"/>
      <c r="K65167"/>
      <c r="L65167"/>
      <c r="M65167"/>
      <c r="N65167"/>
      <c r="O65167"/>
      <c r="P65167"/>
      <c r="Q65167"/>
      <c r="R65167"/>
      <c r="S65167"/>
      <c r="T65167"/>
      <c r="U65167"/>
      <c r="V65167"/>
      <c r="W65167"/>
      <c r="X65167"/>
      <c r="Y65167"/>
      <c r="Z65167"/>
      <c r="AA65167"/>
      <c r="AB65167"/>
      <c r="AC65167"/>
      <c r="AD65167"/>
      <c r="AE65167"/>
      <c r="AF65167"/>
      <c r="AG65167"/>
      <c r="AH65167"/>
      <c r="AI65167"/>
      <c r="AJ65167"/>
      <c r="AK65167"/>
      <c r="AL65167"/>
      <c r="AM65167"/>
      <c r="AN65167"/>
      <c r="AO65167"/>
      <c r="AP65167"/>
      <c r="AQ65167"/>
      <c r="AR65167"/>
      <c r="AS65167"/>
      <c r="AT65167"/>
      <c r="AU65167"/>
      <c r="AV65167"/>
      <c r="AW65167"/>
      <c r="AX65167"/>
      <c r="AY65167"/>
      <c r="AZ65167"/>
      <c r="BA65167"/>
      <c r="BB65167"/>
      <c r="BC65167"/>
      <c r="BD65167"/>
      <c r="BE65167"/>
      <c r="BF65167"/>
      <c r="BG65167"/>
      <c r="BH65167"/>
      <c r="BI65167"/>
      <c r="BJ65167"/>
      <c r="BK65167"/>
      <c r="BL65167"/>
      <c r="BM65167"/>
      <c r="BN65167"/>
      <c r="BO65167"/>
      <c r="BP65167"/>
      <c r="BQ65167"/>
      <c r="BR65167"/>
      <c r="BS65167"/>
      <c r="BT65167"/>
      <c r="BU65167"/>
      <c r="BV65167"/>
      <c r="BW65167"/>
      <c r="BX65167"/>
      <c r="BY65167"/>
      <c r="BZ65167"/>
      <c r="CA65167"/>
      <c r="CB65167"/>
      <c r="CC65167"/>
      <c r="CD65167"/>
      <c r="CE65167"/>
      <c r="CF65167"/>
      <c r="CG65167"/>
      <c r="CH65167"/>
      <c r="CI65167"/>
      <c r="CJ65167"/>
      <c r="CK65167"/>
      <c r="CL65167"/>
      <c r="CM65167"/>
      <c r="CN65167"/>
      <c r="CO65167"/>
      <c r="CP65167"/>
      <c r="CQ65167"/>
      <c r="CR65167"/>
      <c r="CS65167"/>
      <c r="CT65167"/>
      <c r="CU65167"/>
      <c r="CV65167"/>
      <c r="CW65167"/>
      <c r="CX65167"/>
      <c r="CY65167"/>
      <c r="CZ65167"/>
      <c r="DA65167"/>
      <c r="DB65167"/>
      <c r="DC65167"/>
      <c r="DD65167"/>
      <c r="DE65167"/>
      <c r="DF65167"/>
      <c r="DG65167"/>
      <c r="DH65167"/>
      <c r="DI65167"/>
      <c r="DJ65167"/>
      <c r="DK65167"/>
      <c r="DL65167"/>
      <c r="DM65167"/>
      <c r="DN65167"/>
      <c r="DO65167"/>
      <c r="DP65167"/>
      <c r="DQ65167"/>
      <c r="DR65167"/>
      <c r="DS65167"/>
      <c r="DT65167"/>
      <c r="DU65167"/>
      <c r="DV65167"/>
      <c r="DW65167"/>
      <c r="DX65167"/>
      <c r="DY65167"/>
      <c r="DZ65167"/>
      <c r="EA65167"/>
      <c r="EB65167"/>
      <c r="EC65167"/>
      <c r="ED65167"/>
      <c r="EE65167"/>
      <c r="EF65167"/>
      <c r="EG65167"/>
      <c r="EH65167"/>
      <c r="EI65167"/>
      <c r="EJ65167"/>
      <c r="EK65167"/>
      <c r="EL65167"/>
      <c r="EM65167"/>
      <c r="EN65167"/>
      <c r="EO65167"/>
      <c r="EP65167"/>
      <c r="EQ65167"/>
      <c r="ER65167"/>
      <c r="ES65167"/>
      <c r="ET65167"/>
      <c r="EU65167"/>
      <c r="EV65167"/>
      <c r="EW65167"/>
      <c r="EX65167"/>
      <c r="EY65167"/>
      <c r="EZ65167"/>
      <c r="FA65167"/>
      <c r="FB65167"/>
      <c r="FC65167"/>
      <c r="FD65167"/>
      <c r="FE65167"/>
      <c r="FF65167"/>
      <c r="FG65167"/>
      <c r="FH65167"/>
      <c r="FI65167"/>
      <c r="FJ65167"/>
      <c r="FK65167"/>
      <c r="FL65167"/>
      <c r="FM65167"/>
      <c r="FN65167"/>
      <c r="FO65167"/>
      <c r="FP65167"/>
      <c r="FQ65167"/>
      <c r="FR65167"/>
      <c r="FS65167"/>
      <c r="FT65167"/>
      <c r="FU65167"/>
      <c r="FV65167"/>
      <c r="FW65167"/>
      <c r="FX65167"/>
      <c r="FY65167"/>
      <c r="FZ65167"/>
      <c r="GA65167"/>
      <c r="GB65167"/>
      <c r="GC65167"/>
      <c r="GD65167"/>
      <c r="GE65167"/>
      <c r="GF65167"/>
      <c r="GG65167"/>
      <c r="GH65167"/>
      <c r="GI65167"/>
      <c r="GJ65167"/>
      <c r="GK65167"/>
      <c r="GL65167"/>
      <c r="GM65167"/>
      <c r="GN65167"/>
      <c r="GO65167"/>
      <c r="GP65167"/>
      <c r="GQ65167"/>
      <c r="GR65167"/>
      <c r="GS65167"/>
      <c r="GT65167"/>
      <c r="GU65167"/>
      <c r="GV65167"/>
      <c r="GW65167"/>
      <c r="GX65167"/>
      <c r="GY65167"/>
      <c r="GZ65167"/>
      <c r="HA65167"/>
      <c r="HB65167"/>
      <c r="HC65167"/>
      <c r="HD65167"/>
      <c r="HE65167"/>
      <c r="HF65167"/>
      <c r="HG65167"/>
      <c r="HH65167"/>
      <c r="HI65167"/>
      <c r="HJ65167"/>
      <c r="HK65167"/>
      <c r="HL65167"/>
      <c r="HM65167"/>
      <c r="HN65167"/>
      <c r="HO65167"/>
      <c r="HP65167"/>
      <c r="HQ65167"/>
      <c r="HR65167"/>
      <c r="HS65167"/>
      <c r="HT65167"/>
      <c r="HU65167"/>
      <c r="HV65167"/>
      <c r="HW65167"/>
      <c r="HX65167"/>
      <c r="HY65167"/>
      <c r="HZ65167"/>
      <c r="IA65167"/>
    </row>
    <row r="65168" spans="1:235" ht="24" customHeight="1">
      <c r="A65168"/>
      <c r="B65168"/>
      <c r="C65168"/>
      <c r="D65168"/>
      <c r="E65168"/>
      <c r="F65168"/>
      <c r="G65168"/>
      <c r="H65168"/>
      <c r="I65168"/>
      <c r="J65168"/>
      <c r="K65168"/>
      <c r="L65168"/>
      <c r="M65168"/>
      <c r="N65168"/>
      <c r="O65168"/>
      <c r="P65168"/>
      <c r="Q65168"/>
      <c r="R65168"/>
      <c r="S65168"/>
      <c r="T65168"/>
      <c r="U65168"/>
      <c r="V65168"/>
      <c r="W65168"/>
      <c r="X65168"/>
      <c r="Y65168"/>
      <c r="Z65168"/>
      <c r="AA65168"/>
      <c r="AB65168"/>
      <c r="AC65168"/>
      <c r="AD65168"/>
      <c r="AE65168"/>
      <c r="AF65168"/>
      <c r="AG65168"/>
      <c r="AH65168"/>
      <c r="AI65168"/>
      <c r="AJ65168"/>
      <c r="AK65168"/>
      <c r="AL65168"/>
      <c r="AM65168"/>
      <c r="AN65168"/>
      <c r="AO65168"/>
      <c r="AP65168"/>
      <c r="AQ65168"/>
      <c r="AR65168"/>
      <c r="AS65168"/>
      <c r="AT65168"/>
      <c r="AU65168"/>
      <c r="AV65168"/>
      <c r="AW65168"/>
      <c r="AX65168"/>
      <c r="AY65168"/>
      <c r="AZ65168"/>
      <c r="BA65168"/>
      <c r="BB65168"/>
      <c r="BC65168"/>
      <c r="BD65168"/>
      <c r="BE65168"/>
      <c r="BF65168"/>
      <c r="BG65168"/>
      <c r="BH65168"/>
      <c r="BI65168"/>
      <c r="BJ65168"/>
      <c r="BK65168"/>
      <c r="BL65168"/>
      <c r="BM65168"/>
      <c r="BN65168"/>
      <c r="BO65168"/>
      <c r="BP65168"/>
      <c r="BQ65168"/>
      <c r="BR65168"/>
      <c r="BS65168"/>
      <c r="BT65168"/>
      <c r="BU65168"/>
      <c r="BV65168"/>
      <c r="BW65168"/>
      <c r="BX65168"/>
      <c r="BY65168"/>
      <c r="BZ65168"/>
      <c r="CA65168"/>
      <c r="CB65168"/>
      <c r="CC65168"/>
      <c r="CD65168"/>
      <c r="CE65168"/>
      <c r="CF65168"/>
      <c r="CG65168"/>
      <c r="CH65168"/>
      <c r="CI65168"/>
      <c r="CJ65168"/>
      <c r="CK65168"/>
      <c r="CL65168"/>
      <c r="CM65168"/>
      <c r="CN65168"/>
      <c r="CO65168"/>
      <c r="CP65168"/>
      <c r="CQ65168"/>
      <c r="CR65168"/>
      <c r="CS65168"/>
      <c r="CT65168"/>
      <c r="CU65168"/>
      <c r="CV65168"/>
      <c r="CW65168"/>
      <c r="CX65168"/>
      <c r="CY65168"/>
      <c r="CZ65168"/>
      <c r="DA65168"/>
      <c r="DB65168"/>
      <c r="DC65168"/>
      <c r="DD65168"/>
      <c r="DE65168"/>
      <c r="DF65168"/>
      <c r="DG65168"/>
      <c r="DH65168"/>
      <c r="DI65168"/>
      <c r="DJ65168"/>
      <c r="DK65168"/>
      <c r="DL65168"/>
      <c r="DM65168"/>
      <c r="DN65168"/>
      <c r="DO65168"/>
      <c r="DP65168"/>
      <c r="DQ65168"/>
      <c r="DR65168"/>
      <c r="DS65168"/>
      <c r="DT65168"/>
      <c r="DU65168"/>
      <c r="DV65168"/>
      <c r="DW65168"/>
      <c r="DX65168"/>
      <c r="DY65168"/>
      <c r="DZ65168"/>
      <c r="EA65168"/>
      <c r="EB65168"/>
      <c r="EC65168"/>
      <c r="ED65168"/>
      <c r="EE65168"/>
      <c r="EF65168"/>
      <c r="EG65168"/>
      <c r="EH65168"/>
      <c r="EI65168"/>
      <c r="EJ65168"/>
      <c r="EK65168"/>
      <c r="EL65168"/>
      <c r="EM65168"/>
      <c r="EN65168"/>
      <c r="EO65168"/>
      <c r="EP65168"/>
      <c r="EQ65168"/>
      <c r="ER65168"/>
      <c r="ES65168"/>
      <c r="ET65168"/>
      <c r="EU65168"/>
      <c r="EV65168"/>
      <c r="EW65168"/>
      <c r="EX65168"/>
      <c r="EY65168"/>
      <c r="EZ65168"/>
      <c r="FA65168"/>
      <c r="FB65168"/>
      <c r="FC65168"/>
      <c r="FD65168"/>
      <c r="FE65168"/>
      <c r="FF65168"/>
      <c r="FG65168"/>
      <c r="FH65168"/>
      <c r="FI65168"/>
      <c r="FJ65168"/>
      <c r="FK65168"/>
      <c r="FL65168"/>
      <c r="FM65168"/>
      <c r="FN65168"/>
      <c r="FO65168"/>
      <c r="FP65168"/>
      <c r="FQ65168"/>
      <c r="FR65168"/>
      <c r="FS65168"/>
      <c r="FT65168"/>
      <c r="FU65168"/>
      <c r="FV65168"/>
      <c r="FW65168"/>
      <c r="FX65168"/>
      <c r="FY65168"/>
      <c r="FZ65168"/>
      <c r="GA65168"/>
      <c r="GB65168"/>
      <c r="GC65168"/>
      <c r="GD65168"/>
      <c r="GE65168"/>
      <c r="GF65168"/>
      <c r="GG65168"/>
      <c r="GH65168"/>
      <c r="GI65168"/>
      <c r="GJ65168"/>
      <c r="GK65168"/>
      <c r="GL65168"/>
      <c r="GM65168"/>
      <c r="GN65168"/>
      <c r="GO65168"/>
      <c r="GP65168"/>
      <c r="GQ65168"/>
      <c r="GR65168"/>
      <c r="GS65168"/>
      <c r="GT65168"/>
      <c r="GU65168"/>
      <c r="GV65168"/>
      <c r="GW65168"/>
      <c r="GX65168"/>
      <c r="GY65168"/>
      <c r="GZ65168"/>
      <c r="HA65168"/>
      <c r="HB65168"/>
      <c r="HC65168"/>
      <c r="HD65168"/>
      <c r="HE65168"/>
      <c r="HF65168"/>
      <c r="HG65168"/>
      <c r="HH65168"/>
      <c r="HI65168"/>
      <c r="HJ65168"/>
      <c r="HK65168"/>
      <c r="HL65168"/>
      <c r="HM65168"/>
      <c r="HN65168"/>
      <c r="HO65168"/>
      <c r="HP65168"/>
      <c r="HQ65168"/>
      <c r="HR65168"/>
      <c r="HS65168"/>
      <c r="HT65168"/>
      <c r="HU65168"/>
      <c r="HV65168"/>
      <c r="HW65168"/>
      <c r="HX65168"/>
      <c r="HY65168"/>
      <c r="HZ65168"/>
      <c r="IA65168"/>
    </row>
    <row r="65169" spans="1:235" ht="24" customHeight="1">
      <c r="A65169"/>
      <c r="B65169"/>
      <c r="C65169"/>
      <c r="D65169"/>
      <c r="E65169"/>
      <c r="F65169"/>
      <c r="G65169"/>
      <c r="H65169"/>
      <c r="I65169"/>
      <c r="J65169"/>
      <c r="K65169"/>
      <c r="L65169"/>
      <c r="M65169"/>
      <c r="N65169"/>
      <c r="O65169"/>
      <c r="P65169"/>
      <c r="Q65169"/>
      <c r="R65169"/>
      <c r="S65169"/>
      <c r="T65169"/>
      <c r="U65169"/>
      <c r="V65169"/>
      <c r="W65169"/>
      <c r="X65169"/>
      <c r="Y65169"/>
      <c r="Z65169"/>
      <c r="AA65169"/>
      <c r="AB65169"/>
      <c r="AC65169"/>
      <c r="AD65169"/>
      <c r="AE65169"/>
      <c r="AF65169"/>
      <c r="AG65169"/>
      <c r="AH65169"/>
      <c r="AI65169"/>
      <c r="AJ65169"/>
      <c r="AK65169"/>
      <c r="AL65169"/>
      <c r="AM65169"/>
      <c r="AN65169"/>
      <c r="AO65169"/>
      <c r="AP65169"/>
      <c r="AQ65169"/>
      <c r="AR65169"/>
      <c r="AS65169"/>
      <c r="AT65169"/>
      <c r="AU65169"/>
      <c r="AV65169"/>
      <c r="AW65169"/>
      <c r="AX65169"/>
      <c r="AY65169"/>
      <c r="AZ65169"/>
      <c r="BA65169"/>
      <c r="BB65169"/>
      <c r="BC65169"/>
      <c r="BD65169"/>
      <c r="BE65169"/>
      <c r="BF65169"/>
      <c r="BG65169"/>
      <c r="BH65169"/>
      <c r="BI65169"/>
      <c r="BJ65169"/>
      <c r="BK65169"/>
      <c r="BL65169"/>
      <c r="BM65169"/>
      <c r="BN65169"/>
      <c r="BO65169"/>
      <c r="BP65169"/>
      <c r="BQ65169"/>
      <c r="BR65169"/>
      <c r="BS65169"/>
      <c r="BT65169"/>
      <c r="BU65169"/>
      <c r="BV65169"/>
      <c r="BW65169"/>
      <c r="BX65169"/>
      <c r="BY65169"/>
      <c r="BZ65169"/>
      <c r="CA65169"/>
      <c r="CB65169"/>
      <c r="CC65169"/>
      <c r="CD65169"/>
      <c r="CE65169"/>
      <c r="CF65169"/>
      <c r="CG65169"/>
      <c r="CH65169"/>
      <c r="CI65169"/>
      <c r="CJ65169"/>
      <c r="CK65169"/>
      <c r="CL65169"/>
      <c r="CM65169"/>
      <c r="CN65169"/>
      <c r="CO65169"/>
      <c r="CP65169"/>
      <c r="CQ65169"/>
      <c r="CR65169"/>
      <c r="CS65169"/>
      <c r="CT65169"/>
      <c r="CU65169"/>
      <c r="CV65169"/>
      <c r="CW65169"/>
      <c r="CX65169"/>
      <c r="CY65169"/>
      <c r="CZ65169"/>
      <c r="DA65169"/>
      <c r="DB65169"/>
      <c r="DC65169"/>
      <c r="DD65169"/>
      <c r="DE65169"/>
      <c r="DF65169"/>
      <c r="DG65169"/>
      <c r="DH65169"/>
      <c r="DI65169"/>
      <c r="DJ65169"/>
      <c r="DK65169"/>
      <c r="DL65169"/>
      <c r="DM65169"/>
      <c r="DN65169"/>
      <c r="DO65169"/>
      <c r="DP65169"/>
      <c r="DQ65169"/>
      <c r="DR65169"/>
      <c r="DS65169"/>
      <c r="DT65169"/>
      <c r="DU65169"/>
      <c r="DV65169"/>
      <c r="DW65169"/>
      <c r="DX65169"/>
      <c r="DY65169"/>
      <c r="DZ65169"/>
      <c r="EA65169"/>
      <c r="EB65169"/>
      <c r="EC65169"/>
      <c r="ED65169"/>
      <c r="EE65169"/>
      <c r="EF65169"/>
      <c r="EG65169"/>
      <c r="EH65169"/>
      <c r="EI65169"/>
      <c r="EJ65169"/>
      <c r="EK65169"/>
      <c r="EL65169"/>
      <c r="EM65169"/>
      <c r="EN65169"/>
      <c r="EO65169"/>
      <c r="EP65169"/>
      <c r="EQ65169"/>
      <c r="ER65169"/>
      <c r="ES65169"/>
      <c r="ET65169"/>
      <c r="EU65169"/>
      <c r="EV65169"/>
      <c r="EW65169"/>
      <c r="EX65169"/>
      <c r="EY65169"/>
      <c r="EZ65169"/>
      <c r="FA65169"/>
      <c r="FB65169"/>
      <c r="FC65169"/>
      <c r="FD65169"/>
      <c r="FE65169"/>
      <c r="FF65169"/>
      <c r="FG65169"/>
      <c r="FH65169"/>
      <c r="FI65169"/>
      <c r="FJ65169"/>
      <c r="FK65169"/>
      <c r="FL65169"/>
      <c r="FM65169"/>
      <c r="FN65169"/>
      <c r="FO65169"/>
      <c r="FP65169"/>
      <c r="FQ65169"/>
      <c r="FR65169"/>
      <c r="FS65169"/>
      <c r="FT65169"/>
      <c r="FU65169"/>
      <c r="FV65169"/>
      <c r="FW65169"/>
      <c r="FX65169"/>
      <c r="FY65169"/>
      <c r="FZ65169"/>
      <c r="GA65169"/>
      <c r="GB65169"/>
      <c r="GC65169"/>
      <c r="GD65169"/>
      <c r="GE65169"/>
      <c r="GF65169"/>
      <c r="GG65169"/>
      <c r="GH65169"/>
      <c r="GI65169"/>
      <c r="GJ65169"/>
      <c r="GK65169"/>
      <c r="GL65169"/>
      <c r="GM65169"/>
      <c r="GN65169"/>
      <c r="GO65169"/>
      <c r="GP65169"/>
      <c r="GQ65169"/>
      <c r="GR65169"/>
      <c r="GS65169"/>
      <c r="GT65169"/>
      <c r="GU65169"/>
      <c r="GV65169"/>
      <c r="GW65169"/>
      <c r="GX65169"/>
      <c r="GY65169"/>
      <c r="GZ65169"/>
      <c r="HA65169"/>
      <c r="HB65169"/>
      <c r="HC65169"/>
      <c r="HD65169"/>
      <c r="HE65169"/>
      <c r="HF65169"/>
      <c r="HG65169"/>
      <c r="HH65169"/>
      <c r="HI65169"/>
      <c r="HJ65169"/>
      <c r="HK65169"/>
      <c r="HL65169"/>
      <c r="HM65169"/>
      <c r="HN65169"/>
      <c r="HO65169"/>
      <c r="HP65169"/>
      <c r="HQ65169"/>
      <c r="HR65169"/>
      <c r="HS65169"/>
      <c r="HT65169"/>
      <c r="HU65169"/>
      <c r="HV65169"/>
      <c r="HW65169"/>
      <c r="HX65169"/>
      <c r="HY65169"/>
      <c r="HZ65169"/>
      <c r="IA65169"/>
    </row>
    <row r="65170" spans="1:235" ht="24" customHeight="1">
      <c r="A65170"/>
      <c r="B65170"/>
      <c r="C65170"/>
      <c r="D65170"/>
      <c r="E65170"/>
      <c r="F65170"/>
      <c r="G65170"/>
      <c r="H65170"/>
      <c r="I65170"/>
      <c r="J65170"/>
      <c r="K65170"/>
      <c r="L65170"/>
      <c r="M65170"/>
      <c r="N65170"/>
      <c r="O65170"/>
      <c r="P65170"/>
      <c r="Q65170"/>
      <c r="R65170"/>
      <c r="S65170"/>
      <c r="T65170"/>
      <c r="U65170"/>
      <c r="V65170"/>
      <c r="W65170"/>
      <c r="X65170"/>
      <c r="Y65170"/>
      <c r="Z65170"/>
      <c r="AA65170"/>
      <c r="AB65170"/>
      <c r="AC65170"/>
      <c r="AD65170"/>
      <c r="AE65170"/>
      <c r="AF65170"/>
      <c r="AG65170"/>
      <c r="AH65170"/>
      <c r="AI65170"/>
      <c r="AJ65170"/>
      <c r="AK65170"/>
      <c r="AL65170"/>
      <c r="AM65170"/>
      <c r="AN65170"/>
      <c r="AO65170"/>
      <c r="AP65170"/>
      <c r="AQ65170"/>
      <c r="AR65170"/>
      <c r="AS65170"/>
      <c r="AT65170"/>
      <c r="AU65170"/>
      <c r="AV65170"/>
      <c r="AW65170"/>
      <c r="AX65170"/>
      <c r="AY65170"/>
      <c r="AZ65170"/>
      <c r="BA65170"/>
      <c r="BB65170"/>
      <c r="BC65170"/>
      <c r="BD65170"/>
      <c r="BE65170"/>
      <c r="BF65170"/>
      <c r="BG65170"/>
      <c r="BH65170"/>
      <c r="BI65170"/>
      <c r="BJ65170"/>
      <c r="BK65170"/>
      <c r="BL65170"/>
      <c r="BM65170"/>
      <c r="BN65170"/>
      <c r="BO65170"/>
      <c r="BP65170"/>
      <c r="BQ65170"/>
      <c r="BR65170"/>
      <c r="BS65170"/>
      <c r="BT65170"/>
      <c r="BU65170"/>
      <c r="BV65170"/>
      <c r="BW65170"/>
      <c r="BX65170"/>
      <c r="BY65170"/>
      <c r="BZ65170"/>
      <c r="CA65170"/>
      <c r="CB65170"/>
      <c r="CC65170"/>
      <c r="CD65170"/>
      <c r="CE65170"/>
      <c r="CF65170"/>
      <c r="CG65170"/>
      <c r="CH65170"/>
      <c r="CI65170"/>
      <c r="CJ65170"/>
      <c r="CK65170"/>
      <c r="CL65170"/>
      <c r="CM65170"/>
      <c r="CN65170"/>
      <c r="CO65170"/>
      <c r="CP65170"/>
      <c r="CQ65170"/>
      <c r="CR65170"/>
      <c r="CS65170"/>
      <c r="CT65170"/>
      <c r="CU65170"/>
      <c r="CV65170"/>
      <c r="CW65170"/>
      <c r="CX65170"/>
      <c r="CY65170"/>
      <c r="CZ65170"/>
      <c r="DA65170"/>
      <c r="DB65170"/>
      <c r="DC65170"/>
      <c r="DD65170"/>
      <c r="DE65170"/>
      <c r="DF65170"/>
      <c r="DG65170"/>
      <c r="DH65170"/>
      <c r="DI65170"/>
      <c r="DJ65170"/>
      <c r="DK65170"/>
      <c r="DL65170"/>
      <c r="DM65170"/>
      <c r="DN65170"/>
      <c r="DO65170"/>
      <c r="DP65170"/>
      <c r="DQ65170"/>
      <c r="DR65170"/>
      <c r="DS65170"/>
      <c r="DT65170"/>
      <c r="DU65170"/>
      <c r="DV65170"/>
      <c r="DW65170"/>
      <c r="DX65170"/>
      <c r="DY65170"/>
      <c r="DZ65170"/>
      <c r="EA65170"/>
      <c r="EB65170"/>
      <c r="EC65170"/>
      <c r="ED65170"/>
      <c r="EE65170"/>
      <c r="EF65170"/>
      <c r="EG65170"/>
      <c r="EH65170"/>
      <c r="EI65170"/>
      <c r="EJ65170"/>
      <c r="EK65170"/>
      <c r="EL65170"/>
      <c r="EM65170"/>
      <c r="EN65170"/>
      <c r="EO65170"/>
      <c r="EP65170"/>
      <c r="EQ65170"/>
      <c r="ER65170"/>
      <c r="ES65170"/>
      <c r="ET65170"/>
      <c r="EU65170"/>
      <c r="EV65170"/>
      <c r="EW65170"/>
      <c r="EX65170"/>
      <c r="EY65170"/>
      <c r="EZ65170"/>
      <c r="FA65170"/>
      <c r="FB65170"/>
      <c r="FC65170"/>
      <c r="FD65170"/>
      <c r="FE65170"/>
      <c r="FF65170"/>
      <c r="FG65170"/>
      <c r="FH65170"/>
      <c r="FI65170"/>
      <c r="FJ65170"/>
      <c r="FK65170"/>
      <c r="FL65170"/>
      <c r="FM65170"/>
      <c r="FN65170"/>
      <c r="FO65170"/>
      <c r="FP65170"/>
      <c r="FQ65170"/>
      <c r="FR65170"/>
      <c r="FS65170"/>
      <c r="FT65170"/>
      <c r="FU65170"/>
      <c r="FV65170"/>
      <c r="FW65170"/>
      <c r="FX65170"/>
      <c r="FY65170"/>
      <c r="FZ65170"/>
      <c r="GA65170"/>
      <c r="GB65170"/>
      <c r="GC65170"/>
      <c r="GD65170"/>
      <c r="GE65170"/>
      <c r="GF65170"/>
      <c r="GG65170"/>
      <c r="GH65170"/>
      <c r="GI65170"/>
      <c r="GJ65170"/>
      <c r="GK65170"/>
      <c r="GL65170"/>
      <c r="GM65170"/>
      <c r="GN65170"/>
      <c r="GO65170"/>
      <c r="GP65170"/>
      <c r="GQ65170"/>
      <c r="GR65170"/>
      <c r="GS65170"/>
      <c r="GT65170"/>
      <c r="GU65170"/>
      <c r="GV65170"/>
      <c r="GW65170"/>
      <c r="GX65170"/>
      <c r="GY65170"/>
      <c r="GZ65170"/>
      <c r="HA65170"/>
      <c r="HB65170"/>
      <c r="HC65170"/>
      <c r="HD65170"/>
      <c r="HE65170"/>
      <c r="HF65170"/>
      <c r="HG65170"/>
      <c r="HH65170"/>
      <c r="HI65170"/>
      <c r="HJ65170"/>
      <c r="HK65170"/>
      <c r="HL65170"/>
      <c r="HM65170"/>
      <c r="HN65170"/>
      <c r="HO65170"/>
      <c r="HP65170"/>
      <c r="HQ65170"/>
      <c r="HR65170"/>
      <c r="HS65170"/>
      <c r="HT65170"/>
      <c r="HU65170"/>
      <c r="HV65170"/>
      <c r="HW65170"/>
      <c r="HX65170"/>
      <c r="HY65170"/>
      <c r="HZ65170"/>
      <c r="IA65170"/>
    </row>
    <row r="65171" spans="1:235" ht="24" customHeight="1">
      <c r="A65171"/>
      <c r="B65171"/>
      <c r="C65171"/>
      <c r="D65171"/>
      <c r="E65171"/>
      <c r="F65171"/>
      <c r="G65171"/>
      <c r="H65171"/>
      <c r="I65171"/>
      <c r="J65171"/>
      <c r="K65171"/>
      <c r="L65171"/>
      <c r="M65171"/>
      <c r="N65171"/>
      <c r="O65171"/>
      <c r="P65171"/>
      <c r="Q65171"/>
      <c r="R65171"/>
      <c r="S65171"/>
      <c r="T65171"/>
      <c r="U65171"/>
      <c r="V65171"/>
      <c r="W65171"/>
      <c r="X65171"/>
      <c r="Y65171"/>
      <c r="Z65171"/>
      <c r="AA65171"/>
      <c r="AB65171"/>
      <c r="AC65171"/>
      <c r="AD65171"/>
      <c r="AE65171"/>
      <c r="AF65171"/>
      <c r="AG65171"/>
      <c r="AH65171"/>
      <c r="AI65171"/>
      <c r="AJ65171"/>
      <c r="AK65171"/>
      <c r="AL65171"/>
      <c r="AM65171"/>
      <c r="AN65171"/>
      <c r="AO65171"/>
      <c r="AP65171"/>
      <c r="AQ65171"/>
      <c r="AR65171"/>
      <c r="AS65171"/>
      <c r="AT65171"/>
      <c r="AU65171"/>
      <c r="AV65171"/>
      <c r="AW65171"/>
      <c r="AX65171"/>
      <c r="AY65171"/>
      <c r="AZ65171"/>
      <c r="BA65171"/>
      <c r="BB65171"/>
      <c r="BC65171"/>
      <c r="BD65171"/>
      <c r="BE65171"/>
      <c r="BF65171"/>
      <c r="BG65171"/>
      <c r="BH65171"/>
      <c r="BI65171"/>
      <c r="BJ65171"/>
      <c r="BK65171"/>
      <c r="BL65171"/>
      <c r="BM65171"/>
      <c r="BN65171"/>
      <c r="BO65171"/>
      <c r="BP65171"/>
      <c r="BQ65171"/>
      <c r="BR65171"/>
      <c r="BS65171"/>
      <c r="BT65171"/>
      <c r="BU65171"/>
      <c r="BV65171"/>
      <c r="BW65171"/>
      <c r="BX65171"/>
      <c r="BY65171"/>
      <c r="BZ65171"/>
      <c r="CA65171"/>
      <c r="CB65171"/>
      <c r="CC65171"/>
      <c r="CD65171"/>
      <c r="CE65171"/>
      <c r="CF65171"/>
      <c r="CG65171"/>
      <c r="CH65171"/>
      <c r="CI65171"/>
      <c r="CJ65171"/>
      <c r="CK65171"/>
      <c r="CL65171"/>
      <c r="CM65171"/>
      <c r="CN65171"/>
      <c r="CO65171"/>
      <c r="CP65171"/>
      <c r="CQ65171"/>
      <c r="CR65171"/>
      <c r="CS65171"/>
      <c r="CT65171"/>
      <c r="CU65171"/>
      <c r="CV65171"/>
      <c r="CW65171"/>
      <c r="CX65171"/>
      <c r="CY65171"/>
      <c r="CZ65171"/>
      <c r="DA65171"/>
      <c r="DB65171"/>
      <c r="DC65171"/>
      <c r="DD65171"/>
      <c r="DE65171"/>
      <c r="DF65171"/>
      <c r="DG65171"/>
      <c r="DH65171"/>
      <c r="DI65171"/>
      <c r="DJ65171"/>
      <c r="DK65171"/>
      <c r="DL65171"/>
      <c r="DM65171"/>
      <c r="DN65171"/>
      <c r="DO65171"/>
      <c r="DP65171"/>
      <c r="DQ65171"/>
      <c r="DR65171"/>
      <c r="DS65171"/>
      <c r="DT65171"/>
      <c r="DU65171"/>
      <c r="DV65171"/>
      <c r="DW65171"/>
      <c r="DX65171"/>
      <c r="DY65171"/>
      <c r="DZ65171"/>
      <c r="EA65171"/>
      <c r="EB65171"/>
      <c r="EC65171"/>
      <c r="ED65171"/>
      <c r="EE65171"/>
      <c r="EF65171"/>
      <c r="EG65171"/>
      <c r="EH65171"/>
      <c r="EI65171"/>
      <c r="EJ65171"/>
      <c r="EK65171"/>
      <c r="EL65171"/>
      <c r="EM65171"/>
      <c r="EN65171"/>
      <c r="EO65171"/>
      <c r="EP65171"/>
      <c r="EQ65171"/>
      <c r="ER65171"/>
      <c r="ES65171"/>
      <c r="ET65171"/>
      <c r="EU65171"/>
      <c r="EV65171"/>
      <c r="EW65171"/>
      <c r="EX65171"/>
      <c r="EY65171"/>
      <c r="EZ65171"/>
      <c r="FA65171"/>
      <c r="FB65171"/>
      <c r="FC65171"/>
      <c r="FD65171"/>
      <c r="FE65171"/>
      <c r="FF65171"/>
      <c r="FG65171"/>
      <c r="FH65171"/>
      <c r="FI65171"/>
      <c r="FJ65171"/>
      <c r="FK65171"/>
      <c r="FL65171"/>
      <c r="FM65171"/>
      <c r="FN65171"/>
      <c r="FO65171"/>
      <c r="FP65171"/>
      <c r="FQ65171"/>
      <c r="FR65171"/>
      <c r="FS65171"/>
      <c r="FT65171"/>
      <c r="FU65171"/>
      <c r="FV65171"/>
      <c r="FW65171"/>
      <c r="FX65171"/>
      <c r="FY65171"/>
      <c r="FZ65171"/>
      <c r="GA65171"/>
      <c r="GB65171"/>
      <c r="GC65171"/>
      <c r="GD65171"/>
      <c r="GE65171"/>
      <c r="GF65171"/>
      <c r="GG65171"/>
      <c r="GH65171"/>
      <c r="GI65171"/>
      <c r="GJ65171"/>
      <c r="GK65171"/>
      <c r="GL65171"/>
      <c r="GM65171"/>
      <c r="GN65171"/>
      <c r="GO65171"/>
      <c r="GP65171"/>
      <c r="GQ65171"/>
      <c r="GR65171"/>
      <c r="GS65171"/>
      <c r="GT65171"/>
      <c r="GU65171"/>
      <c r="GV65171"/>
      <c r="GW65171"/>
      <c r="GX65171"/>
      <c r="GY65171"/>
      <c r="GZ65171"/>
      <c r="HA65171"/>
      <c r="HB65171"/>
      <c r="HC65171"/>
      <c r="HD65171"/>
      <c r="HE65171"/>
      <c r="HF65171"/>
      <c r="HG65171"/>
      <c r="HH65171"/>
      <c r="HI65171"/>
      <c r="HJ65171"/>
      <c r="HK65171"/>
      <c r="HL65171"/>
      <c r="HM65171"/>
      <c r="HN65171"/>
      <c r="HO65171"/>
      <c r="HP65171"/>
      <c r="HQ65171"/>
      <c r="HR65171"/>
      <c r="HS65171"/>
      <c r="HT65171"/>
      <c r="HU65171"/>
      <c r="HV65171"/>
      <c r="HW65171"/>
      <c r="HX65171"/>
      <c r="HY65171"/>
      <c r="HZ65171"/>
      <c r="IA65171"/>
    </row>
    <row r="65172" spans="1:235" ht="24" customHeight="1">
      <c r="A65172"/>
      <c r="B65172"/>
      <c r="C65172"/>
      <c r="D65172"/>
      <c r="E65172"/>
      <c r="F65172"/>
      <c r="G65172"/>
      <c r="H65172"/>
      <c r="I65172"/>
      <c r="J65172"/>
      <c r="K65172"/>
      <c r="L65172"/>
      <c r="M65172"/>
      <c r="N65172"/>
      <c r="O65172"/>
      <c r="P65172"/>
      <c r="Q65172"/>
      <c r="R65172"/>
      <c r="S65172"/>
      <c r="T65172"/>
      <c r="U65172"/>
      <c r="V65172"/>
      <c r="W65172"/>
      <c r="X65172"/>
      <c r="Y65172"/>
      <c r="Z65172"/>
      <c r="AA65172"/>
      <c r="AB65172"/>
      <c r="AC65172"/>
      <c r="AD65172"/>
      <c r="AE65172"/>
      <c r="AF65172"/>
      <c r="AG65172"/>
      <c r="AH65172"/>
      <c r="AI65172"/>
      <c r="AJ65172"/>
      <c r="AK65172"/>
      <c r="AL65172"/>
      <c r="AM65172"/>
      <c r="AN65172"/>
      <c r="AO65172"/>
      <c r="AP65172"/>
      <c r="AQ65172"/>
      <c r="AR65172"/>
      <c r="AS65172"/>
      <c r="AT65172"/>
      <c r="AU65172"/>
      <c r="AV65172"/>
      <c r="AW65172"/>
      <c r="AX65172"/>
      <c r="AY65172"/>
      <c r="AZ65172"/>
      <c r="BA65172"/>
      <c r="BB65172"/>
      <c r="BC65172"/>
      <c r="BD65172"/>
      <c r="BE65172"/>
      <c r="BF65172"/>
      <c r="BG65172"/>
      <c r="BH65172"/>
      <c r="BI65172"/>
      <c r="BJ65172"/>
      <c r="BK65172"/>
      <c r="BL65172"/>
      <c r="BM65172"/>
      <c r="BN65172"/>
      <c r="BO65172"/>
      <c r="BP65172"/>
      <c r="BQ65172"/>
      <c r="BR65172"/>
      <c r="BS65172"/>
      <c r="BT65172"/>
      <c r="BU65172"/>
      <c r="BV65172"/>
      <c r="BW65172"/>
      <c r="BX65172"/>
      <c r="BY65172"/>
      <c r="BZ65172"/>
      <c r="CA65172"/>
      <c r="CB65172"/>
      <c r="CC65172"/>
      <c r="CD65172"/>
      <c r="CE65172"/>
      <c r="CF65172"/>
      <c r="CG65172"/>
      <c r="CH65172"/>
      <c r="CI65172"/>
      <c r="CJ65172"/>
      <c r="CK65172"/>
      <c r="CL65172"/>
      <c r="CM65172"/>
      <c r="CN65172"/>
      <c r="CO65172"/>
      <c r="CP65172"/>
      <c r="CQ65172"/>
      <c r="CR65172"/>
      <c r="CS65172"/>
      <c r="CT65172"/>
      <c r="CU65172"/>
      <c r="CV65172"/>
      <c r="CW65172"/>
      <c r="CX65172"/>
      <c r="CY65172"/>
      <c r="CZ65172"/>
      <c r="DA65172"/>
      <c r="DB65172"/>
      <c r="DC65172"/>
      <c r="DD65172"/>
      <c r="DE65172"/>
      <c r="DF65172"/>
      <c r="DG65172"/>
      <c r="DH65172"/>
      <c r="DI65172"/>
      <c r="DJ65172"/>
      <c r="DK65172"/>
      <c r="DL65172"/>
      <c r="DM65172"/>
      <c r="DN65172"/>
      <c r="DO65172"/>
      <c r="DP65172"/>
      <c r="DQ65172"/>
      <c r="DR65172"/>
      <c r="DS65172"/>
      <c r="DT65172"/>
      <c r="DU65172"/>
      <c r="DV65172"/>
      <c r="DW65172"/>
      <c r="DX65172"/>
      <c r="DY65172"/>
      <c r="DZ65172"/>
      <c r="EA65172"/>
      <c r="EB65172"/>
      <c r="EC65172"/>
      <c r="ED65172"/>
      <c r="EE65172"/>
      <c r="EF65172"/>
      <c r="EG65172"/>
      <c r="EH65172"/>
      <c r="EI65172"/>
      <c r="EJ65172"/>
      <c r="EK65172"/>
      <c r="EL65172"/>
      <c r="EM65172"/>
      <c r="EN65172"/>
      <c r="EO65172"/>
      <c r="EP65172"/>
      <c r="EQ65172"/>
      <c r="ER65172"/>
      <c r="ES65172"/>
      <c r="ET65172"/>
      <c r="EU65172"/>
      <c r="EV65172"/>
      <c r="EW65172"/>
      <c r="EX65172"/>
      <c r="EY65172"/>
      <c r="EZ65172"/>
      <c r="FA65172"/>
      <c r="FB65172"/>
      <c r="FC65172"/>
      <c r="FD65172"/>
      <c r="FE65172"/>
      <c r="FF65172"/>
      <c r="FG65172"/>
      <c r="FH65172"/>
      <c r="FI65172"/>
      <c r="FJ65172"/>
      <c r="FK65172"/>
      <c r="FL65172"/>
      <c r="FM65172"/>
      <c r="FN65172"/>
      <c r="FO65172"/>
      <c r="FP65172"/>
      <c r="FQ65172"/>
      <c r="FR65172"/>
      <c r="FS65172"/>
      <c r="FT65172"/>
      <c r="FU65172"/>
      <c r="FV65172"/>
      <c r="FW65172"/>
      <c r="FX65172"/>
      <c r="FY65172"/>
      <c r="FZ65172"/>
      <c r="GA65172"/>
      <c r="GB65172"/>
      <c r="GC65172"/>
      <c r="GD65172"/>
      <c r="GE65172"/>
      <c r="GF65172"/>
      <c r="GG65172"/>
      <c r="GH65172"/>
      <c r="GI65172"/>
      <c r="GJ65172"/>
      <c r="GK65172"/>
      <c r="GL65172"/>
      <c r="GM65172"/>
      <c r="GN65172"/>
      <c r="GO65172"/>
      <c r="GP65172"/>
      <c r="GQ65172"/>
      <c r="GR65172"/>
      <c r="GS65172"/>
      <c r="GT65172"/>
      <c r="GU65172"/>
      <c r="GV65172"/>
      <c r="GW65172"/>
      <c r="GX65172"/>
      <c r="GY65172"/>
      <c r="GZ65172"/>
      <c r="HA65172"/>
      <c r="HB65172"/>
      <c r="HC65172"/>
      <c r="HD65172"/>
      <c r="HE65172"/>
      <c r="HF65172"/>
      <c r="HG65172"/>
      <c r="HH65172"/>
      <c r="HI65172"/>
      <c r="HJ65172"/>
      <c r="HK65172"/>
      <c r="HL65172"/>
      <c r="HM65172"/>
      <c r="HN65172"/>
      <c r="HO65172"/>
      <c r="HP65172"/>
      <c r="HQ65172"/>
      <c r="HR65172"/>
      <c r="HS65172"/>
      <c r="HT65172"/>
      <c r="HU65172"/>
      <c r="HV65172"/>
      <c r="HW65172"/>
      <c r="HX65172"/>
      <c r="HY65172"/>
      <c r="HZ65172"/>
      <c r="IA65172"/>
    </row>
    <row r="65173" spans="1:235" ht="24" customHeight="1">
      <c r="A65173"/>
      <c r="B65173"/>
      <c r="C65173"/>
      <c r="D65173"/>
      <c r="E65173"/>
      <c r="F65173"/>
      <c r="G65173"/>
      <c r="H65173"/>
      <c r="I65173"/>
      <c r="J65173"/>
      <c r="K65173"/>
      <c r="L65173"/>
      <c r="M65173"/>
      <c r="N65173"/>
      <c r="O65173"/>
      <c r="P65173"/>
      <c r="Q65173"/>
      <c r="R65173"/>
      <c r="S65173"/>
      <c r="T65173"/>
      <c r="U65173"/>
      <c r="V65173"/>
      <c r="W65173"/>
      <c r="X65173"/>
      <c r="Y65173"/>
      <c r="Z65173"/>
      <c r="AA65173"/>
      <c r="AB65173"/>
      <c r="AC65173"/>
      <c r="AD65173"/>
      <c r="AE65173"/>
      <c r="AF65173"/>
      <c r="AG65173"/>
      <c r="AH65173"/>
      <c r="AI65173"/>
      <c r="AJ65173"/>
      <c r="AK65173"/>
      <c r="AL65173"/>
      <c r="AM65173"/>
      <c r="AN65173"/>
      <c r="AO65173"/>
      <c r="AP65173"/>
      <c r="AQ65173"/>
      <c r="AR65173"/>
      <c r="AS65173"/>
      <c r="AT65173"/>
      <c r="AU65173"/>
      <c r="AV65173"/>
      <c r="AW65173"/>
      <c r="AX65173"/>
      <c r="AY65173"/>
      <c r="AZ65173"/>
      <c r="BA65173"/>
      <c r="BB65173"/>
      <c r="BC65173"/>
      <c r="BD65173"/>
      <c r="BE65173"/>
      <c r="BF65173"/>
      <c r="BG65173"/>
      <c r="BH65173"/>
      <c r="BI65173"/>
      <c r="BJ65173"/>
      <c r="BK65173"/>
      <c r="BL65173"/>
      <c r="BM65173"/>
      <c r="BN65173"/>
      <c r="BO65173"/>
      <c r="BP65173"/>
      <c r="BQ65173"/>
      <c r="BR65173"/>
      <c r="BS65173"/>
      <c r="BT65173"/>
      <c r="BU65173"/>
      <c r="BV65173"/>
      <c r="BW65173"/>
      <c r="BX65173"/>
      <c r="BY65173"/>
      <c r="BZ65173"/>
      <c r="CA65173"/>
      <c r="CB65173"/>
      <c r="CC65173"/>
      <c r="CD65173"/>
      <c r="CE65173"/>
      <c r="CF65173"/>
      <c r="CG65173"/>
      <c r="CH65173"/>
      <c r="CI65173"/>
      <c r="CJ65173"/>
      <c r="CK65173"/>
      <c r="CL65173"/>
      <c r="CM65173"/>
      <c r="CN65173"/>
      <c r="CO65173"/>
      <c r="CP65173"/>
      <c r="CQ65173"/>
      <c r="CR65173"/>
      <c r="CS65173"/>
      <c r="CT65173"/>
      <c r="CU65173"/>
      <c r="CV65173"/>
      <c r="CW65173"/>
      <c r="CX65173"/>
      <c r="CY65173"/>
      <c r="CZ65173"/>
      <c r="DA65173"/>
      <c r="DB65173"/>
      <c r="DC65173"/>
      <c r="DD65173"/>
      <c r="DE65173"/>
      <c r="DF65173"/>
      <c r="DG65173"/>
      <c r="DH65173"/>
      <c r="DI65173"/>
      <c r="DJ65173"/>
      <c r="DK65173"/>
      <c r="DL65173"/>
      <c r="DM65173"/>
      <c r="DN65173"/>
      <c r="DO65173"/>
      <c r="DP65173"/>
      <c r="DQ65173"/>
      <c r="DR65173"/>
      <c r="DS65173"/>
      <c r="DT65173"/>
      <c r="DU65173"/>
      <c r="DV65173"/>
      <c r="DW65173"/>
      <c r="DX65173"/>
      <c r="DY65173"/>
      <c r="DZ65173"/>
      <c r="EA65173"/>
      <c r="EB65173"/>
      <c r="EC65173"/>
      <c r="ED65173"/>
      <c r="EE65173"/>
      <c r="EF65173"/>
      <c r="EG65173"/>
      <c r="EH65173"/>
      <c r="EI65173"/>
      <c r="EJ65173"/>
      <c r="EK65173"/>
      <c r="EL65173"/>
      <c r="EM65173"/>
      <c r="EN65173"/>
      <c r="EO65173"/>
      <c r="EP65173"/>
      <c r="EQ65173"/>
      <c r="ER65173"/>
      <c r="ES65173"/>
      <c r="ET65173"/>
      <c r="EU65173"/>
      <c r="EV65173"/>
      <c r="EW65173"/>
      <c r="EX65173"/>
      <c r="EY65173"/>
      <c r="EZ65173"/>
      <c r="FA65173"/>
      <c r="FB65173"/>
      <c r="FC65173"/>
      <c r="FD65173"/>
      <c r="FE65173"/>
      <c r="FF65173"/>
      <c r="FG65173"/>
      <c r="FH65173"/>
      <c r="FI65173"/>
      <c r="FJ65173"/>
      <c r="FK65173"/>
      <c r="FL65173"/>
      <c r="FM65173"/>
      <c r="FN65173"/>
      <c r="FO65173"/>
      <c r="FP65173"/>
      <c r="FQ65173"/>
      <c r="FR65173"/>
      <c r="FS65173"/>
      <c r="FT65173"/>
      <c r="FU65173"/>
      <c r="FV65173"/>
      <c r="FW65173"/>
      <c r="FX65173"/>
      <c r="FY65173"/>
      <c r="FZ65173"/>
      <c r="GA65173"/>
      <c r="GB65173"/>
      <c r="GC65173"/>
      <c r="GD65173"/>
      <c r="GE65173"/>
      <c r="GF65173"/>
      <c r="GG65173"/>
      <c r="GH65173"/>
      <c r="GI65173"/>
      <c r="GJ65173"/>
      <c r="GK65173"/>
      <c r="GL65173"/>
      <c r="GM65173"/>
      <c r="GN65173"/>
      <c r="GO65173"/>
      <c r="GP65173"/>
      <c r="GQ65173"/>
      <c r="GR65173"/>
      <c r="GS65173"/>
      <c r="GT65173"/>
      <c r="GU65173"/>
      <c r="GV65173"/>
      <c r="GW65173"/>
      <c r="GX65173"/>
      <c r="GY65173"/>
      <c r="GZ65173"/>
      <c r="HA65173"/>
      <c r="HB65173"/>
      <c r="HC65173"/>
      <c r="HD65173"/>
      <c r="HE65173"/>
      <c r="HF65173"/>
      <c r="HG65173"/>
      <c r="HH65173"/>
      <c r="HI65173"/>
      <c r="HJ65173"/>
      <c r="HK65173"/>
      <c r="HL65173"/>
      <c r="HM65173"/>
      <c r="HN65173"/>
      <c r="HO65173"/>
      <c r="HP65173"/>
      <c r="HQ65173"/>
      <c r="HR65173"/>
      <c r="HS65173"/>
      <c r="HT65173"/>
      <c r="HU65173"/>
      <c r="HV65173"/>
      <c r="HW65173"/>
      <c r="HX65173"/>
      <c r="HY65173"/>
      <c r="HZ65173"/>
      <c r="IA65173"/>
    </row>
    <row r="65174" spans="1:235" ht="24" customHeight="1">
      <c r="A65174"/>
      <c r="B65174"/>
      <c r="C65174"/>
      <c r="D65174"/>
      <c r="E65174"/>
      <c r="F65174"/>
      <c r="G65174"/>
      <c r="H65174"/>
      <c r="I65174"/>
      <c r="J65174"/>
      <c r="K65174"/>
      <c r="L65174"/>
      <c r="M65174"/>
      <c r="N65174"/>
      <c r="O65174"/>
      <c r="P65174"/>
      <c r="Q65174"/>
      <c r="R65174"/>
      <c r="S65174"/>
      <c r="T65174"/>
      <c r="U65174"/>
      <c r="V65174"/>
      <c r="W65174"/>
      <c r="X65174"/>
      <c r="Y65174"/>
      <c r="Z65174"/>
      <c r="AA65174"/>
      <c r="AB65174"/>
      <c r="AC65174"/>
      <c r="AD65174"/>
      <c r="AE65174"/>
      <c r="AF65174"/>
      <c r="AG65174"/>
      <c r="AH65174"/>
      <c r="AI65174"/>
      <c r="AJ65174"/>
      <c r="AK65174"/>
      <c r="AL65174"/>
      <c r="AM65174"/>
      <c r="AN65174"/>
      <c r="AO65174"/>
      <c r="AP65174"/>
      <c r="AQ65174"/>
      <c r="AR65174"/>
      <c r="AS65174"/>
      <c r="AT65174"/>
      <c r="AU65174"/>
      <c r="AV65174"/>
      <c r="AW65174"/>
      <c r="AX65174"/>
      <c r="AY65174"/>
      <c r="AZ65174"/>
      <c r="BA65174"/>
      <c r="BB65174"/>
      <c r="BC65174"/>
      <c r="BD65174"/>
      <c r="BE65174"/>
      <c r="BF65174"/>
      <c r="BG65174"/>
      <c r="BH65174"/>
      <c r="BI65174"/>
      <c r="BJ65174"/>
      <c r="BK65174"/>
      <c r="BL65174"/>
      <c r="BM65174"/>
      <c r="BN65174"/>
      <c r="BO65174"/>
      <c r="BP65174"/>
      <c r="BQ65174"/>
      <c r="BR65174"/>
      <c r="BS65174"/>
      <c r="BT65174"/>
      <c r="BU65174"/>
      <c r="BV65174"/>
      <c r="BW65174"/>
      <c r="BX65174"/>
      <c r="BY65174"/>
      <c r="BZ65174"/>
      <c r="CA65174"/>
      <c r="CB65174"/>
      <c r="CC65174"/>
      <c r="CD65174"/>
      <c r="CE65174"/>
      <c r="CF65174"/>
      <c r="CG65174"/>
      <c r="CH65174"/>
      <c r="CI65174"/>
      <c r="CJ65174"/>
      <c r="CK65174"/>
      <c r="CL65174"/>
      <c r="CM65174"/>
      <c r="CN65174"/>
      <c r="CO65174"/>
      <c r="CP65174"/>
      <c r="CQ65174"/>
      <c r="CR65174"/>
      <c r="CS65174"/>
      <c r="CT65174"/>
      <c r="CU65174"/>
      <c r="CV65174"/>
      <c r="CW65174"/>
      <c r="CX65174"/>
      <c r="CY65174"/>
      <c r="CZ65174"/>
      <c r="DA65174"/>
      <c r="DB65174"/>
      <c r="DC65174"/>
      <c r="DD65174"/>
      <c r="DE65174"/>
      <c r="DF65174"/>
      <c r="DG65174"/>
      <c r="DH65174"/>
      <c r="DI65174"/>
      <c r="DJ65174"/>
      <c r="DK65174"/>
      <c r="DL65174"/>
      <c r="DM65174"/>
      <c r="DN65174"/>
      <c r="DO65174"/>
      <c r="DP65174"/>
      <c r="DQ65174"/>
      <c r="DR65174"/>
      <c r="DS65174"/>
      <c r="DT65174"/>
      <c r="DU65174"/>
      <c r="DV65174"/>
      <c r="DW65174"/>
      <c r="DX65174"/>
      <c r="DY65174"/>
      <c r="DZ65174"/>
      <c r="EA65174"/>
      <c r="EB65174"/>
      <c r="EC65174"/>
      <c r="ED65174"/>
      <c r="EE65174"/>
      <c r="EF65174"/>
      <c r="EG65174"/>
      <c r="EH65174"/>
      <c r="EI65174"/>
      <c r="EJ65174"/>
      <c r="EK65174"/>
      <c r="EL65174"/>
      <c r="EM65174"/>
      <c r="EN65174"/>
      <c r="EO65174"/>
      <c r="EP65174"/>
      <c r="EQ65174"/>
      <c r="ER65174"/>
      <c r="ES65174"/>
      <c r="ET65174"/>
      <c r="EU65174"/>
      <c r="EV65174"/>
      <c r="EW65174"/>
      <c r="EX65174"/>
      <c r="EY65174"/>
      <c r="EZ65174"/>
      <c r="FA65174"/>
      <c r="FB65174"/>
      <c r="FC65174"/>
      <c r="FD65174"/>
      <c r="FE65174"/>
      <c r="FF65174"/>
      <c r="FG65174"/>
      <c r="FH65174"/>
      <c r="FI65174"/>
      <c r="FJ65174"/>
      <c r="FK65174"/>
      <c r="FL65174"/>
      <c r="FM65174"/>
      <c r="FN65174"/>
      <c r="FO65174"/>
      <c r="FP65174"/>
      <c r="FQ65174"/>
      <c r="FR65174"/>
      <c r="FS65174"/>
      <c r="FT65174"/>
      <c r="FU65174"/>
      <c r="FV65174"/>
      <c r="FW65174"/>
      <c r="FX65174"/>
      <c r="FY65174"/>
      <c r="FZ65174"/>
      <c r="GA65174"/>
      <c r="GB65174"/>
      <c r="GC65174"/>
      <c r="GD65174"/>
      <c r="GE65174"/>
      <c r="GF65174"/>
      <c r="GG65174"/>
      <c r="GH65174"/>
      <c r="GI65174"/>
      <c r="GJ65174"/>
      <c r="GK65174"/>
      <c r="GL65174"/>
      <c r="GM65174"/>
      <c r="GN65174"/>
      <c r="GO65174"/>
      <c r="GP65174"/>
      <c r="GQ65174"/>
      <c r="GR65174"/>
      <c r="GS65174"/>
      <c r="GT65174"/>
      <c r="GU65174"/>
      <c r="GV65174"/>
      <c r="GW65174"/>
      <c r="GX65174"/>
      <c r="GY65174"/>
      <c r="GZ65174"/>
      <c r="HA65174"/>
      <c r="HB65174"/>
      <c r="HC65174"/>
      <c r="HD65174"/>
      <c r="HE65174"/>
      <c r="HF65174"/>
      <c r="HG65174"/>
      <c r="HH65174"/>
      <c r="HI65174"/>
      <c r="HJ65174"/>
      <c r="HK65174"/>
      <c r="HL65174"/>
      <c r="HM65174"/>
      <c r="HN65174"/>
      <c r="HO65174"/>
      <c r="HP65174"/>
      <c r="HQ65174"/>
      <c r="HR65174"/>
      <c r="HS65174"/>
      <c r="HT65174"/>
      <c r="HU65174"/>
      <c r="HV65174"/>
      <c r="HW65174"/>
      <c r="HX65174"/>
      <c r="HY65174"/>
      <c r="HZ65174"/>
      <c r="IA65174"/>
    </row>
    <row r="65175" spans="1:235" ht="24" customHeight="1">
      <c r="A65175"/>
      <c r="B65175"/>
      <c r="C65175"/>
      <c r="D65175"/>
      <c r="E65175"/>
      <c r="F65175"/>
      <c r="G65175"/>
      <c r="H65175"/>
      <c r="I65175"/>
      <c r="J65175"/>
      <c r="K65175"/>
      <c r="L65175"/>
      <c r="M65175"/>
      <c r="N65175"/>
      <c r="O65175"/>
      <c r="P65175"/>
      <c r="Q65175"/>
      <c r="R65175"/>
      <c r="S65175"/>
      <c r="T65175"/>
      <c r="U65175"/>
      <c r="V65175"/>
      <c r="W65175"/>
      <c r="X65175"/>
      <c r="Y65175"/>
      <c r="Z65175"/>
      <c r="AA65175"/>
      <c r="AB65175"/>
      <c r="AC65175"/>
      <c r="AD65175"/>
      <c r="AE65175"/>
      <c r="AF65175"/>
      <c r="AG65175"/>
      <c r="AH65175"/>
      <c r="AI65175"/>
      <c r="AJ65175"/>
      <c r="AK65175"/>
      <c r="AL65175"/>
      <c r="AM65175"/>
      <c r="AN65175"/>
      <c r="AO65175"/>
      <c r="AP65175"/>
      <c r="AQ65175"/>
      <c r="AR65175"/>
      <c r="AS65175"/>
      <c r="AT65175"/>
      <c r="AU65175"/>
      <c r="AV65175"/>
      <c r="AW65175"/>
      <c r="AX65175"/>
      <c r="AY65175"/>
      <c r="AZ65175"/>
      <c r="BA65175"/>
      <c r="BB65175"/>
      <c r="BC65175"/>
      <c r="BD65175"/>
      <c r="BE65175"/>
      <c r="BF65175"/>
      <c r="BG65175"/>
      <c r="BH65175"/>
      <c r="BI65175"/>
      <c r="BJ65175"/>
      <c r="BK65175"/>
      <c r="BL65175"/>
      <c r="BM65175"/>
      <c r="BN65175"/>
      <c r="BO65175"/>
      <c r="BP65175"/>
      <c r="BQ65175"/>
      <c r="BR65175"/>
      <c r="BS65175"/>
      <c r="BT65175"/>
      <c r="BU65175"/>
      <c r="BV65175"/>
      <c r="BW65175"/>
      <c r="BX65175"/>
      <c r="BY65175"/>
      <c r="BZ65175"/>
      <c r="CA65175"/>
      <c r="CB65175"/>
      <c r="CC65175"/>
      <c r="CD65175"/>
      <c r="CE65175"/>
      <c r="CF65175"/>
      <c r="CG65175"/>
      <c r="CH65175"/>
      <c r="CI65175"/>
      <c r="CJ65175"/>
      <c r="CK65175"/>
      <c r="CL65175"/>
      <c r="CM65175"/>
      <c r="CN65175"/>
      <c r="CO65175"/>
      <c r="CP65175"/>
      <c r="CQ65175"/>
      <c r="CR65175"/>
      <c r="CS65175"/>
      <c r="CT65175"/>
      <c r="CU65175"/>
      <c r="CV65175"/>
      <c r="CW65175"/>
      <c r="CX65175"/>
      <c r="CY65175"/>
      <c r="CZ65175"/>
      <c r="DA65175"/>
      <c r="DB65175"/>
      <c r="DC65175"/>
      <c r="DD65175"/>
      <c r="DE65175"/>
      <c r="DF65175"/>
      <c r="DG65175"/>
      <c r="DH65175"/>
      <c r="DI65175"/>
      <c r="DJ65175"/>
      <c r="DK65175"/>
      <c r="DL65175"/>
      <c r="DM65175"/>
      <c r="DN65175"/>
      <c r="DO65175"/>
      <c r="DP65175"/>
      <c r="DQ65175"/>
      <c r="DR65175"/>
      <c r="DS65175"/>
      <c r="DT65175"/>
      <c r="DU65175"/>
      <c r="DV65175"/>
      <c r="DW65175"/>
      <c r="DX65175"/>
      <c r="DY65175"/>
      <c r="DZ65175"/>
      <c r="EA65175"/>
      <c r="EB65175"/>
      <c r="EC65175"/>
      <c r="ED65175"/>
      <c r="EE65175"/>
      <c r="EF65175"/>
      <c r="EG65175"/>
      <c r="EH65175"/>
      <c r="EI65175"/>
      <c r="EJ65175"/>
      <c r="EK65175"/>
      <c r="EL65175"/>
      <c r="EM65175"/>
      <c r="EN65175"/>
      <c r="EO65175"/>
      <c r="EP65175"/>
      <c r="EQ65175"/>
      <c r="ER65175"/>
      <c r="ES65175"/>
      <c r="ET65175"/>
      <c r="EU65175"/>
      <c r="EV65175"/>
      <c r="EW65175"/>
      <c r="EX65175"/>
      <c r="EY65175"/>
      <c r="EZ65175"/>
      <c r="FA65175"/>
      <c r="FB65175"/>
      <c r="FC65175"/>
      <c r="FD65175"/>
      <c r="FE65175"/>
      <c r="FF65175"/>
      <c r="FG65175"/>
      <c r="FH65175"/>
      <c r="FI65175"/>
      <c r="FJ65175"/>
      <c r="FK65175"/>
      <c r="FL65175"/>
      <c r="FM65175"/>
      <c r="FN65175"/>
      <c r="FO65175"/>
      <c r="FP65175"/>
      <c r="FQ65175"/>
      <c r="FR65175"/>
      <c r="FS65175"/>
      <c r="FT65175"/>
      <c r="FU65175"/>
      <c r="FV65175"/>
      <c r="FW65175"/>
      <c r="FX65175"/>
      <c r="FY65175"/>
      <c r="FZ65175"/>
      <c r="GA65175"/>
      <c r="GB65175"/>
      <c r="GC65175"/>
      <c r="GD65175"/>
      <c r="GE65175"/>
      <c r="GF65175"/>
      <c r="GG65175"/>
      <c r="GH65175"/>
      <c r="GI65175"/>
      <c r="GJ65175"/>
      <c r="GK65175"/>
      <c r="GL65175"/>
      <c r="GM65175"/>
      <c r="GN65175"/>
      <c r="GO65175"/>
      <c r="GP65175"/>
      <c r="GQ65175"/>
      <c r="GR65175"/>
      <c r="GS65175"/>
      <c r="GT65175"/>
      <c r="GU65175"/>
      <c r="GV65175"/>
      <c r="GW65175"/>
      <c r="GX65175"/>
      <c r="GY65175"/>
      <c r="GZ65175"/>
      <c r="HA65175"/>
      <c r="HB65175"/>
      <c r="HC65175"/>
      <c r="HD65175"/>
      <c r="HE65175"/>
      <c r="HF65175"/>
      <c r="HG65175"/>
      <c r="HH65175"/>
      <c r="HI65175"/>
      <c r="HJ65175"/>
      <c r="HK65175"/>
      <c r="HL65175"/>
      <c r="HM65175"/>
      <c r="HN65175"/>
      <c r="HO65175"/>
      <c r="HP65175"/>
      <c r="HQ65175"/>
      <c r="HR65175"/>
      <c r="HS65175"/>
      <c r="HT65175"/>
      <c r="HU65175"/>
      <c r="HV65175"/>
      <c r="HW65175"/>
      <c r="HX65175"/>
      <c r="HY65175"/>
      <c r="HZ65175"/>
      <c r="IA65175"/>
    </row>
    <row r="65176" spans="1:235" ht="24" customHeight="1">
      <c r="A65176"/>
      <c r="B65176"/>
      <c r="C65176"/>
      <c r="D65176"/>
      <c r="E65176"/>
      <c r="F65176"/>
      <c r="G65176"/>
      <c r="H65176"/>
      <c r="I65176"/>
      <c r="J65176"/>
      <c r="K65176"/>
      <c r="L65176"/>
      <c r="M65176"/>
      <c r="N65176"/>
      <c r="O65176"/>
      <c r="P65176"/>
      <c r="Q65176"/>
      <c r="R65176"/>
      <c r="S65176"/>
      <c r="T65176"/>
      <c r="U65176"/>
      <c r="V65176"/>
      <c r="W65176"/>
      <c r="X65176"/>
      <c r="Y65176"/>
      <c r="Z65176"/>
      <c r="AA65176"/>
      <c r="AB65176"/>
      <c r="AC65176"/>
      <c r="AD65176"/>
      <c r="AE65176"/>
      <c r="AF65176"/>
      <c r="AG65176"/>
      <c r="AH65176"/>
      <c r="AI65176"/>
      <c r="AJ65176"/>
      <c r="AK65176"/>
      <c r="AL65176"/>
      <c r="AM65176"/>
      <c r="AN65176"/>
      <c r="AO65176"/>
      <c r="AP65176"/>
      <c r="AQ65176"/>
      <c r="AR65176"/>
      <c r="AS65176"/>
      <c r="AT65176"/>
      <c r="AU65176"/>
      <c r="AV65176"/>
      <c r="AW65176"/>
      <c r="AX65176"/>
      <c r="AY65176"/>
      <c r="AZ65176"/>
      <c r="BA65176"/>
      <c r="BB65176"/>
      <c r="BC65176"/>
      <c r="BD65176"/>
      <c r="BE65176"/>
      <c r="BF65176"/>
      <c r="BG65176"/>
      <c r="BH65176"/>
      <c r="BI65176"/>
      <c r="BJ65176"/>
      <c r="BK65176"/>
      <c r="BL65176"/>
      <c r="BM65176"/>
      <c r="BN65176"/>
      <c r="BO65176"/>
      <c r="BP65176"/>
      <c r="BQ65176"/>
      <c r="BR65176"/>
      <c r="BS65176"/>
      <c r="BT65176"/>
      <c r="BU65176"/>
      <c r="BV65176"/>
      <c r="BW65176"/>
      <c r="BX65176"/>
      <c r="BY65176"/>
      <c r="BZ65176"/>
      <c r="CA65176"/>
      <c r="CB65176"/>
      <c r="CC65176"/>
      <c r="CD65176"/>
      <c r="CE65176"/>
      <c r="CF65176"/>
      <c r="CG65176"/>
      <c r="CH65176"/>
      <c r="CI65176"/>
      <c r="CJ65176"/>
      <c r="CK65176"/>
      <c r="CL65176"/>
      <c r="CM65176"/>
      <c r="CN65176"/>
      <c r="CO65176"/>
      <c r="CP65176"/>
      <c r="CQ65176"/>
      <c r="CR65176"/>
      <c r="CS65176"/>
      <c r="CT65176"/>
      <c r="CU65176"/>
      <c r="CV65176"/>
      <c r="CW65176"/>
      <c r="CX65176"/>
      <c r="CY65176"/>
      <c r="CZ65176"/>
      <c r="DA65176"/>
      <c r="DB65176"/>
      <c r="DC65176"/>
      <c r="DD65176"/>
      <c r="DE65176"/>
      <c r="DF65176"/>
      <c r="DG65176"/>
      <c r="DH65176"/>
      <c r="DI65176"/>
      <c r="DJ65176"/>
      <c r="DK65176"/>
      <c r="DL65176"/>
      <c r="DM65176"/>
      <c r="DN65176"/>
      <c r="DO65176"/>
      <c r="DP65176"/>
      <c r="DQ65176"/>
      <c r="DR65176"/>
      <c r="DS65176"/>
      <c r="DT65176"/>
      <c r="DU65176"/>
      <c r="DV65176"/>
      <c r="DW65176"/>
      <c r="DX65176"/>
      <c r="DY65176"/>
      <c r="DZ65176"/>
      <c r="EA65176"/>
      <c r="EB65176"/>
      <c r="EC65176"/>
      <c r="ED65176"/>
      <c r="EE65176"/>
      <c r="EF65176"/>
      <c r="EG65176"/>
      <c r="EH65176"/>
      <c r="EI65176"/>
      <c r="EJ65176"/>
      <c r="EK65176"/>
      <c r="EL65176"/>
      <c r="EM65176"/>
      <c r="EN65176"/>
      <c r="EO65176"/>
      <c r="EP65176"/>
      <c r="EQ65176"/>
      <c r="ER65176"/>
      <c r="ES65176"/>
      <c r="ET65176"/>
      <c r="EU65176"/>
      <c r="EV65176"/>
      <c r="EW65176"/>
      <c r="EX65176"/>
      <c r="EY65176"/>
      <c r="EZ65176"/>
      <c r="FA65176"/>
      <c r="FB65176"/>
      <c r="FC65176"/>
      <c r="FD65176"/>
      <c r="FE65176"/>
      <c r="FF65176"/>
      <c r="FG65176"/>
      <c r="FH65176"/>
      <c r="FI65176"/>
      <c r="FJ65176"/>
      <c r="FK65176"/>
      <c r="FL65176"/>
      <c r="FM65176"/>
      <c r="FN65176"/>
      <c r="FO65176"/>
      <c r="FP65176"/>
      <c r="FQ65176"/>
      <c r="FR65176"/>
      <c r="FS65176"/>
      <c r="FT65176"/>
      <c r="FU65176"/>
      <c r="FV65176"/>
      <c r="FW65176"/>
      <c r="FX65176"/>
      <c r="FY65176"/>
      <c r="FZ65176"/>
      <c r="GA65176"/>
      <c r="GB65176"/>
      <c r="GC65176"/>
      <c r="GD65176"/>
      <c r="GE65176"/>
      <c r="GF65176"/>
      <c r="GG65176"/>
      <c r="GH65176"/>
      <c r="GI65176"/>
      <c r="GJ65176"/>
      <c r="GK65176"/>
      <c r="GL65176"/>
      <c r="GM65176"/>
      <c r="GN65176"/>
      <c r="GO65176"/>
      <c r="GP65176"/>
      <c r="GQ65176"/>
      <c r="GR65176"/>
      <c r="GS65176"/>
      <c r="GT65176"/>
      <c r="GU65176"/>
      <c r="GV65176"/>
      <c r="GW65176"/>
      <c r="GX65176"/>
      <c r="GY65176"/>
      <c r="GZ65176"/>
      <c r="HA65176"/>
      <c r="HB65176"/>
      <c r="HC65176"/>
      <c r="HD65176"/>
      <c r="HE65176"/>
      <c r="HF65176"/>
      <c r="HG65176"/>
      <c r="HH65176"/>
      <c r="HI65176"/>
      <c r="HJ65176"/>
      <c r="HK65176"/>
      <c r="HL65176"/>
      <c r="HM65176"/>
      <c r="HN65176"/>
      <c r="HO65176"/>
      <c r="HP65176"/>
      <c r="HQ65176"/>
      <c r="HR65176"/>
      <c r="HS65176"/>
      <c r="HT65176"/>
      <c r="HU65176"/>
      <c r="HV65176"/>
      <c r="HW65176"/>
      <c r="HX65176"/>
      <c r="HY65176"/>
      <c r="HZ65176"/>
      <c r="IA65176"/>
    </row>
    <row r="65177" spans="1:235" ht="24" customHeight="1">
      <c r="A65177"/>
      <c r="B65177"/>
      <c r="C65177"/>
      <c r="D65177"/>
      <c r="E65177"/>
      <c r="F65177"/>
      <c r="G65177"/>
      <c r="H65177"/>
      <c r="I65177"/>
      <c r="J65177"/>
      <c r="K65177"/>
      <c r="L65177"/>
      <c r="M65177"/>
      <c r="N65177"/>
      <c r="O65177"/>
      <c r="P65177"/>
      <c r="Q65177"/>
      <c r="R65177"/>
      <c r="S65177"/>
      <c r="T65177"/>
      <c r="U65177"/>
      <c r="V65177"/>
      <c r="W65177"/>
      <c r="X65177"/>
      <c r="Y65177"/>
      <c r="Z65177"/>
      <c r="AA65177"/>
      <c r="AB65177"/>
      <c r="AC65177"/>
      <c r="AD65177"/>
      <c r="AE65177"/>
      <c r="AF65177"/>
      <c r="AG65177"/>
      <c r="AH65177"/>
      <c r="AI65177"/>
      <c r="AJ65177"/>
      <c r="AK65177"/>
      <c r="AL65177"/>
      <c r="AM65177"/>
      <c r="AN65177"/>
      <c r="AO65177"/>
      <c r="AP65177"/>
      <c r="AQ65177"/>
      <c r="AR65177"/>
      <c r="AS65177"/>
      <c r="AT65177"/>
      <c r="AU65177"/>
      <c r="AV65177"/>
      <c r="AW65177"/>
      <c r="AX65177"/>
      <c r="AY65177"/>
      <c r="AZ65177"/>
      <c r="BA65177"/>
      <c r="BB65177"/>
      <c r="BC65177"/>
      <c r="BD65177"/>
      <c r="BE65177"/>
      <c r="BF65177"/>
      <c r="BG65177"/>
      <c r="BH65177"/>
      <c r="BI65177"/>
      <c r="BJ65177"/>
      <c r="BK65177"/>
      <c r="BL65177"/>
      <c r="BM65177"/>
      <c r="BN65177"/>
      <c r="BO65177"/>
      <c r="BP65177"/>
      <c r="BQ65177"/>
      <c r="BR65177"/>
      <c r="BS65177"/>
      <c r="BT65177"/>
      <c r="BU65177"/>
      <c r="BV65177"/>
      <c r="BW65177"/>
      <c r="BX65177"/>
      <c r="BY65177"/>
      <c r="BZ65177"/>
      <c r="CA65177"/>
      <c r="CB65177"/>
      <c r="CC65177"/>
      <c r="CD65177"/>
      <c r="CE65177"/>
      <c r="CF65177"/>
      <c r="CG65177"/>
      <c r="CH65177"/>
      <c r="CI65177"/>
      <c r="CJ65177"/>
      <c r="CK65177"/>
      <c r="CL65177"/>
      <c r="CM65177"/>
      <c r="CN65177"/>
      <c r="CO65177"/>
      <c r="CP65177"/>
      <c r="CQ65177"/>
      <c r="CR65177"/>
      <c r="CS65177"/>
      <c r="CT65177"/>
      <c r="CU65177"/>
      <c r="CV65177"/>
      <c r="CW65177"/>
      <c r="CX65177"/>
      <c r="CY65177"/>
      <c r="CZ65177"/>
      <c r="DA65177"/>
      <c r="DB65177"/>
      <c r="DC65177"/>
      <c r="DD65177"/>
      <c r="DE65177"/>
      <c r="DF65177"/>
      <c r="DG65177"/>
      <c r="DH65177"/>
      <c r="DI65177"/>
      <c r="DJ65177"/>
      <c r="DK65177"/>
      <c r="DL65177"/>
      <c r="DM65177"/>
      <c r="DN65177"/>
      <c r="DO65177"/>
      <c r="DP65177"/>
      <c r="DQ65177"/>
      <c r="DR65177"/>
      <c r="DS65177"/>
      <c r="DT65177"/>
      <c r="DU65177"/>
      <c r="DV65177"/>
      <c r="DW65177"/>
      <c r="DX65177"/>
      <c r="DY65177"/>
      <c r="DZ65177"/>
      <c r="EA65177"/>
      <c r="EB65177"/>
      <c r="EC65177"/>
      <c r="ED65177"/>
      <c r="EE65177"/>
      <c r="EF65177"/>
      <c r="EG65177"/>
      <c r="EH65177"/>
      <c r="EI65177"/>
      <c r="EJ65177"/>
      <c r="EK65177"/>
      <c r="EL65177"/>
      <c r="EM65177"/>
      <c r="EN65177"/>
      <c r="EO65177"/>
      <c r="EP65177"/>
      <c r="EQ65177"/>
      <c r="ER65177"/>
      <c r="ES65177"/>
      <c r="ET65177"/>
      <c r="EU65177"/>
      <c r="EV65177"/>
      <c r="EW65177"/>
      <c r="EX65177"/>
      <c r="EY65177"/>
      <c r="EZ65177"/>
      <c r="FA65177"/>
      <c r="FB65177"/>
      <c r="FC65177"/>
      <c r="FD65177"/>
      <c r="FE65177"/>
      <c r="FF65177"/>
      <c r="FG65177"/>
      <c r="FH65177"/>
      <c r="FI65177"/>
      <c r="FJ65177"/>
      <c r="FK65177"/>
      <c r="FL65177"/>
      <c r="FM65177"/>
      <c r="FN65177"/>
      <c r="FO65177"/>
      <c r="FP65177"/>
      <c r="FQ65177"/>
      <c r="FR65177"/>
      <c r="FS65177"/>
      <c r="FT65177"/>
      <c r="FU65177"/>
      <c r="FV65177"/>
      <c r="FW65177"/>
      <c r="FX65177"/>
      <c r="FY65177"/>
      <c r="FZ65177"/>
      <c r="GA65177"/>
      <c r="GB65177"/>
      <c r="GC65177"/>
      <c r="GD65177"/>
      <c r="GE65177"/>
      <c r="GF65177"/>
      <c r="GG65177"/>
      <c r="GH65177"/>
      <c r="GI65177"/>
      <c r="GJ65177"/>
      <c r="GK65177"/>
      <c r="GL65177"/>
      <c r="GM65177"/>
      <c r="GN65177"/>
      <c r="GO65177"/>
      <c r="GP65177"/>
      <c r="GQ65177"/>
      <c r="GR65177"/>
      <c r="GS65177"/>
      <c r="GT65177"/>
      <c r="GU65177"/>
      <c r="GV65177"/>
      <c r="GW65177"/>
      <c r="GX65177"/>
      <c r="GY65177"/>
      <c r="GZ65177"/>
      <c r="HA65177"/>
      <c r="HB65177"/>
      <c r="HC65177"/>
      <c r="HD65177"/>
      <c r="HE65177"/>
      <c r="HF65177"/>
      <c r="HG65177"/>
      <c r="HH65177"/>
      <c r="HI65177"/>
      <c r="HJ65177"/>
      <c r="HK65177"/>
      <c r="HL65177"/>
      <c r="HM65177"/>
      <c r="HN65177"/>
      <c r="HO65177"/>
      <c r="HP65177"/>
      <c r="HQ65177"/>
      <c r="HR65177"/>
      <c r="HS65177"/>
      <c r="HT65177"/>
      <c r="HU65177"/>
      <c r="HV65177"/>
      <c r="HW65177"/>
      <c r="HX65177"/>
      <c r="HY65177"/>
      <c r="HZ65177"/>
      <c r="IA65177"/>
    </row>
    <row r="65178" spans="1:235" ht="24" customHeight="1">
      <c r="A65178"/>
      <c r="B65178"/>
      <c r="C65178"/>
      <c r="D65178"/>
      <c r="E65178"/>
      <c r="F65178"/>
      <c r="G65178"/>
      <c r="H65178"/>
      <c r="I65178"/>
      <c r="J65178"/>
      <c r="K65178"/>
      <c r="L65178"/>
      <c r="M65178"/>
      <c r="N65178"/>
      <c r="O65178"/>
      <c r="P65178"/>
      <c r="Q65178"/>
      <c r="R65178"/>
      <c r="S65178"/>
      <c r="T65178"/>
      <c r="U65178"/>
      <c r="V65178"/>
      <c r="W65178"/>
      <c r="X65178"/>
      <c r="Y65178"/>
      <c r="Z65178"/>
      <c r="AA65178"/>
      <c r="AB65178"/>
      <c r="AC65178"/>
      <c r="AD65178"/>
      <c r="AE65178"/>
      <c r="AF65178"/>
      <c r="AG65178"/>
      <c r="AH65178"/>
      <c r="AI65178"/>
      <c r="AJ65178"/>
      <c r="AK65178"/>
      <c r="AL65178"/>
      <c r="AM65178"/>
      <c r="AN65178"/>
      <c r="AO65178"/>
      <c r="AP65178"/>
      <c r="AQ65178"/>
      <c r="AR65178"/>
      <c r="AS65178"/>
      <c r="AT65178"/>
      <c r="AU65178"/>
      <c r="AV65178"/>
      <c r="AW65178"/>
      <c r="AX65178"/>
      <c r="AY65178"/>
      <c r="AZ65178"/>
      <c r="BA65178"/>
      <c r="BB65178"/>
      <c r="BC65178"/>
      <c r="BD65178"/>
      <c r="BE65178"/>
      <c r="BF65178"/>
      <c r="BG65178"/>
      <c r="BH65178"/>
      <c r="BI65178"/>
      <c r="BJ65178"/>
      <c r="BK65178"/>
      <c r="BL65178"/>
      <c r="BM65178"/>
      <c r="BN65178"/>
      <c r="BO65178"/>
      <c r="BP65178"/>
      <c r="BQ65178"/>
      <c r="BR65178"/>
      <c r="BS65178"/>
      <c r="BT65178"/>
      <c r="BU65178"/>
      <c r="BV65178"/>
      <c r="BW65178"/>
      <c r="BX65178"/>
      <c r="BY65178"/>
      <c r="BZ65178"/>
      <c r="CA65178"/>
      <c r="CB65178"/>
      <c r="CC65178"/>
      <c r="CD65178"/>
      <c r="CE65178"/>
      <c r="CF65178"/>
      <c r="CG65178"/>
      <c r="CH65178"/>
      <c r="CI65178"/>
      <c r="CJ65178"/>
      <c r="CK65178"/>
      <c r="CL65178"/>
      <c r="CM65178"/>
      <c r="CN65178"/>
      <c r="CO65178"/>
      <c r="CP65178"/>
      <c r="CQ65178"/>
      <c r="CR65178"/>
      <c r="CS65178"/>
      <c r="CT65178"/>
      <c r="CU65178"/>
      <c r="CV65178"/>
      <c r="CW65178"/>
      <c r="CX65178"/>
      <c r="CY65178"/>
      <c r="CZ65178"/>
      <c r="DA65178"/>
      <c r="DB65178"/>
      <c r="DC65178"/>
      <c r="DD65178"/>
      <c r="DE65178"/>
      <c r="DF65178"/>
      <c r="DG65178"/>
      <c r="DH65178"/>
      <c r="DI65178"/>
      <c r="DJ65178"/>
      <c r="DK65178"/>
      <c r="DL65178"/>
      <c r="DM65178"/>
      <c r="DN65178"/>
      <c r="DO65178"/>
      <c r="DP65178"/>
      <c r="DQ65178"/>
      <c r="DR65178"/>
      <c r="DS65178"/>
      <c r="DT65178"/>
      <c r="DU65178"/>
      <c r="DV65178"/>
      <c r="DW65178"/>
      <c r="DX65178"/>
      <c r="DY65178"/>
      <c r="DZ65178"/>
      <c r="EA65178"/>
      <c r="EB65178"/>
      <c r="EC65178"/>
      <c r="ED65178"/>
      <c r="EE65178"/>
      <c r="EF65178"/>
      <c r="EG65178"/>
      <c r="EH65178"/>
      <c r="EI65178"/>
      <c r="EJ65178"/>
      <c r="EK65178"/>
      <c r="EL65178"/>
      <c r="EM65178"/>
      <c r="EN65178"/>
      <c r="EO65178"/>
      <c r="EP65178"/>
      <c r="EQ65178"/>
      <c r="ER65178"/>
      <c r="ES65178"/>
      <c r="ET65178"/>
      <c r="EU65178"/>
      <c r="EV65178"/>
      <c r="EW65178"/>
      <c r="EX65178"/>
      <c r="EY65178"/>
      <c r="EZ65178"/>
      <c r="FA65178"/>
      <c r="FB65178"/>
      <c r="FC65178"/>
      <c r="FD65178"/>
      <c r="FE65178"/>
      <c r="FF65178"/>
      <c r="FG65178"/>
      <c r="FH65178"/>
      <c r="FI65178"/>
      <c r="FJ65178"/>
      <c r="FK65178"/>
      <c r="FL65178"/>
      <c r="FM65178"/>
      <c r="FN65178"/>
      <c r="FO65178"/>
      <c r="FP65178"/>
      <c r="FQ65178"/>
      <c r="FR65178"/>
      <c r="FS65178"/>
      <c r="FT65178"/>
      <c r="FU65178"/>
      <c r="FV65178"/>
      <c r="FW65178"/>
      <c r="FX65178"/>
      <c r="FY65178"/>
      <c r="FZ65178"/>
      <c r="GA65178"/>
      <c r="GB65178"/>
      <c r="GC65178"/>
      <c r="GD65178"/>
      <c r="GE65178"/>
      <c r="GF65178"/>
      <c r="GG65178"/>
      <c r="GH65178"/>
      <c r="GI65178"/>
      <c r="GJ65178"/>
      <c r="GK65178"/>
      <c r="GL65178"/>
      <c r="GM65178"/>
      <c r="GN65178"/>
      <c r="GO65178"/>
      <c r="GP65178"/>
      <c r="GQ65178"/>
      <c r="GR65178"/>
      <c r="GS65178"/>
      <c r="GT65178"/>
      <c r="GU65178"/>
      <c r="GV65178"/>
      <c r="GW65178"/>
      <c r="GX65178"/>
      <c r="GY65178"/>
      <c r="GZ65178"/>
      <c r="HA65178"/>
      <c r="HB65178"/>
      <c r="HC65178"/>
      <c r="HD65178"/>
      <c r="HE65178"/>
      <c r="HF65178"/>
      <c r="HG65178"/>
      <c r="HH65178"/>
      <c r="HI65178"/>
      <c r="HJ65178"/>
      <c r="HK65178"/>
      <c r="HL65178"/>
      <c r="HM65178"/>
      <c r="HN65178"/>
      <c r="HO65178"/>
      <c r="HP65178"/>
      <c r="HQ65178"/>
      <c r="HR65178"/>
      <c r="HS65178"/>
      <c r="HT65178"/>
      <c r="HU65178"/>
      <c r="HV65178"/>
      <c r="HW65178"/>
      <c r="HX65178"/>
      <c r="HY65178"/>
      <c r="HZ65178"/>
      <c r="IA65178"/>
    </row>
    <row r="65179" spans="1:235" ht="24" customHeight="1">
      <c r="A65179"/>
      <c r="B65179"/>
      <c r="C65179"/>
      <c r="D65179"/>
      <c r="E65179"/>
      <c r="F65179"/>
      <c r="G65179"/>
      <c r="H65179"/>
      <c r="I65179"/>
      <c r="J65179"/>
      <c r="K65179"/>
      <c r="L65179"/>
      <c r="M65179"/>
      <c r="N65179"/>
      <c r="O65179"/>
      <c r="P65179"/>
      <c r="Q65179"/>
      <c r="R65179"/>
      <c r="S65179"/>
      <c r="T65179"/>
      <c r="U65179"/>
      <c r="V65179"/>
      <c r="W65179"/>
      <c r="X65179"/>
      <c r="Y65179"/>
      <c r="Z65179"/>
      <c r="AA65179"/>
      <c r="AB65179"/>
      <c r="AC65179"/>
      <c r="AD65179"/>
      <c r="AE65179"/>
      <c r="AF65179"/>
      <c r="AG65179"/>
      <c r="AH65179"/>
      <c r="AI65179"/>
      <c r="AJ65179"/>
      <c r="AK65179"/>
      <c r="AL65179"/>
      <c r="AM65179"/>
      <c r="AN65179"/>
      <c r="AO65179"/>
      <c r="AP65179"/>
      <c r="AQ65179"/>
      <c r="AR65179"/>
      <c r="AS65179"/>
      <c r="AT65179"/>
      <c r="AU65179"/>
      <c r="AV65179"/>
      <c r="AW65179"/>
      <c r="AX65179"/>
      <c r="AY65179"/>
      <c r="AZ65179"/>
      <c r="BA65179"/>
      <c r="BB65179"/>
      <c r="BC65179"/>
      <c r="BD65179"/>
      <c r="BE65179"/>
      <c r="BF65179"/>
      <c r="BG65179"/>
      <c r="BH65179"/>
      <c r="BI65179"/>
      <c r="BJ65179"/>
      <c r="BK65179"/>
      <c r="BL65179"/>
      <c r="BM65179"/>
      <c r="BN65179"/>
      <c r="BO65179"/>
      <c r="BP65179"/>
      <c r="BQ65179"/>
      <c r="BR65179"/>
      <c r="BS65179"/>
      <c r="BT65179"/>
      <c r="BU65179"/>
      <c r="BV65179"/>
      <c r="BW65179"/>
      <c r="BX65179"/>
      <c r="BY65179"/>
      <c r="BZ65179"/>
      <c r="CA65179"/>
      <c r="CB65179"/>
      <c r="CC65179"/>
      <c r="CD65179"/>
      <c r="CE65179"/>
      <c r="CF65179"/>
      <c r="CG65179"/>
      <c r="CH65179"/>
      <c r="CI65179"/>
      <c r="CJ65179"/>
      <c r="CK65179"/>
      <c r="CL65179"/>
      <c r="CM65179"/>
      <c r="CN65179"/>
      <c r="CO65179"/>
      <c r="CP65179"/>
      <c r="CQ65179"/>
      <c r="CR65179"/>
      <c r="CS65179"/>
      <c r="CT65179"/>
      <c r="CU65179"/>
      <c r="CV65179"/>
      <c r="CW65179"/>
      <c r="CX65179"/>
      <c r="CY65179"/>
      <c r="CZ65179"/>
      <c r="DA65179"/>
      <c r="DB65179"/>
      <c r="DC65179"/>
      <c r="DD65179"/>
      <c r="DE65179"/>
      <c r="DF65179"/>
      <c r="DG65179"/>
      <c r="DH65179"/>
      <c r="DI65179"/>
      <c r="DJ65179"/>
      <c r="DK65179"/>
      <c r="DL65179"/>
      <c r="DM65179"/>
      <c r="DN65179"/>
      <c r="DO65179"/>
      <c r="DP65179"/>
      <c r="DQ65179"/>
      <c r="DR65179"/>
      <c r="DS65179"/>
      <c r="DT65179"/>
      <c r="DU65179"/>
      <c r="DV65179"/>
      <c r="DW65179"/>
      <c r="DX65179"/>
      <c r="DY65179"/>
      <c r="DZ65179"/>
      <c r="EA65179"/>
      <c r="EB65179"/>
      <c r="EC65179"/>
      <c r="ED65179"/>
      <c r="EE65179"/>
      <c r="EF65179"/>
      <c r="EG65179"/>
      <c r="EH65179"/>
      <c r="EI65179"/>
      <c r="EJ65179"/>
      <c r="EK65179"/>
      <c r="EL65179"/>
      <c r="EM65179"/>
      <c r="EN65179"/>
      <c r="EO65179"/>
      <c r="EP65179"/>
      <c r="EQ65179"/>
      <c r="ER65179"/>
      <c r="ES65179"/>
      <c r="ET65179"/>
      <c r="EU65179"/>
      <c r="EV65179"/>
      <c r="EW65179"/>
      <c r="EX65179"/>
      <c r="EY65179"/>
      <c r="EZ65179"/>
      <c r="FA65179"/>
      <c r="FB65179"/>
      <c r="FC65179"/>
      <c r="FD65179"/>
      <c r="FE65179"/>
      <c r="FF65179"/>
      <c r="FG65179"/>
      <c r="FH65179"/>
      <c r="FI65179"/>
      <c r="FJ65179"/>
      <c r="FK65179"/>
      <c r="FL65179"/>
      <c r="FM65179"/>
      <c r="FN65179"/>
      <c r="FO65179"/>
      <c r="FP65179"/>
      <c r="FQ65179"/>
      <c r="FR65179"/>
      <c r="FS65179"/>
      <c r="FT65179"/>
      <c r="FU65179"/>
      <c r="FV65179"/>
      <c r="FW65179"/>
      <c r="FX65179"/>
      <c r="FY65179"/>
      <c r="FZ65179"/>
      <c r="GA65179"/>
      <c r="GB65179"/>
      <c r="GC65179"/>
      <c r="GD65179"/>
      <c r="GE65179"/>
      <c r="GF65179"/>
      <c r="GG65179"/>
      <c r="GH65179"/>
      <c r="GI65179"/>
      <c r="GJ65179"/>
      <c r="GK65179"/>
      <c r="GL65179"/>
      <c r="GM65179"/>
      <c r="GN65179"/>
      <c r="GO65179"/>
      <c r="GP65179"/>
      <c r="GQ65179"/>
      <c r="GR65179"/>
      <c r="GS65179"/>
      <c r="GT65179"/>
      <c r="GU65179"/>
      <c r="GV65179"/>
      <c r="GW65179"/>
      <c r="GX65179"/>
      <c r="GY65179"/>
      <c r="GZ65179"/>
      <c r="HA65179"/>
      <c r="HB65179"/>
      <c r="HC65179"/>
      <c r="HD65179"/>
      <c r="HE65179"/>
      <c r="HF65179"/>
      <c r="HG65179"/>
      <c r="HH65179"/>
      <c r="HI65179"/>
      <c r="HJ65179"/>
      <c r="HK65179"/>
      <c r="HL65179"/>
      <c r="HM65179"/>
      <c r="HN65179"/>
      <c r="HO65179"/>
      <c r="HP65179"/>
      <c r="HQ65179"/>
      <c r="HR65179"/>
      <c r="HS65179"/>
      <c r="HT65179"/>
      <c r="HU65179"/>
      <c r="HV65179"/>
      <c r="HW65179"/>
      <c r="HX65179"/>
      <c r="HY65179"/>
      <c r="HZ65179"/>
      <c r="IA65179"/>
    </row>
    <row r="65180" spans="1:235" ht="24" customHeight="1">
      <c r="A65180"/>
      <c r="B65180"/>
      <c r="C65180"/>
      <c r="D65180"/>
      <c r="E65180"/>
      <c r="F65180"/>
      <c r="G65180"/>
      <c r="H65180"/>
      <c r="I65180"/>
      <c r="J65180"/>
      <c r="K65180"/>
      <c r="L65180"/>
      <c r="M65180"/>
      <c r="N65180"/>
      <c r="O65180"/>
      <c r="P65180"/>
      <c r="Q65180"/>
      <c r="R65180"/>
      <c r="S65180"/>
      <c r="T65180"/>
      <c r="U65180"/>
      <c r="V65180"/>
      <c r="W65180"/>
      <c r="X65180"/>
      <c r="Y65180"/>
      <c r="Z65180"/>
      <c r="AA65180"/>
      <c r="AB65180"/>
      <c r="AC65180"/>
      <c r="AD65180"/>
      <c r="AE65180"/>
      <c r="AF65180"/>
      <c r="AG65180"/>
      <c r="AH65180"/>
      <c r="AI65180"/>
      <c r="AJ65180"/>
      <c r="AK65180"/>
      <c r="AL65180"/>
      <c r="AM65180"/>
      <c r="AN65180"/>
      <c r="AO65180"/>
      <c r="AP65180"/>
      <c r="AQ65180"/>
      <c r="AR65180"/>
      <c r="AS65180"/>
      <c r="AT65180"/>
      <c r="AU65180"/>
      <c r="AV65180"/>
      <c r="AW65180"/>
      <c r="AX65180"/>
      <c r="AY65180"/>
      <c r="AZ65180"/>
      <c r="BA65180"/>
      <c r="BB65180"/>
      <c r="BC65180"/>
      <c r="BD65180"/>
      <c r="BE65180"/>
      <c r="BF65180"/>
      <c r="BG65180"/>
      <c r="BH65180"/>
      <c r="BI65180"/>
      <c r="BJ65180"/>
      <c r="BK65180"/>
      <c r="BL65180"/>
      <c r="BM65180"/>
      <c r="BN65180"/>
      <c r="BO65180"/>
      <c r="BP65180"/>
      <c r="BQ65180"/>
      <c r="BR65180"/>
      <c r="BS65180"/>
      <c r="BT65180"/>
      <c r="BU65180"/>
      <c r="BV65180"/>
      <c r="BW65180"/>
      <c r="BX65180"/>
      <c r="BY65180"/>
      <c r="BZ65180"/>
      <c r="CA65180"/>
      <c r="CB65180"/>
      <c r="CC65180"/>
      <c r="CD65180"/>
      <c r="CE65180"/>
      <c r="CF65180"/>
      <c r="CG65180"/>
      <c r="CH65180"/>
      <c r="CI65180"/>
      <c r="CJ65180"/>
      <c r="CK65180"/>
      <c r="CL65180"/>
      <c r="CM65180"/>
      <c r="CN65180"/>
      <c r="CO65180"/>
      <c r="CP65180"/>
      <c r="CQ65180"/>
      <c r="CR65180"/>
      <c r="CS65180"/>
      <c r="CT65180"/>
      <c r="CU65180"/>
      <c r="CV65180"/>
      <c r="CW65180"/>
      <c r="CX65180"/>
      <c r="CY65180"/>
      <c r="CZ65180"/>
      <c r="DA65180"/>
      <c r="DB65180"/>
      <c r="DC65180"/>
      <c r="DD65180"/>
      <c r="DE65180"/>
      <c r="DF65180"/>
      <c r="DG65180"/>
      <c r="DH65180"/>
      <c r="DI65180"/>
      <c r="DJ65180"/>
      <c r="DK65180"/>
      <c r="DL65180"/>
      <c r="DM65180"/>
      <c r="DN65180"/>
      <c r="DO65180"/>
      <c r="DP65180"/>
      <c r="DQ65180"/>
      <c r="DR65180"/>
      <c r="DS65180"/>
      <c r="DT65180"/>
      <c r="DU65180"/>
      <c r="DV65180"/>
      <c r="DW65180"/>
      <c r="DX65180"/>
      <c r="DY65180"/>
      <c r="DZ65180"/>
      <c r="EA65180"/>
      <c r="EB65180"/>
      <c r="EC65180"/>
      <c r="ED65180"/>
      <c r="EE65180"/>
      <c r="EF65180"/>
      <c r="EG65180"/>
      <c r="EH65180"/>
      <c r="EI65180"/>
      <c r="EJ65180"/>
      <c r="EK65180"/>
      <c r="EL65180"/>
      <c r="EM65180"/>
      <c r="EN65180"/>
      <c r="EO65180"/>
      <c r="EP65180"/>
      <c r="EQ65180"/>
      <c r="ER65180"/>
      <c r="ES65180"/>
      <c r="ET65180"/>
      <c r="EU65180"/>
      <c r="EV65180"/>
      <c r="EW65180"/>
      <c r="EX65180"/>
      <c r="EY65180"/>
      <c r="EZ65180"/>
      <c r="FA65180"/>
      <c r="FB65180"/>
      <c r="FC65180"/>
      <c r="FD65180"/>
      <c r="FE65180"/>
      <c r="FF65180"/>
      <c r="FG65180"/>
      <c r="FH65180"/>
      <c r="FI65180"/>
      <c r="FJ65180"/>
      <c r="FK65180"/>
      <c r="FL65180"/>
      <c r="FM65180"/>
      <c r="FN65180"/>
      <c r="FO65180"/>
      <c r="FP65180"/>
      <c r="FQ65180"/>
      <c r="FR65180"/>
      <c r="FS65180"/>
      <c r="FT65180"/>
      <c r="FU65180"/>
      <c r="FV65180"/>
      <c r="FW65180"/>
      <c r="FX65180"/>
      <c r="FY65180"/>
      <c r="FZ65180"/>
      <c r="GA65180"/>
      <c r="GB65180"/>
      <c r="GC65180"/>
      <c r="GD65180"/>
      <c r="GE65180"/>
      <c r="GF65180"/>
      <c r="GG65180"/>
      <c r="GH65180"/>
      <c r="GI65180"/>
      <c r="GJ65180"/>
      <c r="GK65180"/>
      <c r="GL65180"/>
      <c r="GM65180"/>
      <c r="GN65180"/>
      <c r="GO65180"/>
      <c r="GP65180"/>
      <c r="GQ65180"/>
      <c r="GR65180"/>
      <c r="GS65180"/>
      <c r="GT65180"/>
      <c r="GU65180"/>
      <c r="GV65180"/>
      <c r="GW65180"/>
      <c r="GX65180"/>
      <c r="GY65180"/>
      <c r="GZ65180"/>
      <c r="HA65180"/>
      <c r="HB65180"/>
      <c r="HC65180"/>
      <c r="HD65180"/>
      <c r="HE65180"/>
      <c r="HF65180"/>
      <c r="HG65180"/>
      <c r="HH65180"/>
      <c r="HI65180"/>
      <c r="HJ65180"/>
      <c r="HK65180"/>
      <c r="HL65180"/>
      <c r="HM65180"/>
      <c r="HN65180"/>
      <c r="HO65180"/>
      <c r="HP65180"/>
      <c r="HQ65180"/>
      <c r="HR65180"/>
      <c r="HS65180"/>
      <c r="HT65180"/>
      <c r="HU65180"/>
      <c r="HV65180"/>
      <c r="HW65180"/>
      <c r="HX65180"/>
      <c r="HY65180"/>
      <c r="HZ65180"/>
      <c r="IA65180"/>
    </row>
    <row r="65181" spans="1:235" ht="24" customHeight="1">
      <c r="A65181"/>
      <c r="B65181"/>
      <c r="C65181"/>
      <c r="D65181"/>
      <c r="E65181"/>
      <c r="F65181"/>
      <c r="G65181"/>
      <c r="H65181"/>
      <c r="I65181"/>
      <c r="J65181"/>
      <c r="K65181"/>
      <c r="L65181"/>
      <c r="M65181"/>
      <c r="N65181"/>
      <c r="O65181"/>
      <c r="P65181"/>
      <c r="Q65181"/>
      <c r="R65181"/>
      <c r="S65181"/>
      <c r="T65181"/>
      <c r="U65181"/>
      <c r="V65181"/>
      <c r="W65181"/>
      <c r="X65181"/>
      <c r="Y65181"/>
      <c r="Z65181"/>
      <c r="AA65181"/>
      <c r="AB65181"/>
      <c r="AC65181"/>
      <c r="AD65181"/>
      <c r="AE65181"/>
      <c r="AF65181"/>
      <c r="AG65181"/>
      <c r="AH65181"/>
      <c r="AI65181"/>
      <c r="AJ65181"/>
      <c r="AK65181"/>
      <c r="AL65181"/>
      <c r="AM65181"/>
      <c r="AN65181"/>
      <c r="AO65181"/>
      <c r="AP65181"/>
      <c r="AQ65181"/>
      <c r="AR65181"/>
      <c r="AS65181"/>
      <c r="AT65181"/>
      <c r="AU65181"/>
      <c r="AV65181"/>
      <c r="AW65181"/>
      <c r="AX65181"/>
      <c r="AY65181"/>
      <c r="AZ65181"/>
      <c r="BA65181"/>
      <c r="BB65181"/>
      <c r="BC65181"/>
      <c r="BD65181"/>
      <c r="BE65181"/>
      <c r="BF65181"/>
      <c r="BG65181"/>
      <c r="BH65181"/>
      <c r="BI65181"/>
      <c r="BJ65181"/>
      <c r="BK65181"/>
      <c r="BL65181"/>
      <c r="BM65181"/>
      <c r="BN65181"/>
      <c r="BO65181"/>
      <c r="BP65181"/>
      <c r="BQ65181"/>
      <c r="BR65181"/>
      <c r="BS65181"/>
      <c r="BT65181"/>
      <c r="BU65181"/>
      <c r="BV65181"/>
      <c r="BW65181"/>
      <c r="BX65181"/>
      <c r="BY65181"/>
      <c r="BZ65181"/>
      <c r="CA65181"/>
      <c r="CB65181"/>
      <c r="CC65181"/>
      <c r="CD65181"/>
      <c r="CE65181"/>
      <c r="CF65181"/>
      <c r="CG65181"/>
      <c r="CH65181"/>
      <c r="CI65181"/>
      <c r="CJ65181"/>
      <c r="CK65181"/>
      <c r="CL65181"/>
      <c r="CM65181"/>
      <c r="CN65181"/>
      <c r="CO65181"/>
      <c r="CP65181"/>
      <c r="CQ65181"/>
      <c r="CR65181"/>
      <c r="CS65181"/>
      <c r="CT65181"/>
      <c r="CU65181"/>
      <c r="CV65181"/>
      <c r="CW65181"/>
      <c r="CX65181"/>
      <c r="CY65181"/>
      <c r="CZ65181"/>
      <c r="DA65181"/>
      <c r="DB65181"/>
      <c r="DC65181"/>
      <c r="DD65181"/>
      <c r="DE65181"/>
      <c r="DF65181"/>
      <c r="DG65181"/>
      <c r="DH65181"/>
      <c r="DI65181"/>
      <c r="DJ65181"/>
      <c r="DK65181"/>
      <c r="DL65181"/>
      <c r="DM65181"/>
      <c r="DN65181"/>
      <c r="DO65181"/>
      <c r="DP65181"/>
      <c r="DQ65181"/>
      <c r="DR65181"/>
      <c r="DS65181"/>
      <c r="DT65181"/>
      <c r="DU65181"/>
      <c r="DV65181"/>
      <c r="DW65181"/>
      <c r="DX65181"/>
      <c r="DY65181"/>
      <c r="DZ65181"/>
      <c r="EA65181"/>
      <c r="EB65181"/>
      <c r="EC65181"/>
      <c r="ED65181"/>
      <c r="EE65181"/>
      <c r="EF65181"/>
      <c r="EG65181"/>
      <c r="EH65181"/>
      <c r="EI65181"/>
      <c r="EJ65181"/>
      <c r="EK65181"/>
      <c r="EL65181"/>
      <c r="EM65181"/>
      <c r="EN65181"/>
      <c r="EO65181"/>
      <c r="EP65181"/>
      <c r="EQ65181"/>
      <c r="ER65181"/>
      <c r="ES65181"/>
      <c r="ET65181"/>
      <c r="EU65181"/>
      <c r="EV65181"/>
      <c r="EW65181"/>
      <c r="EX65181"/>
      <c r="EY65181"/>
      <c r="EZ65181"/>
      <c r="FA65181"/>
      <c r="FB65181"/>
      <c r="FC65181"/>
      <c r="FD65181"/>
      <c r="FE65181"/>
      <c r="FF65181"/>
      <c r="FG65181"/>
      <c r="FH65181"/>
      <c r="FI65181"/>
      <c r="FJ65181"/>
      <c r="FK65181"/>
      <c r="FL65181"/>
      <c r="FM65181"/>
      <c r="FN65181"/>
      <c r="FO65181"/>
      <c r="FP65181"/>
      <c r="FQ65181"/>
      <c r="FR65181"/>
      <c r="FS65181"/>
      <c r="FT65181"/>
      <c r="FU65181"/>
      <c r="FV65181"/>
      <c r="FW65181"/>
      <c r="FX65181"/>
      <c r="FY65181"/>
      <c r="FZ65181"/>
      <c r="GA65181"/>
      <c r="GB65181"/>
      <c r="GC65181"/>
      <c r="GD65181"/>
      <c r="GE65181"/>
      <c r="GF65181"/>
      <c r="GG65181"/>
      <c r="GH65181"/>
      <c r="GI65181"/>
      <c r="GJ65181"/>
      <c r="GK65181"/>
      <c r="GL65181"/>
      <c r="GM65181"/>
      <c r="GN65181"/>
      <c r="GO65181"/>
      <c r="GP65181"/>
      <c r="GQ65181"/>
      <c r="GR65181"/>
      <c r="GS65181"/>
      <c r="GT65181"/>
      <c r="GU65181"/>
      <c r="GV65181"/>
      <c r="GW65181"/>
      <c r="GX65181"/>
      <c r="GY65181"/>
      <c r="GZ65181"/>
      <c r="HA65181"/>
      <c r="HB65181"/>
      <c r="HC65181"/>
      <c r="HD65181"/>
      <c r="HE65181"/>
      <c r="HF65181"/>
      <c r="HG65181"/>
      <c r="HH65181"/>
      <c r="HI65181"/>
      <c r="HJ65181"/>
      <c r="HK65181"/>
      <c r="HL65181"/>
      <c r="HM65181"/>
      <c r="HN65181"/>
      <c r="HO65181"/>
      <c r="HP65181"/>
      <c r="HQ65181"/>
      <c r="HR65181"/>
      <c r="HS65181"/>
      <c r="HT65181"/>
      <c r="HU65181"/>
      <c r="HV65181"/>
      <c r="HW65181"/>
      <c r="HX65181"/>
      <c r="HY65181"/>
      <c r="HZ65181"/>
      <c r="IA65181"/>
    </row>
    <row r="65182" spans="1:235" ht="24" customHeight="1">
      <c r="A65182"/>
      <c r="B65182"/>
      <c r="C65182"/>
      <c r="D65182"/>
      <c r="E65182"/>
      <c r="F65182"/>
      <c r="G65182"/>
      <c r="H65182"/>
      <c r="I65182"/>
      <c r="J65182"/>
      <c r="K65182"/>
      <c r="L65182"/>
      <c r="M65182"/>
      <c r="N65182"/>
      <c r="O65182"/>
      <c r="P65182"/>
      <c r="Q65182"/>
      <c r="R65182"/>
      <c r="S65182"/>
      <c r="T65182"/>
      <c r="U65182"/>
      <c r="V65182"/>
      <c r="W65182"/>
      <c r="X65182"/>
      <c r="Y65182"/>
      <c r="Z65182"/>
      <c r="AA65182"/>
      <c r="AB65182"/>
      <c r="AC65182"/>
      <c r="AD65182"/>
      <c r="AE65182"/>
      <c r="AF65182"/>
      <c r="AG65182"/>
      <c r="AH65182"/>
      <c r="AI65182"/>
      <c r="AJ65182"/>
      <c r="AK65182"/>
      <c r="AL65182"/>
      <c r="AM65182"/>
      <c r="AN65182"/>
      <c r="AO65182"/>
      <c r="AP65182"/>
      <c r="AQ65182"/>
      <c r="AR65182"/>
      <c r="AS65182"/>
      <c r="AT65182"/>
      <c r="AU65182"/>
      <c r="AV65182"/>
      <c r="AW65182"/>
      <c r="AX65182"/>
      <c r="AY65182"/>
      <c r="AZ65182"/>
      <c r="BA65182"/>
      <c r="BB65182"/>
      <c r="BC65182"/>
      <c r="BD65182"/>
      <c r="BE65182"/>
      <c r="BF65182"/>
      <c r="BG65182"/>
      <c r="BH65182"/>
      <c r="BI65182"/>
      <c r="BJ65182"/>
      <c r="BK65182"/>
      <c r="BL65182"/>
      <c r="BM65182"/>
      <c r="BN65182"/>
      <c r="BO65182"/>
      <c r="BP65182"/>
      <c r="BQ65182"/>
      <c r="BR65182"/>
      <c r="BS65182"/>
      <c r="BT65182"/>
      <c r="BU65182"/>
      <c r="BV65182"/>
      <c r="BW65182"/>
      <c r="BX65182"/>
      <c r="BY65182"/>
      <c r="BZ65182"/>
      <c r="CA65182"/>
      <c r="CB65182"/>
      <c r="CC65182"/>
      <c r="CD65182"/>
      <c r="CE65182"/>
      <c r="CF65182"/>
      <c r="CG65182"/>
      <c r="CH65182"/>
      <c r="CI65182"/>
      <c r="CJ65182"/>
      <c r="CK65182"/>
      <c r="CL65182"/>
      <c r="CM65182"/>
      <c r="CN65182"/>
      <c r="CO65182"/>
      <c r="CP65182"/>
      <c r="CQ65182"/>
      <c r="CR65182"/>
      <c r="CS65182"/>
      <c r="CT65182"/>
      <c r="CU65182"/>
      <c r="CV65182"/>
      <c r="CW65182"/>
      <c r="CX65182"/>
      <c r="CY65182"/>
      <c r="CZ65182"/>
      <c r="DA65182"/>
      <c r="DB65182"/>
      <c r="DC65182"/>
      <c r="DD65182"/>
      <c r="DE65182"/>
      <c r="DF65182"/>
      <c r="DG65182"/>
      <c r="DH65182"/>
      <c r="DI65182"/>
      <c r="DJ65182"/>
      <c r="DK65182"/>
      <c r="DL65182"/>
      <c r="DM65182"/>
      <c r="DN65182"/>
      <c r="DO65182"/>
      <c r="DP65182"/>
      <c r="DQ65182"/>
      <c r="DR65182"/>
      <c r="DS65182"/>
      <c r="DT65182"/>
      <c r="DU65182"/>
      <c r="DV65182"/>
      <c r="DW65182"/>
      <c r="DX65182"/>
      <c r="DY65182"/>
      <c r="DZ65182"/>
      <c r="EA65182"/>
      <c r="EB65182"/>
      <c r="EC65182"/>
      <c r="ED65182"/>
      <c r="EE65182"/>
      <c r="EF65182"/>
      <c r="EG65182"/>
      <c r="EH65182"/>
      <c r="EI65182"/>
      <c r="EJ65182"/>
      <c r="EK65182"/>
      <c r="EL65182"/>
      <c r="EM65182"/>
      <c r="EN65182"/>
      <c r="EO65182"/>
      <c r="EP65182"/>
      <c r="EQ65182"/>
      <c r="ER65182"/>
      <c r="ES65182"/>
      <c r="ET65182"/>
      <c r="EU65182"/>
      <c r="EV65182"/>
      <c r="EW65182"/>
      <c r="EX65182"/>
      <c r="EY65182"/>
      <c r="EZ65182"/>
      <c r="FA65182"/>
      <c r="FB65182"/>
      <c r="FC65182"/>
      <c r="FD65182"/>
      <c r="FE65182"/>
      <c r="FF65182"/>
      <c r="FG65182"/>
      <c r="FH65182"/>
      <c r="FI65182"/>
      <c r="FJ65182"/>
      <c r="FK65182"/>
      <c r="FL65182"/>
      <c r="FM65182"/>
      <c r="FN65182"/>
      <c r="FO65182"/>
      <c r="FP65182"/>
      <c r="FQ65182"/>
      <c r="FR65182"/>
      <c r="FS65182"/>
      <c r="FT65182"/>
      <c r="FU65182"/>
      <c r="FV65182"/>
      <c r="FW65182"/>
      <c r="FX65182"/>
      <c r="FY65182"/>
      <c r="FZ65182"/>
      <c r="GA65182"/>
      <c r="GB65182"/>
      <c r="GC65182"/>
      <c r="GD65182"/>
      <c r="GE65182"/>
      <c r="GF65182"/>
      <c r="GG65182"/>
      <c r="GH65182"/>
      <c r="GI65182"/>
      <c r="GJ65182"/>
      <c r="GK65182"/>
      <c r="GL65182"/>
      <c r="GM65182"/>
      <c r="GN65182"/>
      <c r="GO65182"/>
      <c r="GP65182"/>
      <c r="GQ65182"/>
      <c r="GR65182"/>
      <c r="GS65182"/>
      <c r="GT65182"/>
      <c r="GU65182"/>
      <c r="GV65182"/>
      <c r="GW65182"/>
      <c r="GX65182"/>
      <c r="GY65182"/>
      <c r="GZ65182"/>
      <c r="HA65182"/>
      <c r="HB65182"/>
      <c r="HC65182"/>
      <c r="HD65182"/>
      <c r="HE65182"/>
      <c r="HF65182"/>
      <c r="HG65182"/>
      <c r="HH65182"/>
      <c r="HI65182"/>
      <c r="HJ65182"/>
      <c r="HK65182"/>
      <c r="HL65182"/>
      <c r="HM65182"/>
      <c r="HN65182"/>
      <c r="HO65182"/>
      <c r="HP65182"/>
      <c r="HQ65182"/>
      <c r="HR65182"/>
      <c r="HS65182"/>
      <c r="HT65182"/>
      <c r="HU65182"/>
      <c r="HV65182"/>
      <c r="HW65182"/>
      <c r="HX65182"/>
      <c r="HY65182"/>
      <c r="HZ65182"/>
      <c r="IA65182"/>
    </row>
    <row r="65183" spans="1:235" ht="24" customHeight="1">
      <c r="A65183"/>
      <c r="B65183"/>
      <c r="C65183"/>
      <c r="D65183"/>
      <c r="E65183"/>
      <c r="F65183"/>
      <c r="G65183"/>
      <c r="H65183"/>
      <c r="I65183"/>
      <c r="J65183"/>
      <c r="K65183"/>
      <c r="L65183"/>
      <c r="M65183"/>
      <c r="N65183"/>
      <c r="O65183"/>
      <c r="P65183"/>
      <c r="Q65183"/>
      <c r="R65183"/>
      <c r="S65183"/>
      <c r="T65183"/>
      <c r="U65183"/>
      <c r="V65183"/>
      <c r="W65183"/>
      <c r="X65183"/>
      <c r="Y65183"/>
      <c r="Z65183"/>
      <c r="AA65183"/>
      <c r="AB65183"/>
      <c r="AC65183"/>
      <c r="AD65183"/>
      <c r="AE65183"/>
      <c r="AF65183"/>
      <c r="AG65183"/>
      <c r="AH65183"/>
      <c r="AI65183"/>
      <c r="AJ65183"/>
      <c r="AK65183"/>
      <c r="AL65183"/>
      <c r="AM65183"/>
      <c r="AN65183"/>
      <c r="AO65183"/>
      <c r="AP65183"/>
      <c r="AQ65183"/>
      <c r="AR65183"/>
      <c r="AS65183"/>
      <c r="AT65183"/>
      <c r="AU65183"/>
      <c r="AV65183"/>
      <c r="AW65183"/>
      <c r="AX65183"/>
      <c r="AY65183"/>
      <c r="AZ65183"/>
      <c r="BA65183"/>
      <c r="BB65183"/>
      <c r="BC65183"/>
      <c r="BD65183"/>
      <c r="BE65183"/>
      <c r="BF65183"/>
      <c r="BG65183"/>
      <c r="BH65183"/>
      <c r="BI65183"/>
      <c r="BJ65183"/>
      <c r="BK65183"/>
      <c r="BL65183"/>
      <c r="BM65183"/>
      <c r="BN65183"/>
      <c r="BO65183"/>
      <c r="BP65183"/>
      <c r="BQ65183"/>
      <c r="BR65183"/>
      <c r="BS65183"/>
      <c r="BT65183"/>
      <c r="BU65183"/>
      <c r="BV65183"/>
      <c r="BW65183"/>
      <c r="BX65183"/>
      <c r="BY65183"/>
      <c r="BZ65183"/>
      <c r="CA65183"/>
      <c r="CB65183"/>
      <c r="CC65183"/>
      <c r="CD65183"/>
      <c r="CE65183"/>
      <c r="CF65183"/>
      <c r="CG65183"/>
      <c r="CH65183"/>
      <c r="CI65183"/>
      <c r="CJ65183"/>
      <c r="CK65183"/>
      <c r="CL65183"/>
      <c r="CM65183"/>
      <c r="CN65183"/>
      <c r="CO65183"/>
      <c r="CP65183"/>
      <c r="CQ65183"/>
      <c r="CR65183"/>
      <c r="CS65183"/>
      <c r="CT65183"/>
      <c r="CU65183"/>
      <c r="CV65183"/>
      <c r="CW65183"/>
      <c r="CX65183"/>
      <c r="CY65183"/>
      <c r="CZ65183"/>
      <c r="DA65183"/>
      <c r="DB65183"/>
      <c r="DC65183"/>
      <c r="DD65183"/>
      <c r="DE65183"/>
      <c r="DF65183"/>
      <c r="DG65183"/>
      <c r="DH65183"/>
      <c r="DI65183"/>
      <c r="DJ65183"/>
      <c r="DK65183"/>
      <c r="DL65183"/>
      <c r="DM65183"/>
      <c r="DN65183"/>
      <c r="DO65183"/>
      <c r="DP65183"/>
      <c r="DQ65183"/>
      <c r="DR65183"/>
      <c r="DS65183"/>
      <c r="DT65183"/>
      <c r="DU65183"/>
      <c r="DV65183"/>
      <c r="DW65183"/>
      <c r="DX65183"/>
      <c r="DY65183"/>
      <c r="DZ65183"/>
      <c r="EA65183"/>
      <c r="EB65183"/>
      <c r="EC65183"/>
      <c r="ED65183"/>
      <c r="EE65183"/>
      <c r="EF65183"/>
      <c r="EG65183"/>
      <c r="EH65183"/>
      <c r="EI65183"/>
      <c r="EJ65183"/>
      <c r="EK65183"/>
      <c r="EL65183"/>
      <c r="EM65183"/>
      <c r="EN65183"/>
      <c r="EO65183"/>
      <c r="EP65183"/>
      <c r="EQ65183"/>
      <c r="ER65183"/>
      <c r="ES65183"/>
      <c r="ET65183"/>
      <c r="EU65183"/>
      <c r="EV65183"/>
      <c r="EW65183"/>
      <c r="EX65183"/>
      <c r="EY65183"/>
      <c r="EZ65183"/>
      <c r="FA65183"/>
      <c r="FB65183"/>
      <c r="FC65183"/>
      <c r="FD65183"/>
      <c r="FE65183"/>
      <c r="FF65183"/>
      <c r="FG65183"/>
      <c r="FH65183"/>
      <c r="FI65183"/>
      <c r="FJ65183"/>
      <c r="FK65183"/>
      <c r="FL65183"/>
      <c r="FM65183"/>
      <c r="FN65183"/>
      <c r="FO65183"/>
      <c r="FP65183"/>
      <c r="FQ65183"/>
      <c r="FR65183"/>
      <c r="FS65183"/>
      <c r="FT65183"/>
      <c r="FU65183"/>
      <c r="FV65183"/>
      <c r="FW65183"/>
      <c r="FX65183"/>
      <c r="FY65183"/>
      <c r="FZ65183"/>
      <c r="GA65183"/>
      <c r="GB65183"/>
      <c r="GC65183"/>
      <c r="GD65183"/>
      <c r="GE65183"/>
      <c r="GF65183"/>
      <c r="GG65183"/>
      <c r="GH65183"/>
      <c r="GI65183"/>
      <c r="GJ65183"/>
      <c r="GK65183"/>
      <c r="GL65183"/>
      <c r="GM65183"/>
      <c r="GN65183"/>
      <c r="GO65183"/>
      <c r="GP65183"/>
      <c r="GQ65183"/>
      <c r="GR65183"/>
      <c r="GS65183"/>
      <c r="GT65183"/>
      <c r="GU65183"/>
      <c r="GV65183"/>
      <c r="GW65183"/>
      <c r="GX65183"/>
      <c r="GY65183"/>
      <c r="GZ65183"/>
      <c r="HA65183"/>
      <c r="HB65183"/>
      <c r="HC65183"/>
      <c r="HD65183"/>
      <c r="HE65183"/>
      <c r="HF65183"/>
      <c r="HG65183"/>
      <c r="HH65183"/>
      <c r="HI65183"/>
      <c r="HJ65183"/>
      <c r="HK65183"/>
      <c r="HL65183"/>
      <c r="HM65183"/>
      <c r="HN65183"/>
      <c r="HO65183"/>
      <c r="HP65183"/>
      <c r="HQ65183"/>
      <c r="HR65183"/>
      <c r="HS65183"/>
      <c r="HT65183"/>
      <c r="HU65183"/>
      <c r="HV65183"/>
      <c r="HW65183"/>
      <c r="HX65183"/>
      <c r="HY65183"/>
      <c r="HZ65183"/>
      <c r="IA65183"/>
    </row>
    <row r="65184" spans="1:235" ht="24" customHeight="1">
      <c r="A65184"/>
      <c r="B65184"/>
      <c r="C65184"/>
      <c r="D65184"/>
      <c r="E65184"/>
      <c r="F65184"/>
      <c r="G65184"/>
      <c r="H65184"/>
      <c r="I65184"/>
      <c r="J65184"/>
      <c r="K65184"/>
      <c r="L65184"/>
      <c r="M65184"/>
      <c r="N65184"/>
      <c r="O65184"/>
      <c r="P65184"/>
      <c r="Q65184"/>
      <c r="R65184"/>
      <c r="S65184"/>
      <c r="T65184"/>
      <c r="U65184"/>
      <c r="V65184"/>
      <c r="W65184"/>
      <c r="X65184"/>
      <c r="Y65184"/>
      <c r="Z65184"/>
      <c r="AA65184"/>
      <c r="AB65184"/>
      <c r="AC65184"/>
      <c r="AD65184"/>
      <c r="AE65184"/>
      <c r="AF65184"/>
      <c r="AG65184"/>
      <c r="AH65184"/>
      <c r="AI65184"/>
      <c r="AJ65184"/>
      <c r="AK65184"/>
      <c r="AL65184"/>
      <c r="AM65184"/>
      <c r="AN65184"/>
      <c r="AO65184"/>
      <c r="AP65184"/>
      <c r="AQ65184"/>
      <c r="AR65184"/>
      <c r="AS65184"/>
      <c r="AT65184"/>
      <c r="AU65184"/>
      <c r="AV65184"/>
      <c r="AW65184"/>
      <c r="AX65184"/>
      <c r="AY65184"/>
      <c r="AZ65184"/>
      <c r="BA65184"/>
      <c r="BB65184"/>
      <c r="BC65184"/>
      <c r="BD65184"/>
      <c r="BE65184"/>
      <c r="BF65184"/>
      <c r="BG65184"/>
      <c r="BH65184"/>
      <c r="BI65184"/>
      <c r="BJ65184"/>
      <c r="BK65184"/>
      <c r="BL65184"/>
      <c r="BM65184"/>
      <c r="BN65184"/>
      <c r="BO65184"/>
      <c r="BP65184"/>
      <c r="BQ65184"/>
      <c r="BR65184"/>
      <c r="BS65184"/>
      <c r="BT65184"/>
      <c r="BU65184"/>
      <c r="BV65184"/>
      <c r="BW65184"/>
      <c r="BX65184"/>
      <c r="BY65184"/>
      <c r="BZ65184"/>
      <c r="CA65184"/>
      <c r="CB65184"/>
      <c r="CC65184"/>
      <c r="CD65184"/>
      <c r="CE65184"/>
      <c r="CF65184"/>
      <c r="CG65184"/>
      <c r="CH65184"/>
      <c r="CI65184"/>
      <c r="CJ65184"/>
      <c r="CK65184"/>
      <c r="CL65184"/>
      <c r="CM65184"/>
      <c r="CN65184"/>
      <c r="CO65184"/>
      <c r="CP65184"/>
      <c r="CQ65184"/>
      <c r="CR65184"/>
      <c r="CS65184"/>
      <c r="CT65184"/>
      <c r="CU65184"/>
      <c r="CV65184"/>
      <c r="CW65184"/>
      <c r="CX65184"/>
      <c r="CY65184"/>
      <c r="CZ65184"/>
      <c r="DA65184"/>
      <c r="DB65184"/>
      <c r="DC65184"/>
      <c r="DD65184"/>
      <c r="DE65184"/>
      <c r="DF65184"/>
      <c r="DG65184"/>
      <c r="DH65184"/>
      <c r="DI65184"/>
      <c r="DJ65184"/>
      <c r="DK65184"/>
      <c r="DL65184"/>
      <c r="DM65184"/>
      <c r="DN65184"/>
      <c r="DO65184"/>
      <c r="DP65184"/>
      <c r="DQ65184"/>
      <c r="DR65184"/>
      <c r="DS65184"/>
      <c r="DT65184"/>
      <c r="DU65184"/>
      <c r="DV65184"/>
      <c r="DW65184"/>
      <c r="DX65184"/>
      <c r="DY65184"/>
      <c r="DZ65184"/>
      <c r="EA65184"/>
      <c r="EB65184"/>
      <c r="EC65184"/>
      <c r="ED65184"/>
      <c r="EE65184"/>
      <c r="EF65184"/>
      <c r="EG65184"/>
      <c r="EH65184"/>
      <c r="EI65184"/>
      <c r="EJ65184"/>
      <c r="EK65184"/>
      <c r="EL65184"/>
      <c r="EM65184"/>
      <c r="EN65184"/>
      <c r="EO65184"/>
      <c r="EP65184"/>
      <c r="EQ65184"/>
      <c r="ER65184"/>
      <c r="ES65184"/>
      <c r="ET65184"/>
      <c r="EU65184"/>
      <c r="EV65184"/>
      <c r="EW65184"/>
      <c r="EX65184"/>
      <c r="EY65184"/>
      <c r="EZ65184"/>
      <c r="FA65184"/>
      <c r="FB65184"/>
      <c r="FC65184"/>
      <c r="FD65184"/>
      <c r="FE65184"/>
      <c r="FF65184"/>
      <c r="FG65184"/>
      <c r="FH65184"/>
      <c r="FI65184"/>
      <c r="FJ65184"/>
      <c r="FK65184"/>
      <c r="FL65184"/>
      <c r="FM65184"/>
      <c r="FN65184"/>
      <c r="FO65184"/>
      <c r="FP65184"/>
      <c r="FQ65184"/>
      <c r="FR65184"/>
      <c r="FS65184"/>
      <c r="FT65184"/>
      <c r="FU65184"/>
      <c r="FV65184"/>
      <c r="FW65184"/>
      <c r="FX65184"/>
      <c r="FY65184"/>
      <c r="FZ65184"/>
      <c r="GA65184"/>
      <c r="GB65184"/>
      <c r="GC65184"/>
      <c r="GD65184"/>
      <c r="GE65184"/>
      <c r="GF65184"/>
      <c r="GG65184"/>
      <c r="GH65184"/>
      <c r="GI65184"/>
      <c r="GJ65184"/>
      <c r="GK65184"/>
      <c r="GL65184"/>
      <c r="GM65184"/>
      <c r="GN65184"/>
      <c r="GO65184"/>
      <c r="GP65184"/>
      <c r="GQ65184"/>
      <c r="GR65184"/>
      <c r="GS65184"/>
      <c r="GT65184"/>
      <c r="GU65184"/>
      <c r="GV65184"/>
      <c r="GW65184"/>
      <c r="GX65184"/>
      <c r="GY65184"/>
      <c r="GZ65184"/>
      <c r="HA65184"/>
      <c r="HB65184"/>
      <c r="HC65184"/>
      <c r="HD65184"/>
      <c r="HE65184"/>
      <c r="HF65184"/>
      <c r="HG65184"/>
      <c r="HH65184"/>
      <c r="HI65184"/>
      <c r="HJ65184"/>
      <c r="HK65184"/>
      <c r="HL65184"/>
      <c r="HM65184"/>
      <c r="HN65184"/>
      <c r="HO65184"/>
      <c r="HP65184"/>
      <c r="HQ65184"/>
      <c r="HR65184"/>
      <c r="HS65184"/>
      <c r="HT65184"/>
      <c r="HU65184"/>
      <c r="HV65184"/>
      <c r="HW65184"/>
      <c r="HX65184"/>
      <c r="HY65184"/>
      <c r="HZ65184"/>
      <c r="IA65184"/>
    </row>
    <row r="65185" spans="1:235" ht="24" customHeight="1">
      <c r="A65185"/>
      <c r="B65185"/>
      <c r="C65185"/>
      <c r="D65185"/>
      <c r="E65185"/>
      <c r="F65185"/>
      <c r="G65185"/>
      <c r="H65185"/>
      <c r="I65185"/>
      <c r="J65185"/>
      <c r="K65185"/>
      <c r="L65185"/>
      <c r="M65185"/>
      <c r="N65185"/>
      <c r="O65185"/>
      <c r="P65185"/>
      <c r="Q65185"/>
      <c r="R65185"/>
      <c r="S65185"/>
      <c r="T65185"/>
      <c r="U65185"/>
      <c r="V65185"/>
      <c r="W65185"/>
      <c r="X65185"/>
      <c r="Y65185"/>
      <c r="Z65185"/>
      <c r="AA65185"/>
      <c r="AB65185"/>
      <c r="AC65185"/>
      <c r="AD65185"/>
      <c r="AE65185"/>
      <c r="AF65185"/>
      <c r="AG65185"/>
      <c r="AH65185"/>
      <c r="AI65185"/>
      <c r="AJ65185"/>
      <c r="AK65185"/>
      <c r="AL65185"/>
      <c r="AM65185"/>
      <c r="AN65185"/>
      <c r="AO65185"/>
      <c r="AP65185"/>
      <c r="AQ65185"/>
      <c r="AR65185"/>
      <c r="AS65185"/>
      <c r="AT65185"/>
      <c r="AU65185"/>
      <c r="AV65185"/>
      <c r="AW65185"/>
      <c r="AX65185"/>
      <c r="AY65185"/>
      <c r="AZ65185"/>
      <c r="BA65185"/>
      <c r="BB65185"/>
      <c r="BC65185"/>
      <c r="BD65185"/>
      <c r="BE65185"/>
      <c r="BF65185"/>
      <c r="BG65185"/>
      <c r="BH65185"/>
      <c r="BI65185"/>
      <c r="BJ65185"/>
      <c r="BK65185"/>
      <c r="BL65185"/>
      <c r="BM65185"/>
      <c r="BN65185"/>
      <c r="BO65185"/>
      <c r="BP65185"/>
      <c r="BQ65185"/>
      <c r="BR65185"/>
      <c r="BS65185"/>
      <c r="BT65185"/>
      <c r="BU65185"/>
      <c r="BV65185"/>
      <c r="BW65185"/>
      <c r="BX65185"/>
      <c r="BY65185"/>
      <c r="BZ65185"/>
      <c r="CA65185"/>
      <c r="CB65185"/>
      <c r="CC65185"/>
      <c r="CD65185"/>
      <c r="CE65185"/>
      <c r="CF65185"/>
      <c r="CG65185"/>
      <c r="CH65185"/>
      <c r="CI65185"/>
      <c r="CJ65185"/>
      <c r="CK65185"/>
      <c r="CL65185"/>
      <c r="CM65185"/>
      <c r="CN65185"/>
      <c r="CO65185"/>
      <c r="CP65185"/>
      <c r="CQ65185"/>
      <c r="CR65185"/>
      <c r="CS65185"/>
      <c r="CT65185"/>
      <c r="CU65185"/>
      <c r="CV65185"/>
      <c r="CW65185"/>
      <c r="CX65185"/>
      <c r="CY65185"/>
      <c r="CZ65185"/>
      <c r="DA65185"/>
      <c r="DB65185"/>
      <c r="DC65185"/>
      <c r="DD65185"/>
      <c r="DE65185"/>
      <c r="DF65185"/>
      <c r="DG65185"/>
      <c r="DH65185"/>
      <c r="DI65185"/>
      <c r="DJ65185"/>
      <c r="DK65185"/>
      <c r="DL65185"/>
      <c r="DM65185"/>
      <c r="DN65185"/>
      <c r="DO65185"/>
      <c r="DP65185"/>
      <c r="DQ65185"/>
      <c r="DR65185"/>
      <c r="DS65185"/>
      <c r="DT65185"/>
      <c r="DU65185"/>
      <c r="DV65185"/>
      <c r="DW65185"/>
      <c r="DX65185"/>
      <c r="DY65185"/>
      <c r="DZ65185"/>
      <c r="EA65185"/>
      <c r="EB65185"/>
      <c r="EC65185"/>
      <c r="ED65185"/>
      <c r="EE65185"/>
      <c r="EF65185"/>
      <c r="EG65185"/>
      <c r="EH65185"/>
      <c r="EI65185"/>
      <c r="EJ65185"/>
      <c r="EK65185"/>
      <c r="EL65185"/>
      <c r="EM65185"/>
      <c r="EN65185"/>
      <c r="EO65185"/>
      <c r="EP65185"/>
      <c r="EQ65185"/>
      <c r="ER65185"/>
      <c r="ES65185"/>
      <c r="ET65185"/>
      <c r="EU65185"/>
      <c r="EV65185"/>
      <c r="EW65185"/>
      <c r="EX65185"/>
      <c r="EY65185"/>
      <c r="EZ65185"/>
      <c r="FA65185"/>
      <c r="FB65185"/>
      <c r="FC65185"/>
      <c r="FD65185"/>
      <c r="FE65185"/>
      <c r="FF65185"/>
      <c r="FG65185"/>
      <c r="FH65185"/>
      <c r="FI65185"/>
      <c r="FJ65185"/>
      <c r="FK65185"/>
      <c r="FL65185"/>
      <c r="FM65185"/>
      <c r="FN65185"/>
      <c r="FO65185"/>
      <c r="FP65185"/>
      <c r="FQ65185"/>
      <c r="FR65185"/>
      <c r="FS65185"/>
      <c r="FT65185"/>
      <c r="FU65185"/>
      <c r="FV65185"/>
      <c r="FW65185"/>
      <c r="FX65185"/>
      <c r="FY65185"/>
      <c r="FZ65185"/>
      <c r="GA65185"/>
      <c r="GB65185"/>
      <c r="GC65185"/>
      <c r="GD65185"/>
      <c r="GE65185"/>
      <c r="GF65185"/>
      <c r="GG65185"/>
      <c r="GH65185"/>
      <c r="GI65185"/>
      <c r="GJ65185"/>
      <c r="GK65185"/>
      <c r="GL65185"/>
      <c r="GM65185"/>
      <c r="GN65185"/>
      <c r="GO65185"/>
      <c r="GP65185"/>
      <c r="GQ65185"/>
      <c r="GR65185"/>
      <c r="GS65185"/>
      <c r="GT65185"/>
      <c r="GU65185"/>
      <c r="GV65185"/>
      <c r="GW65185"/>
      <c r="GX65185"/>
      <c r="GY65185"/>
      <c r="GZ65185"/>
      <c r="HA65185"/>
      <c r="HB65185"/>
      <c r="HC65185"/>
      <c r="HD65185"/>
      <c r="HE65185"/>
      <c r="HF65185"/>
      <c r="HG65185"/>
      <c r="HH65185"/>
      <c r="HI65185"/>
      <c r="HJ65185"/>
      <c r="HK65185"/>
      <c r="HL65185"/>
      <c r="HM65185"/>
      <c r="HN65185"/>
      <c r="HO65185"/>
      <c r="HP65185"/>
      <c r="HQ65185"/>
      <c r="HR65185"/>
      <c r="HS65185"/>
      <c r="HT65185"/>
      <c r="HU65185"/>
      <c r="HV65185"/>
      <c r="HW65185"/>
      <c r="HX65185"/>
      <c r="HY65185"/>
      <c r="HZ65185"/>
      <c r="IA65185"/>
    </row>
    <row r="65186" spans="1:235" ht="24" customHeight="1">
      <c r="A65186"/>
      <c r="B65186"/>
      <c r="C65186"/>
      <c r="D65186"/>
      <c r="E65186"/>
      <c r="F65186"/>
      <c r="G65186"/>
      <c r="H65186"/>
      <c r="I65186"/>
      <c r="J65186"/>
      <c r="K65186"/>
      <c r="L65186"/>
      <c r="M65186"/>
      <c r="N65186"/>
      <c r="O65186"/>
      <c r="P65186"/>
      <c r="Q65186"/>
      <c r="R65186"/>
      <c r="S65186"/>
      <c r="T65186"/>
      <c r="U65186"/>
      <c r="V65186"/>
      <c r="W65186"/>
      <c r="X65186"/>
      <c r="Y65186"/>
      <c r="Z65186"/>
      <c r="AA65186"/>
      <c r="AB65186"/>
      <c r="AC65186"/>
      <c r="AD65186"/>
      <c r="AE65186"/>
      <c r="AF65186"/>
      <c r="AG65186"/>
      <c r="AH65186"/>
      <c r="AI65186"/>
      <c r="AJ65186"/>
      <c r="AK65186"/>
      <c r="AL65186"/>
      <c r="AM65186"/>
      <c r="AN65186"/>
      <c r="AO65186"/>
      <c r="AP65186"/>
      <c r="AQ65186"/>
      <c r="AR65186"/>
      <c r="AS65186"/>
      <c r="AT65186"/>
      <c r="AU65186"/>
      <c r="AV65186"/>
      <c r="AW65186"/>
      <c r="AX65186"/>
      <c r="AY65186"/>
      <c r="AZ65186"/>
      <c r="BA65186"/>
      <c r="BB65186"/>
      <c r="BC65186"/>
      <c r="BD65186"/>
      <c r="BE65186"/>
      <c r="BF65186"/>
      <c r="BG65186"/>
      <c r="BH65186"/>
      <c r="BI65186"/>
      <c r="BJ65186"/>
      <c r="BK65186"/>
      <c r="BL65186"/>
      <c r="BM65186"/>
      <c r="BN65186"/>
      <c r="BO65186"/>
      <c r="BP65186"/>
      <c r="BQ65186"/>
      <c r="BR65186"/>
      <c r="BS65186"/>
      <c r="BT65186"/>
      <c r="BU65186"/>
      <c r="BV65186"/>
      <c r="BW65186"/>
      <c r="BX65186"/>
      <c r="BY65186"/>
      <c r="BZ65186"/>
      <c r="CA65186"/>
      <c r="CB65186"/>
      <c r="CC65186"/>
      <c r="CD65186"/>
      <c r="CE65186"/>
      <c r="CF65186"/>
      <c r="CG65186"/>
      <c r="CH65186"/>
      <c r="CI65186"/>
      <c r="CJ65186"/>
      <c r="CK65186"/>
      <c r="CL65186"/>
      <c r="CM65186"/>
      <c r="CN65186"/>
      <c r="CO65186"/>
      <c r="CP65186"/>
      <c r="CQ65186"/>
      <c r="CR65186"/>
      <c r="CS65186"/>
      <c r="CT65186"/>
      <c r="CU65186"/>
      <c r="CV65186"/>
      <c r="CW65186"/>
      <c r="CX65186"/>
      <c r="CY65186"/>
      <c r="CZ65186"/>
      <c r="DA65186"/>
      <c r="DB65186"/>
      <c r="DC65186"/>
      <c r="DD65186"/>
      <c r="DE65186"/>
      <c r="DF65186"/>
      <c r="DG65186"/>
      <c r="DH65186"/>
      <c r="DI65186"/>
      <c r="DJ65186"/>
      <c r="DK65186"/>
      <c r="DL65186"/>
      <c r="DM65186"/>
      <c r="DN65186"/>
      <c r="DO65186"/>
      <c r="DP65186"/>
      <c r="DQ65186"/>
      <c r="DR65186"/>
      <c r="DS65186"/>
      <c r="DT65186"/>
      <c r="DU65186"/>
      <c r="DV65186"/>
      <c r="DW65186"/>
      <c r="DX65186"/>
      <c r="DY65186"/>
      <c r="DZ65186"/>
      <c r="EA65186"/>
      <c r="EB65186"/>
      <c r="EC65186"/>
      <c r="ED65186"/>
      <c r="EE65186"/>
      <c r="EF65186"/>
      <c r="EG65186"/>
      <c r="EH65186"/>
      <c r="EI65186"/>
      <c r="EJ65186"/>
      <c r="EK65186"/>
      <c r="EL65186"/>
      <c r="EM65186"/>
      <c r="EN65186"/>
      <c r="EO65186"/>
      <c r="EP65186"/>
      <c r="EQ65186"/>
      <c r="ER65186"/>
      <c r="ES65186"/>
      <c r="ET65186"/>
      <c r="EU65186"/>
      <c r="EV65186"/>
      <c r="EW65186"/>
      <c r="EX65186"/>
      <c r="EY65186"/>
      <c r="EZ65186"/>
      <c r="FA65186"/>
      <c r="FB65186"/>
      <c r="FC65186"/>
      <c r="FD65186"/>
      <c r="FE65186"/>
      <c r="FF65186"/>
      <c r="FG65186"/>
      <c r="FH65186"/>
      <c r="FI65186"/>
      <c r="FJ65186"/>
      <c r="FK65186"/>
      <c r="FL65186"/>
      <c r="FM65186"/>
      <c r="FN65186"/>
      <c r="FO65186"/>
      <c r="FP65186"/>
      <c r="FQ65186"/>
      <c r="FR65186"/>
      <c r="FS65186"/>
      <c r="FT65186"/>
      <c r="FU65186"/>
      <c r="FV65186"/>
      <c r="FW65186"/>
      <c r="FX65186"/>
      <c r="FY65186"/>
      <c r="FZ65186"/>
      <c r="GA65186"/>
      <c r="GB65186"/>
      <c r="GC65186"/>
      <c r="GD65186"/>
      <c r="GE65186"/>
      <c r="GF65186"/>
      <c r="GG65186"/>
      <c r="GH65186"/>
      <c r="GI65186"/>
      <c r="GJ65186"/>
      <c r="GK65186"/>
      <c r="GL65186"/>
      <c r="GM65186"/>
      <c r="GN65186"/>
      <c r="GO65186"/>
      <c r="GP65186"/>
      <c r="GQ65186"/>
      <c r="GR65186"/>
      <c r="GS65186"/>
      <c r="GT65186"/>
      <c r="GU65186"/>
      <c r="GV65186"/>
      <c r="GW65186"/>
      <c r="GX65186"/>
      <c r="GY65186"/>
      <c r="GZ65186"/>
      <c r="HA65186"/>
      <c r="HB65186"/>
      <c r="HC65186"/>
      <c r="HD65186"/>
      <c r="HE65186"/>
      <c r="HF65186"/>
      <c r="HG65186"/>
      <c r="HH65186"/>
      <c r="HI65186"/>
      <c r="HJ65186"/>
      <c r="HK65186"/>
      <c r="HL65186"/>
      <c r="HM65186"/>
      <c r="HN65186"/>
      <c r="HO65186"/>
      <c r="HP65186"/>
      <c r="HQ65186"/>
      <c r="HR65186"/>
      <c r="HS65186"/>
      <c r="HT65186"/>
      <c r="HU65186"/>
      <c r="HV65186"/>
      <c r="HW65186"/>
      <c r="HX65186"/>
      <c r="HY65186"/>
      <c r="HZ65186"/>
      <c r="IA65186"/>
    </row>
    <row r="65187" spans="1:235" ht="24" customHeight="1">
      <c r="A65187"/>
      <c r="B65187"/>
      <c r="C65187"/>
      <c r="D65187"/>
      <c r="E65187"/>
      <c r="F65187"/>
      <c r="G65187"/>
      <c r="H65187"/>
      <c r="I65187"/>
      <c r="J65187"/>
      <c r="K65187"/>
      <c r="L65187"/>
      <c r="M65187"/>
      <c r="N65187"/>
      <c r="O65187"/>
      <c r="P65187"/>
      <c r="Q65187"/>
      <c r="R65187"/>
      <c r="S65187"/>
      <c r="T65187"/>
      <c r="U65187"/>
      <c r="V65187"/>
      <c r="W65187"/>
      <c r="X65187"/>
      <c r="Y65187"/>
      <c r="Z65187"/>
      <c r="AA65187"/>
      <c r="AB65187"/>
      <c r="AC65187"/>
      <c r="AD65187"/>
      <c r="AE65187"/>
      <c r="AF65187"/>
      <c r="AG65187"/>
      <c r="AH65187"/>
      <c r="AI65187"/>
      <c r="AJ65187"/>
      <c r="AK65187"/>
      <c r="AL65187"/>
      <c r="AM65187"/>
      <c r="AN65187"/>
      <c r="AO65187"/>
      <c r="AP65187"/>
      <c r="AQ65187"/>
      <c r="AR65187"/>
      <c r="AS65187"/>
      <c r="AT65187"/>
      <c r="AU65187"/>
      <c r="AV65187"/>
      <c r="AW65187"/>
      <c r="AX65187"/>
      <c r="AY65187"/>
      <c r="AZ65187"/>
      <c r="BA65187"/>
      <c r="BB65187"/>
      <c r="BC65187"/>
      <c r="BD65187"/>
      <c r="BE65187"/>
      <c r="BF65187"/>
      <c r="BG65187"/>
      <c r="BH65187"/>
      <c r="BI65187"/>
      <c r="BJ65187"/>
      <c r="BK65187"/>
      <c r="BL65187"/>
      <c r="BM65187"/>
      <c r="BN65187"/>
      <c r="BO65187"/>
      <c r="BP65187"/>
      <c r="BQ65187"/>
      <c r="BR65187"/>
      <c r="BS65187"/>
      <c r="BT65187"/>
      <c r="BU65187"/>
      <c r="BV65187"/>
      <c r="BW65187"/>
      <c r="BX65187"/>
      <c r="BY65187"/>
      <c r="BZ65187"/>
      <c r="CA65187"/>
      <c r="CB65187"/>
      <c r="CC65187"/>
      <c r="CD65187"/>
      <c r="CE65187"/>
      <c r="CF65187"/>
      <c r="CG65187"/>
      <c r="CH65187"/>
      <c r="CI65187"/>
      <c r="CJ65187"/>
      <c r="CK65187"/>
      <c r="CL65187"/>
      <c r="CM65187"/>
      <c r="CN65187"/>
      <c r="CO65187"/>
      <c r="CP65187"/>
      <c r="CQ65187"/>
      <c r="CR65187"/>
      <c r="CS65187"/>
      <c r="CT65187"/>
      <c r="CU65187"/>
      <c r="CV65187"/>
      <c r="CW65187"/>
      <c r="CX65187"/>
      <c r="CY65187"/>
      <c r="CZ65187"/>
      <c r="DA65187"/>
      <c r="DB65187"/>
      <c r="DC65187"/>
      <c r="DD65187"/>
      <c r="DE65187"/>
      <c r="DF65187"/>
      <c r="DG65187"/>
      <c r="DH65187"/>
      <c r="DI65187"/>
      <c r="DJ65187"/>
      <c r="DK65187"/>
      <c r="DL65187"/>
      <c r="DM65187"/>
      <c r="DN65187"/>
      <c r="DO65187"/>
      <c r="DP65187"/>
      <c r="DQ65187"/>
      <c r="DR65187"/>
      <c r="DS65187"/>
      <c r="DT65187"/>
      <c r="DU65187"/>
      <c r="DV65187"/>
      <c r="DW65187"/>
      <c r="DX65187"/>
      <c r="DY65187"/>
      <c r="DZ65187"/>
      <c r="EA65187"/>
      <c r="EB65187"/>
      <c r="EC65187"/>
      <c r="ED65187"/>
      <c r="EE65187"/>
      <c r="EF65187"/>
      <c r="EG65187"/>
      <c r="EH65187"/>
      <c r="EI65187"/>
      <c r="EJ65187"/>
      <c r="EK65187"/>
      <c r="EL65187"/>
      <c r="EM65187"/>
      <c r="EN65187"/>
      <c r="EO65187"/>
      <c r="EP65187"/>
      <c r="EQ65187"/>
      <c r="ER65187"/>
      <c r="ES65187"/>
      <c r="ET65187"/>
      <c r="EU65187"/>
      <c r="EV65187"/>
      <c r="EW65187"/>
      <c r="EX65187"/>
      <c r="EY65187"/>
      <c r="EZ65187"/>
      <c r="FA65187"/>
      <c r="FB65187"/>
      <c r="FC65187"/>
      <c r="FD65187"/>
      <c r="FE65187"/>
      <c r="FF65187"/>
      <c r="FG65187"/>
      <c r="FH65187"/>
      <c r="FI65187"/>
      <c r="FJ65187"/>
      <c r="FK65187"/>
      <c r="FL65187"/>
      <c r="FM65187"/>
      <c r="FN65187"/>
      <c r="FO65187"/>
      <c r="FP65187"/>
      <c r="FQ65187"/>
      <c r="FR65187"/>
      <c r="FS65187"/>
      <c r="FT65187"/>
      <c r="FU65187"/>
      <c r="FV65187"/>
      <c r="FW65187"/>
      <c r="FX65187"/>
      <c r="FY65187"/>
      <c r="FZ65187"/>
      <c r="GA65187"/>
      <c r="GB65187"/>
      <c r="GC65187"/>
      <c r="GD65187"/>
      <c r="GE65187"/>
      <c r="GF65187"/>
      <c r="GG65187"/>
      <c r="GH65187"/>
      <c r="GI65187"/>
      <c r="GJ65187"/>
      <c r="GK65187"/>
      <c r="GL65187"/>
      <c r="GM65187"/>
      <c r="GN65187"/>
      <c r="GO65187"/>
      <c r="GP65187"/>
      <c r="GQ65187"/>
      <c r="GR65187"/>
      <c r="GS65187"/>
      <c r="GT65187"/>
      <c r="GU65187"/>
      <c r="GV65187"/>
      <c r="GW65187"/>
      <c r="GX65187"/>
      <c r="GY65187"/>
      <c r="GZ65187"/>
      <c r="HA65187"/>
      <c r="HB65187"/>
      <c r="HC65187"/>
      <c r="HD65187"/>
      <c r="HE65187"/>
      <c r="HF65187"/>
      <c r="HG65187"/>
      <c r="HH65187"/>
      <c r="HI65187"/>
      <c r="HJ65187"/>
      <c r="HK65187"/>
      <c r="HL65187"/>
      <c r="HM65187"/>
      <c r="HN65187"/>
      <c r="HO65187"/>
      <c r="HP65187"/>
      <c r="HQ65187"/>
      <c r="HR65187"/>
      <c r="HS65187"/>
      <c r="HT65187"/>
      <c r="HU65187"/>
      <c r="HV65187"/>
      <c r="HW65187"/>
      <c r="HX65187"/>
      <c r="HY65187"/>
      <c r="HZ65187"/>
      <c r="IA65187"/>
    </row>
    <row r="65188" spans="1:235" ht="24" customHeight="1">
      <c r="A65188"/>
      <c r="B65188"/>
      <c r="C65188"/>
      <c r="D65188"/>
      <c r="E65188"/>
      <c r="F65188"/>
      <c r="G65188"/>
      <c r="H65188"/>
      <c r="I65188"/>
      <c r="J65188"/>
      <c r="K65188"/>
      <c r="L65188"/>
      <c r="M65188"/>
      <c r="N65188"/>
      <c r="O65188"/>
      <c r="P65188"/>
      <c r="Q65188"/>
      <c r="R65188"/>
      <c r="S65188"/>
      <c r="T65188"/>
      <c r="U65188"/>
      <c r="V65188"/>
      <c r="W65188"/>
      <c r="X65188"/>
      <c r="Y65188"/>
      <c r="Z65188"/>
      <c r="AA65188"/>
      <c r="AB65188"/>
      <c r="AC65188"/>
      <c r="AD65188"/>
      <c r="AE65188"/>
      <c r="AF65188"/>
      <c r="AG65188"/>
      <c r="AH65188"/>
      <c r="AI65188"/>
      <c r="AJ65188"/>
      <c r="AK65188"/>
      <c r="AL65188"/>
      <c r="AM65188"/>
      <c r="AN65188"/>
      <c r="AO65188"/>
      <c r="AP65188"/>
      <c r="AQ65188"/>
      <c r="AR65188"/>
      <c r="AS65188"/>
      <c r="AT65188"/>
      <c r="AU65188"/>
      <c r="AV65188"/>
      <c r="AW65188"/>
      <c r="AX65188"/>
      <c r="AY65188"/>
      <c r="AZ65188"/>
      <c r="BA65188"/>
      <c r="BB65188"/>
      <c r="BC65188"/>
      <c r="BD65188"/>
      <c r="BE65188"/>
      <c r="BF65188"/>
      <c r="BG65188"/>
      <c r="BH65188"/>
      <c r="BI65188"/>
      <c r="BJ65188"/>
      <c r="BK65188"/>
      <c r="BL65188"/>
      <c r="BM65188"/>
      <c r="BN65188"/>
      <c r="BO65188"/>
      <c r="BP65188"/>
      <c r="BQ65188"/>
      <c r="BR65188"/>
      <c r="BS65188"/>
      <c r="BT65188"/>
      <c r="BU65188"/>
      <c r="BV65188"/>
      <c r="BW65188"/>
      <c r="BX65188"/>
      <c r="BY65188"/>
      <c r="BZ65188"/>
      <c r="CA65188"/>
      <c r="CB65188"/>
      <c r="CC65188"/>
      <c r="CD65188"/>
      <c r="CE65188"/>
      <c r="CF65188"/>
      <c r="CG65188"/>
      <c r="CH65188"/>
      <c r="CI65188"/>
      <c r="CJ65188"/>
      <c r="CK65188"/>
      <c r="CL65188"/>
      <c r="CM65188"/>
      <c r="CN65188"/>
      <c r="CO65188"/>
      <c r="CP65188"/>
      <c r="CQ65188"/>
      <c r="CR65188"/>
      <c r="CS65188"/>
      <c r="CT65188"/>
      <c r="CU65188"/>
      <c r="CV65188"/>
      <c r="CW65188"/>
      <c r="CX65188"/>
      <c r="CY65188"/>
      <c r="CZ65188"/>
      <c r="DA65188"/>
      <c r="DB65188"/>
      <c r="DC65188"/>
      <c r="DD65188"/>
      <c r="DE65188"/>
      <c r="DF65188"/>
      <c r="DG65188"/>
      <c r="DH65188"/>
      <c r="DI65188"/>
      <c r="DJ65188"/>
      <c r="DK65188"/>
      <c r="DL65188"/>
      <c r="DM65188"/>
      <c r="DN65188"/>
      <c r="DO65188"/>
      <c r="DP65188"/>
      <c r="DQ65188"/>
      <c r="DR65188"/>
      <c r="DS65188"/>
      <c r="DT65188"/>
      <c r="DU65188"/>
      <c r="DV65188"/>
      <c r="DW65188"/>
      <c r="DX65188"/>
      <c r="DY65188"/>
      <c r="DZ65188"/>
      <c r="EA65188"/>
      <c r="EB65188"/>
      <c r="EC65188"/>
      <c r="ED65188"/>
      <c r="EE65188"/>
      <c r="EF65188"/>
      <c r="EG65188"/>
      <c r="EH65188"/>
      <c r="EI65188"/>
      <c r="EJ65188"/>
      <c r="EK65188"/>
      <c r="EL65188"/>
      <c r="EM65188"/>
      <c r="EN65188"/>
      <c r="EO65188"/>
      <c r="EP65188"/>
      <c r="EQ65188"/>
      <c r="ER65188"/>
      <c r="ES65188"/>
      <c r="ET65188"/>
      <c r="EU65188"/>
      <c r="EV65188"/>
      <c r="EW65188"/>
      <c r="EX65188"/>
      <c r="EY65188"/>
      <c r="EZ65188"/>
      <c r="FA65188"/>
      <c r="FB65188"/>
      <c r="FC65188"/>
      <c r="FD65188"/>
      <c r="FE65188"/>
      <c r="FF65188"/>
      <c r="FG65188"/>
      <c r="FH65188"/>
      <c r="FI65188"/>
      <c r="FJ65188"/>
      <c r="FK65188"/>
      <c r="FL65188"/>
      <c r="FM65188"/>
      <c r="FN65188"/>
      <c r="FO65188"/>
      <c r="FP65188"/>
      <c r="FQ65188"/>
      <c r="FR65188"/>
      <c r="FS65188"/>
      <c r="FT65188"/>
      <c r="FU65188"/>
      <c r="FV65188"/>
      <c r="FW65188"/>
      <c r="FX65188"/>
      <c r="FY65188"/>
      <c r="FZ65188"/>
      <c r="GA65188"/>
      <c r="GB65188"/>
      <c r="GC65188"/>
      <c r="GD65188"/>
      <c r="GE65188"/>
      <c r="GF65188"/>
      <c r="GG65188"/>
      <c r="GH65188"/>
      <c r="GI65188"/>
      <c r="GJ65188"/>
      <c r="GK65188"/>
      <c r="GL65188"/>
      <c r="GM65188"/>
      <c r="GN65188"/>
      <c r="GO65188"/>
      <c r="GP65188"/>
      <c r="GQ65188"/>
      <c r="GR65188"/>
      <c r="GS65188"/>
      <c r="GT65188"/>
      <c r="GU65188"/>
      <c r="GV65188"/>
      <c r="GW65188"/>
      <c r="GX65188"/>
      <c r="GY65188"/>
      <c r="GZ65188"/>
      <c r="HA65188"/>
      <c r="HB65188"/>
      <c r="HC65188"/>
      <c r="HD65188"/>
      <c r="HE65188"/>
      <c r="HF65188"/>
      <c r="HG65188"/>
      <c r="HH65188"/>
      <c r="HI65188"/>
      <c r="HJ65188"/>
      <c r="HK65188"/>
      <c r="HL65188"/>
      <c r="HM65188"/>
      <c r="HN65188"/>
      <c r="HO65188"/>
      <c r="HP65188"/>
      <c r="HQ65188"/>
      <c r="HR65188"/>
      <c r="HS65188"/>
      <c r="HT65188"/>
      <c r="HU65188"/>
      <c r="HV65188"/>
      <c r="HW65188"/>
      <c r="HX65188"/>
      <c r="HY65188"/>
      <c r="HZ65188"/>
      <c r="IA65188"/>
    </row>
    <row r="65189" spans="1:235" ht="24" customHeight="1">
      <c r="A65189"/>
      <c r="B65189"/>
      <c r="C65189"/>
      <c r="D65189"/>
      <c r="E65189"/>
      <c r="F65189"/>
      <c r="G65189"/>
      <c r="H65189"/>
      <c r="I65189"/>
      <c r="J65189"/>
      <c r="K65189"/>
      <c r="L65189"/>
      <c r="M65189"/>
      <c r="N65189"/>
      <c r="O65189"/>
      <c r="P65189"/>
      <c r="Q65189"/>
      <c r="R65189"/>
      <c r="S65189"/>
      <c r="T65189"/>
      <c r="U65189"/>
      <c r="V65189"/>
      <c r="W65189"/>
      <c r="X65189"/>
      <c r="Y65189"/>
      <c r="Z65189"/>
      <c r="AA65189"/>
      <c r="AB65189"/>
      <c r="AC65189"/>
      <c r="AD65189"/>
      <c r="AE65189"/>
      <c r="AF65189"/>
      <c r="AG65189"/>
      <c r="AH65189"/>
      <c r="AI65189"/>
      <c r="AJ65189"/>
      <c r="AK65189"/>
      <c r="AL65189"/>
      <c r="AM65189"/>
      <c r="AN65189"/>
      <c r="AO65189"/>
      <c r="AP65189"/>
      <c r="AQ65189"/>
      <c r="AR65189"/>
      <c r="AS65189"/>
      <c r="AT65189"/>
      <c r="AU65189"/>
      <c r="AV65189"/>
      <c r="AW65189"/>
      <c r="AX65189"/>
      <c r="AY65189"/>
      <c r="AZ65189"/>
      <c r="BA65189"/>
      <c r="BB65189"/>
      <c r="BC65189"/>
      <c r="BD65189"/>
      <c r="BE65189"/>
      <c r="BF65189"/>
      <c r="BG65189"/>
      <c r="BH65189"/>
      <c r="BI65189"/>
      <c r="BJ65189"/>
      <c r="BK65189"/>
      <c r="BL65189"/>
      <c r="BM65189"/>
      <c r="BN65189"/>
      <c r="BO65189"/>
      <c r="BP65189"/>
      <c r="BQ65189"/>
      <c r="BR65189"/>
      <c r="BS65189"/>
      <c r="BT65189"/>
      <c r="BU65189"/>
      <c r="BV65189"/>
      <c r="BW65189"/>
      <c r="BX65189"/>
      <c r="BY65189"/>
      <c r="BZ65189"/>
      <c r="CA65189"/>
      <c r="CB65189"/>
      <c r="CC65189"/>
      <c r="CD65189"/>
      <c r="CE65189"/>
      <c r="CF65189"/>
      <c r="CG65189"/>
      <c r="CH65189"/>
      <c r="CI65189"/>
      <c r="CJ65189"/>
      <c r="CK65189"/>
      <c r="CL65189"/>
      <c r="CM65189"/>
      <c r="CN65189"/>
      <c r="CO65189"/>
      <c r="CP65189"/>
      <c r="CQ65189"/>
      <c r="CR65189"/>
      <c r="CS65189"/>
      <c r="CT65189"/>
      <c r="CU65189"/>
      <c r="CV65189"/>
      <c r="CW65189"/>
      <c r="CX65189"/>
      <c r="CY65189"/>
      <c r="CZ65189"/>
      <c r="DA65189"/>
      <c r="DB65189"/>
      <c r="DC65189"/>
      <c r="DD65189"/>
      <c r="DE65189"/>
      <c r="DF65189"/>
      <c r="DG65189"/>
      <c r="DH65189"/>
      <c r="DI65189"/>
      <c r="DJ65189"/>
      <c r="DK65189"/>
      <c r="DL65189"/>
      <c r="DM65189"/>
      <c r="DN65189"/>
      <c r="DO65189"/>
      <c r="DP65189"/>
      <c r="DQ65189"/>
      <c r="DR65189"/>
      <c r="DS65189"/>
      <c r="DT65189"/>
      <c r="DU65189"/>
      <c r="DV65189"/>
      <c r="DW65189"/>
      <c r="DX65189"/>
      <c r="DY65189"/>
      <c r="DZ65189"/>
      <c r="EA65189"/>
      <c r="EB65189"/>
      <c r="EC65189"/>
      <c r="ED65189"/>
      <c r="EE65189"/>
      <c r="EF65189"/>
      <c r="EG65189"/>
      <c r="EH65189"/>
      <c r="EI65189"/>
      <c r="EJ65189"/>
      <c r="EK65189"/>
      <c r="EL65189"/>
      <c r="EM65189"/>
      <c r="EN65189"/>
      <c r="EO65189"/>
      <c r="EP65189"/>
      <c r="EQ65189"/>
      <c r="ER65189"/>
      <c r="ES65189"/>
      <c r="ET65189"/>
      <c r="EU65189"/>
      <c r="EV65189"/>
      <c r="EW65189"/>
      <c r="EX65189"/>
      <c r="EY65189"/>
      <c r="EZ65189"/>
      <c r="FA65189"/>
      <c r="FB65189"/>
      <c r="FC65189"/>
      <c r="FD65189"/>
      <c r="FE65189"/>
      <c r="FF65189"/>
      <c r="FG65189"/>
      <c r="FH65189"/>
      <c r="FI65189"/>
      <c r="FJ65189"/>
      <c r="FK65189"/>
      <c r="FL65189"/>
      <c r="FM65189"/>
      <c r="FN65189"/>
      <c r="FO65189"/>
      <c r="FP65189"/>
      <c r="FQ65189"/>
      <c r="FR65189"/>
      <c r="FS65189"/>
      <c r="FT65189"/>
      <c r="FU65189"/>
      <c r="FV65189"/>
      <c r="FW65189"/>
      <c r="FX65189"/>
      <c r="FY65189"/>
      <c r="FZ65189"/>
      <c r="GA65189"/>
      <c r="GB65189"/>
      <c r="GC65189"/>
      <c r="GD65189"/>
      <c r="GE65189"/>
      <c r="GF65189"/>
      <c r="GG65189"/>
      <c r="GH65189"/>
      <c r="GI65189"/>
      <c r="GJ65189"/>
      <c r="GK65189"/>
      <c r="GL65189"/>
      <c r="GM65189"/>
      <c r="GN65189"/>
      <c r="GO65189"/>
      <c r="GP65189"/>
      <c r="GQ65189"/>
      <c r="GR65189"/>
      <c r="GS65189"/>
      <c r="GT65189"/>
      <c r="GU65189"/>
      <c r="GV65189"/>
      <c r="GW65189"/>
      <c r="GX65189"/>
      <c r="GY65189"/>
      <c r="GZ65189"/>
      <c r="HA65189"/>
      <c r="HB65189"/>
      <c r="HC65189"/>
      <c r="HD65189"/>
      <c r="HE65189"/>
      <c r="HF65189"/>
      <c r="HG65189"/>
      <c r="HH65189"/>
      <c r="HI65189"/>
      <c r="HJ65189"/>
      <c r="HK65189"/>
      <c r="HL65189"/>
      <c r="HM65189"/>
      <c r="HN65189"/>
      <c r="HO65189"/>
      <c r="HP65189"/>
      <c r="HQ65189"/>
      <c r="HR65189"/>
      <c r="HS65189"/>
      <c r="HT65189"/>
      <c r="HU65189"/>
      <c r="HV65189"/>
      <c r="HW65189"/>
      <c r="HX65189"/>
      <c r="HY65189"/>
      <c r="HZ65189"/>
      <c r="IA65189"/>
    </row>
    <row r="65190" spans="1:235" ht="24" customHeight="1">
      <c r="A65190"/>
      <c r="B65190"/>
      <c r="C65190"/>
      <c r="D65190"/>
      <c r="E65190"/>
      <c r="F65190"/>
      <c r="G65190"/>
      <c r="H65190"/>
      <c r="I65190"/>
      <c r="J65190"/>
      <c r="K65190"/>
      <c r="L65190"/>
      <c r="M65190"/>
      <c r="N65190"/>
      <c r="O65190"/>
      <c r="P65190"/>
      <c r="Q65190"/>
      <c r="R65190"/>
      <c r="S65190"/>
      <c r="T65190"/>
      <c r="U65190"/>
      <c r="V65190"/>
      <c r="W65190"/>
      <c r="X65190"/>
      <c r="Y65190"/>
      <c r="Z65190"/>
      <c r="AA65190"/>
      <c r="AB65190"/>
      <c r="AC65190"/>
      <c r="AD65190"/>
      <c r="AE65190"/>
      <c r="AF65190"/>
      <c r="AG65190"/>
      <c r="AH65190"/>
      <c r="AI65190"/>
      <c r="AJ65190"/>
      <c r="AK65190"/>
      <c r="AL65190"/>
      <c r="AM65190"/>
      <c r="AN65190"/>
      <c r="AO65190"/>
      <c r="AP65190"/>
      <c r="AQ65190"/>
      <c r="AR65190"/>
      <c r="AS65190"/>
      <c r="AT65190"/>
      <c r="AU65190"/>
      <c r="AV65190"/>
      <c r="AW65190"/>
      <c r="AX65190"/>
      <c r="AY65190"/>
      <c r="AZ65190"/>
      <c r="BA65190"/>
      <c r="BB65190"/>
      <c r="BC65190"/>
      <c r="BD65190"/>
      <c r="BE65190"/>
      <c r="BF65190"/>
      <c r="BG65190"/>
      <c r="BH65190"/>
      <c r="BI65190"/>
      <c r="BJ65190"/>
      <c r="BK65190"/>
      <c r="BL65190"/>
      <c r="BM65190"/>
      <c r="BN65190"/>
      <c r="BO65190"/>
      <c r="BP65190"/>
      <c r="BQ65190"/>
      <c r="BR65190"/>
      <c r="BS65190"/>
      <c r="BT65190"/>
      <c r="BU65190"/>
      <c r="BV65190"/>
      <c r="BW65190"/>
      <c r="BX65190"/>
      <c r="BY65190"/>
      <c r="BZ65190"/>
      <c r="CA65190"/>
      <c r="CB65190"/>
      <c r="CC65190"/>
      <c r="CD65190"/>
      <c r="CE65190"/>
      <c r="CF65190"/>
      <c r="CG65190"/>
      <c r="CH65190"/>
      <c r="CI65190"/>
      <c r="CJ65190"/>
      <c r="CK65190"/>
      <c r="CL65190"/>
      <c r="CM65190"/>
      <c r="CN65190"/>
      <c r="CO65190"/>
      <c r="CP65190"/>
      <c r="CQ65190"/>
      <c r="CR65190"/>
      <c r="CS65190"/>
      <c r="CT65190"/>
      <c r="CU65190"/>
      <c r="CV65190"/>
      <c r="CW65190"/>
      <c r="CX65190"/>
      <c r="CY65190"/>
      <c r="CZ65190"/>
      <c r="DA65190"/>
      <c r="DB65190"/>
      <c r="DC65190"/>
      <c r="DD65190"/>
      <c r="DE65190"/>
      <c r="DF65190"/>
      <c r="DG65190"/>
      <c r="DH65190"/>
      <c r="DI65190"/>
      <c r="DJ65190"/>
      <c r="DK65190"/>
      <c r="DL65190"/>
      <c r="DM65190"/>
      <c r="DN65190"/>
      <c r="DO65190"/>
      <c r="DP65190"/>
      <c r="DQ65190"/>
      <c r="DR65190"/>
      <c r="DS65190"/>
      <c r="DT65190"/>
      <c r="DU65190"/>
      <c r="DV65190"/>
      <c r="DW65190"/>
      <c r="DX65190"/>
      <c r="DY65190"/>
      <c r="DZ65190"/>
      <c r="EA65190"/>
      <c r="EB65190"/>
      <c r="EC65190"/>
      <c r="ED65190"/>
      <c r="EE65190"/>
      <c r="EF65190"/>
      <c r="EG65190"/>
      <c r="EH65190"/>
      <c r="EI65190"/>
      <c r="EJ65190"/>
      <c r="EK65190"/>
      <c r="EL65190"/>
      <c r="EM65190"/>
      <c r="EN65190"/>
      <c r="EO65190"/>
      <c r="EP65190"/>
      <c r="EQ65190"/>
      <c r="ER65190"/>
      <c r="ES65190"/>
      <c r="ET65190"/>
      <c r="EU65190"/>
      <c r="EV65190"/>
      <c r="EW65190"/>
      <c r="EX65190"/>
      <c r="EY65190"/>
      <c r="EZ65190"/>
      <c r="FA65190"/>
      <c r="FB65190"/>
      <c r="FC65190"/>
      <c r="FD65190"/>
      <c r="FE65190"/>
      <c r="FF65190"/>
      <c r="FG65190"/>
      <c r="FH65190"/>
      <c r="FI65190"/>
      <c r="FJ65190"/>
      <c r="FK65190"/>
      <c r="FL65190"/>
      <c r="FM65190"/>
      <c r="FN65190"/>
      <c r="FO65190"/>
      <c r="FP65190"/>
      <c r="FQ65190"/>
      <c r="FR65190"/>
      <c r="FS65190"/>
      <c r="FT65190"/>
      <c r="FU65190"/>
      <c r="FV65190"/>
      <c r="FW65190"/>
      <c r="FX65190"/>
      <c r="FY65190"/>
      <c r="FZ65190"/>
      <c r="GA65190"/>
      <c r="GB65190"/>
      <c r="GC65190"/>
      <c r="GD65190"/>
      <c r="GE65190"/>
      <c r="GF65190"/>
      <c r="GG65190"/>
      <c r="GH65190"/>
      <c r="GI65190"/>
      <c r="GJ65190"/>
      <c r="GK65190"/>
      <c r="GL65190"/>
      <c r="GM65190"/>
      <c r="GN65190"/>
      <c r="GO65190"/>
      <c r="GP65190"/>
      <c r="GQ65190"/>
      <c r="GR65190"/>
      <c r="GS65190"/>
      <c r="GT65190"/>
      <c r="GU65190"/>
      <c r="GV65190"/>
      <c r="GW65190"/>
      <c r="GX65190"/>
      <c r="GY65190"/>
      <c r="GZ65190"/>
      <c r="HA65190"/>
      <c r="HB65190"/>
      <c r="HC65190"/>
      <c r="HD65190"/>
      <c r="HE65190"/>
      <c r="HF65190"/>
      <c r="HG65190"/>
      <c r="HH65190"/>
      <c r="HI65190"/>
      <c r="HJ65190"/>
      <c r="HK65190"/>
      <c r="HL65190"/>
      <c r="HM65190"/>
      <c r="HN65190"/>
      <c r="HO65190"/>
      <c r="HP65190"/>
      <c r="HQ65190"/>
      <c r="HR65190"/>
      <c r="HS65190"/>
      <c r="HT65190"/>
      <c r="HU65190"/>
      <c r="HV65190"/>
      <c r="HW65190"/>
      <c r="HX65190"/>
      <c r="HY65190"/>
      <c r="HZ65190"/>
      <c r="IA65190"/>
    </row>
    <row r="65191" spans="1:235" ht="24" customHeight="1">
      <c r="A65191"/>
      <c r="B65191"/>
      <c r="C65191"/>
      <c r="D65191"/>
      <c r="E65191"/>
      <c r="F65191"/>
      <c r="G65191"/>
      <c r="H65191"/>
      <c r="I65191"/>
      <c r="J65191"/>
      <c r="K65191"/>
      <c r="L65191"/>
      <c r="M65191"/>
      <c r="N65191"/>
      <c r="O65191"/>
      <c r="P65191"/>
      <c r="Q65191"/>
      <c r="R65191"/>
      <c r="S65191"/>
      <c r="T65191"/>
      <c r="U65191"/>
      <c r="V65191"/>
      <c r="W65191"/>
      <c r="X65191"/>
      <c r="Y65191"/>
      <c r="Z65191"/>
      <c r="AA65191"/>
      <c r="AB65191"/>
      <c r="AC65191"/>
      <c r="AD65191"/>
      <c r="AE65191"/>
      <c r="AF65191"/>
      <c r="AG65191"/>
      <c r="AH65191"/>
      <c r="AI65191"/>
      <c r="AJ65191"/>
      <c r="AK65191"/>
      <c r="AL65191"/>
      <c r="AM65191"/>
      <c r="AN65191"/>
      <c r="AO65191"/>
      <c r="AP65191"/>
      <c r="AQ65191"/>
      <c r="AR65191"/>
      <c r="AS65191"/>
      <c r="AT65191"/>
      <c r="AU65191"/>
      <c r="AV65191"/>
      <c r="AW65191"/>
      <c r="AX65191"/>
      <c r="AY65191"/>
      <c r="AZ65191"/>
      <c r="BA65191"/>
      <c r="BB65191"/>
      <c r="BC65191"/>
      <c r="BD65191"/>
      <c r="BE65191"/>
      <c r="BF65191"/>
      <c r="BG65191"/>
      <c r="BH65191"/>
      <c r="BI65191"/>
      <c r="BJ65191"/>
      <c r="BK65191"/>
      <c r="BL65191"/>
      <c r="BM65191"/>
      <c r="BN65191"/>
      <c r="BO65191"/>
      <c r="BP65191"/>
      <c r="BQ65191"/>
      <c r="BR65191"/>
      <c r="BS65191"/>
      <c r="BT65191"/>
      <c r="BU65191"/>
      <c r="BV65191"/>
      <c r="BW65191"/>
      <c r="BX65191"/>
      <c r="BY65191"/>
      <c r="BZ65191"/>
      <c r="CA65191"/>
      <c r="CB65191"/>
      <c r="CC65191"/>
      <c r="CD65191"/>
      <c r="CE65191"/>
      <c r="CF65191"/>
      <c r="CG65191"/>
      <c r="CH65191"/>
      <c r="CI65191"/>
      <c r="CJ65191"/>
      <c r="CK65191"/>
      <c r="CL65191"/>
      <c r="CM65191"/>
      <c r="CN65191"/>
      <c r="CO65191"/>
      <c r="CP65191"/>
      <c r="CQ65191"/>
      <c r="CR65191"/>
      <c r="CS65191"/>
      <c r="CT65191"/>
      <c r="CU65191"/>
      <c r="CV65191"/>
      <c r="CW65191"/>
      <c r="CX65191"/>
      <c r="CY65191"/>
      <c r="CZ65191"/>
      <c r="DA65191"/>
      <c r="DB65191"/>
      <c r="DC65191"/>
      <c r="DD65191"/>
      <c r="DE65191"/>
      <c r="DF65191"/>
      <c r="DG65191"/>
      <c r="DH65191"/>
      <c r="DI65191"/>
      <c r="DJ65191"/>
      <c r="DK65191"/>
      <c r="DL65191"/>
      <c r="DM65191"/>
      <c r="DN65191"/>
      <c r="DO65191"/>
      <c r="DP65191"/>
      <c r="DQ65191"/>
      <c r="DR65191"/>
      <c r="DS65191"/>
      <c r="DT65191"/>
      <c r="DU65191"/>
      <c r="DV65191"/>
      <c r="DW65191"/>
      <c r="DX65191"/>
      <c r="DY65191"/>
      <c r="DZ65191"/>
      <c r="EA65191"/>
      <c r="EB65191"/>
      <c r="EC65191"/>
      <c r="ED65191"/>
      <c r="EE65191"/>
      <c r="EF65191"/>
      <c r="EG65191"/>
      <c r="EH65191"/>
      <c r="EI65191"/>
      <c r="EJ65191"/>
      <c r="EK65191"/>
      <c r="EL65191"/>
      <c r="EM65191"/>
      <c r="EN65191"/>
      <c r="EO65191"/>
      <c r="EP65191"/>
      <c r="EQ65191"/>
      <c r="ER65191"/>
      <c r="ES65191"/>
      <c r="ET65191"/>
      <c r="EU65191"/>
      <c r="EV65191"/>
      <c r="EW65191"/>
      <c r="EX65191"/>
      <c r="EY65191"/>
      <c r="EZ65191"/>
      <c r="FA65191"/>
      <c r="FB65191"/>
      <c r="FC65191"/>
      <c r="FD65191"/>
      <c r="FE65191"/>
      <c r="FF65191"/>
      <c r="FG65191"/>
      <c r="FH65191"/>
      <c r="FI65191"/>
      <c r="FJ65191"/>
      <c r="FK65191"/>
      <c r="FL65191"/>
      <c r="FM65191"/>
      <c r="FN65191"/>
      <c r="FO65191"/>
      <c r="FP65191"/>
      <c r="FQ65191"/>
      <c r="FR65191"/>
      <c r="FS65191"/>
      <c r="FT65191"/>
      <c r="FU65191"/>
      <c r="FV65191"/>
      <c r="FW65191"/>
      <c r="FX65191"/>
      <c r="FY65191"/>
      <c r="FZ65191"/>
      <c r="GA65191"/>
      <c r="GB65191"/>
      <c r="GC65191"/>
      <c r="GD65191"/>
      <c r="GE65191"/>
      <c r="GF65191"/>
      <c r="GG65191"/>
      <c r="GH65191"/>
      <c r="GI65191"/>
      <c r="GJ65191"/>
      <c r="GK65191"/>
      <c r="GL65191"/>
      <c r="GM65191"/>
      <c r="GN65191"/>
      <c r="GO65191"/>
      <c r="GP65191"/>
      <c r="GQ65191"/>
      <c r="GR65191"/>
      <c r="GS65191"/>
      <c r="GT65191"/>
      <c r="GU65191"/>
      <c r="GV65191"/>
      <c r="GW65191"/>
      <c r="GX65191"/>
      <c r="GY65191"/>
      <c r="GZ65191"/>
      <c r="HA65191"/>
      <c r="HB65191"/>
      <c r="HC65191"/>
      <c r="HD65191"/>
      <c r="HE65191"/>
      <c r="HF65191"/>
      <c r="HG65191"/>
      <c r="HH65191"/>
      <c r="HI65191"/>
      <c r="HJ65191"/>
      <c r="HK65191"/>
      <c r="HL65191"/>
      <c r="HM65191"/>
      <c r="HN65191"/>
      <c r="HO65191"/>
      <c r="HP65191"/>
      <c r="HQ65191"/>
      <c r="HR65191"/>
      <c r="HS65191"/>
      <c r="HT65191"/>
      <c r="HU65191"/>
      <c r="HV65191"/>
      <c r="HW65191"/>
      <c r="HX65191"/>
      <c r="HY65191"/>
      <c r="HZ65191"/>
      <c r="IA65191"/>
    </row>
    <row r="65192" spans="1:235" ht="24" customHeight="1">
      <c r="A65192"/>
      <c r="B65192"/>
      <c r="C65192"/>
      <c r="D65192"/>
      <c r="E65192"/>
      <c r="F65192"/>
      <c r="G65192"/>
      <c r="H65192"/>
      <c r="I65192"/>
      <c r="J65192"/>
      <c r="K65192"/>
      <c r="L65192"/>
      <c r="M65192"/>
      <c r="N65192"/>
      <c r="O65192"/>
      <c r="P65192"/>
      <c r="Q65192"/>
      <c r="R65192"/>
      <c r="S65192"/>
      <c r="T65192"/>
      <c r="U65192"/>
      <c r="V65192"/>
      <c r="W65192"/>
      <c r="X65192"/>
      <c r="Y65192"/>
      <c r="Z65192"/>
      <c r="AA65192"/>
      <c r="AB65192"/>
      <c r="AC65192"/>
      <c r="AD65192"/>
      <c r="AE65192"/>
      <c r="AF65192"/>
      <c r="AG65192"/>
      <c r="AH65192"/>
      <c r="AI65192"/>
      <c r="AJ65192"/>
      <c r="AK65192"/>
      <c r="AL65192"/>
      <c r="AM65192"/>
      <c r="AN65192"/>
      <c r="AO65192"/>
      <c r="AP65192"/>
      <c r="AQ65192"/>
      <c r="AR65192"/>
      <c r="AS65192"/>
      <c r="AT65192"/>
      <c r="AU65192"/>
      <c r="AV65192"/>
      <c r="AW65192"/>
      <c r="AX65192"/>
      <c r="AY65192"/>
      <c r="AZ65192"/>
      <c r="BA65192"/>
      <c r="BB65192"/>
      <c r="BC65192"/>
      <c r="BD65192"/>
      <c r="BE65192"/>
      <c r="BF65192"/>
      <c r="BG65192"/>
      <c r="BH65192"/>
      <c r="BI65192"/>
      <c r="BJ65192"/>
      <c r="BK65192"/>
      <c r="BL65192"/>
      <c r="BM65192"/>
      <c r="BN65192"/>
      <c r="BO65192"/>
      <c r="BP65192"/>
      <c r="BQ65192"/>
      <c r="BR65192"/>
      <c r="BS65192"/>
      <c r="BT65192"/>
      <c r="BU65192"/>
      <c r="BV65192"/>
      <c r="BW65192"/>
      <c r="BX65192"/>
      <c r="BY65192"/>
      <c r="BZ65192"/>
      <c r="CA65192"/>
      <c r="CB65192"/>
      <c r="CC65192"/>
      <c r="CD65192"/>
      <c r="CE65192"/>
      <c r="CF65192"/>
      <c r="CG65192"/>
      <c r="CH65192"/>
      <c r="CI65192"/>
      <c r="CJ65192"/>
      <c r="CK65192"/>
      <c r="CL65192"/>
      <c r="CM65192"/>
      <c r="CN65192"/>
      <c r="CO65192"/>
      <c r="CP65192"/>
      <c r="CQ65192"/>
      <c r="CR65192"/>
      <c r="CS65192"/>
      <c r="CT65192"/>
      <c r="CU65192"/>
      <c r="CV65192"/>
      <c r="CW65192"/>
      <c r="CX65192"/>
      <c r="CY65192"/>
      <c r="CZ65192"/>
      <c r="DA65192"/>
      <c r="DB65192"/>
      <c r="DC65192"/>
      <c r="DD65192"/>
      <c r="DE65192"/>
      <c r="DF65192"/>
      <c r="DG65192"/>
      <c r="DH65192"/>
      <c r="DI65192"/>
      <c r="DJ65192"/>
      <c r="DK65192"/>
      <c r="DL65192"/>
      <c r="DM65192"/>
      <c r="DN65192"/>
      <c r="DO65192"/>
      <c r="DP65192"/>
      <c r="DQ65192"/>
      <c r="DR65192"/>
      <c r="DS65192"/>
      <c r="DT65192"/>
      <c r="DU65192"/>
      <c r="DV65192"/>
      <c r="DW65192"/>
      <c r="DX65192"/>
      <c r="DY65192"/>
      <c r="DZ65192"/>
      <c r="EA65192"/>
      <c r="EB65192"/>
      <c r="EC65192"/>
      <c r="ED65192"/>
      <c r="EE65192"/>
      <c r="EF65192"/>
      <c r="EG65192"/>
      <c r="EH65192"/>
      <c r="EI65192"/>
      <c r="EJ65192"/>
      <c r="EK65192"/>
      <c r="EL65192"/>
      <c r="EM65192"/>
      <c r="EN65192"/>
      <c r="EO65192"/>
      <c r="EP65192"/>
      <c r="EQ65192"/>
      <c r="ER65192"/>
      <c r="ES65192"/>
      <c r="ET65192"/>
      <c r="EU65192"/>
      <c r="EV65192"/>
      <c r="EW65192"/>
      <c r="EX65192"/>
      <c r="EY65192"/>
      <c r="EZ65192"/>
      <c r="FA65192"/>
      <c r="FB65192"/>
      <c r="FC65192"/>
      <c r="FD65192"/>
      <c r="FE65192"/>
      <c r="FF65192"/>
      <c r="FG65192"/>
      <c r="FH65192"/>
      <c r="FI65192"/>
      <c r="FJ65192"/>
      <c r="FK65192"/>
      <c r="FL65192"/>
      <c r="FM65192"/>
      <c r="FN65192"/>
      <c r="FO65192"/>
      <c r="FP65192"/>
      <c r="FQ65192"/>
      <c r="FR65192"/>
      <c r="FS65192"/>
      <c r="FT65192"/>
      <c r="FU65192"/>
      <c r="FV65192"/>
      <c r="FW65192"/>
      <c r="FX65192"/>
      <c r="FY65192"/>
      <c r="FZ65192"/>
      <c r="GA65192"/>
      <c r="GB65192"/>
      <c r="GC65192"/>
      <c r="GD65192"/>
      <c r="GE65192"/>
      <c r="GF65192"/>
      <c r="GG65192"/>
      <c r="GH65192"/>
      <c r="GI65192"/>
      <c r="GJ65192"/>
      <c r="GK65192"/>
      <c r="GL65192"/>
      <c r="GM65192"/>
      <c r="GN65192"/>
      <c r="GO65192"/>
      <c r="GP65192"/>
      <c r="GQ65192"/>
      <c r="GR65192"/>
      <c r="GS65192"/>
      <c r="GT65192"/>
      <c r="GU65192"/>
      <c r="GV65192"/>
      <c r="GW65192"/>
      <c r="GX65192"/>
      <c r="GY65192"/>
      <c r="GZ65192"/>
      <c r="HA65192"/>
      <c r="HB65192"/>
      <c r="HC65192"/>
      <c r="HD65192"/>
      <c r="HE65192"/>
      <c r="HF65192"/>
      <c r="HG65192"/>
      <c r="HH65192"/>
      <c r="HI65192"/>
      <c r="HJ65192"/>
      <c r="HK65192"/>
      <c r="HL65192"/>
      <c r="HM65192"/>
      <c r="HN65192"/>
      <c r="HO65192"/>
      <c r="HP65192"/>
      <c r="HQ65192"/>
      <c r="HR65192"/>
      <c r="HS65192"/>
      <c r="HT65192"/>
      <c r="HU65192"/>
      <c r="HV65192"/>
      <c r="HW65192"/>
      <c r="HX65192"/>
      <c r="HY65192"/>
      <c r="HZ65192"/>
      <c r="IA65192"/>
    </row>
    <row r="65193" spans="1:235" ht="24" customHeight="1">
      <c r="A65193"/>
      <c r="B65193"/>
      <c r="C65193"/>
      <c r="D65193"/>
      <c r="E65193"/>
      <c r="F65193"/>
      <c r="G65193"/>
      <c r="H65193"/>
      <c r="I65193"/>
      <c r="J65193"/>
      <c r="K65193"/>
      <c r="L65193"/>
      <c r="M65193"/>
      <c r="N65193"/>
      <c r="O65193"/>
      <c r="P65193"/>
      <c r="Q65193"/>
      <c r="R65193"/>
      <c r="S65193"/>
      <c r="T65193"/>
      <c r="U65193"/>
      <c r="V65193"/>
      <c r="W65193"/>
      <c r="X65193"/>
      <c r="Y65193"/>
      <c r="Z65193"/>
      <c r="AA65193"/>
      <c r="AB65193"/>
      <c r="AC65193"/>
      <c r="AD65193"/>
      <c r="AE65193"/>
      <c r="AF65193"/>
      <c r="AG65193"/>
      <c r="AH65193"/>
      <c r="AI65193"/>
      <c r="AJ65193"/>
      <c r="AK65193"/>
      <c r="AL65193"/>
      <c r="AM65193"/>
      <c r="AN65193"/>
      <c r="AO65193"/>
      <c r="AP65193"/>
      <c r="AQ65193"/>
      <c r="AR65193"/>
      <c r="AS65193"/>
      <c r="AT65193"/>
      <c r="AU65193"/>
      <c r="AV65193"/>
      <c r="AW65193"/>
      <c r="AX65193"/>
      <c r="AY65193"/>
      <c r="AZ65193"/>
      <c r="BA65193"/>
      <c r="BB65193"/>
      <c r="BC65193"/>
      <c r="BD65193"/>
      <c r="BE65193"/>
      <c r="BF65193"/>
      <c r="BG65193"/>
      <c r="BH65193"/>
      <c r="BI65193"/>
      <c r="BJ65193"/>
      <c r="BK65193"/>
      <c r="BL65193"/>
      <c r="BM65193"/>
      <c r="BN65193"/>
      <c r="BO65193"/>
      <c r="BP65193"/>
      <c r="BQ65193"/>
      <c r="BR65193"/>
      <c r="BS65193"/>
      <c r="BT65193"/>
      <c r="BU65193"/>
      <c r="BV65193"/>
      <c r="BW65193"/>
      <c r="BX65193"/>
      <c r="BY65193"/>
      <c r="BZ65193"/>
      <c r="CA65193"/>
      <c r="CB65193"/>
      <c r="CC65193"/>
      <c r="CD65193"/>
      <c r="CE65193"/>
      <c r="CF65193"/>
      <c r="CG65193"/>
      <c r="CH65193"/>
      <c r="CI65193"/>
      <c r="CJ65193"/>
      <c r="CK65193"/>
      <c r="CL65193"/>
      <c r="CM65193"/>
      <c r="CN65193"/>
      <c r="CO65193"/>
      <c r="CP65193"/>
      <c r="CQ65193"/>
      <c r="CR65193"/>
      <c r="CS65193"/>
      <c r="CT65193"/>
      <c r="CU65193"/>
      <c r="CV65193"/>
      <c r="CW65193"/>
      <c r="CX65193"/>
      <c r="CY65193"/>
      <c r="CZ65193"/>
      <c r="DA65193"/>
      <c r="DB65193"/>
      <c r="DC65193"/>
      <c r="DD65193"/>
      <c r="DE65193"/>
      <c r="DF65193"/>
      <c r="DG65193"/>
      <c r="DH65193"/>
      <c r="DI65193"/>
      <c r="DJ65193"/>
      <c r="DK65193"/>
      <c r="DL65193"/>
      <c r="DM65193"/>
      <c r="DN65193"/>
      <c r="DO65193"/>
      <c r="DP65193"/>
      <c r="DQ65193"/>
      <c r="DR65193"/>
      <c r="DS65193"/>
      <c r="DT65193"/>
      <c r="DU65193"/>
      <c r="DV65193"/>
      <c r="DW65193"/>
      <c r="DX65193"/>
      <c r="DY65193"/>
      <c r="DZ65193"/>
      <c r="EA65193"/>
      <c r="EB65193"/>
      <c r="EC65193"/>
      <c r="ED65193"/>
      <c r="EE65193"/>
      <c r="EF65193"/>
      <c r="EG65193"/>
      <c r="EH65193"/>
      <c r="EI65193"/>
      <c r="EJ65193"/>
      <c r="EK65193"/>
      <c r="EL65193"/>
      <c r="EM65193"/>
      <c r="EN65193"/>
      <c r="EO65193"/>
      <c r="EP65193"/>
      <c r="EQ65193"/>
      <c r="ER65193"/>
      <c r="ES65193"/>
      <c r="ET65193"/>
      <c r="EU65193"/>
      <c r="EV65193"/>
      <c r="EW65193"/>
      <c r="EX65193"/>
      <c r="EY65193"/>
      <c r="EZ65193"/>
      <c r="FA65193"/>
      <c r="FB65193"/>
      <c r="FC65193"/>
      <c r="FD65193"/>
      <c r="FE65193"/>
      <c r="FF65193"/>
      <c r="FG65193"/>
      <c r="FH65193"/>
      <c r="FI65193"/>
      <c r="FJ65193"/>
      <c r="FK65193"/>
      <c r="FL65193"/>
      <c r="FM65193"/>
      <c r="FN65193"/>
      <c r="FO65193"/>
      <c r="FP65193"/>
      <c r="FQ65193"/>
      <c r="FR65193"/>
      <c r="FS65193"/>
      <c r="FT65193"/>
      <c r="FU65193"/>
      <c r="FV65193"/>
      <c r="FW65193"/>
      <c r="FX65193"/>
      <c r="FY65193"/>
      <c r="FZ65193"/>
      <c r="GA65193"/>
      <c r="GB65193"/>
      <c r="GC65193"/>
      <c r="GD65193"/>
      <c r="GE65193"/>
      <c r="GF65193"/>
      <c r="GG65193"/>
      <c r="GH65193"/>
      <c r="GI65193"/>
      <c r="GJ65193"/>
      <c r="GK65193"/>
      <c r="GL65193"/>
      <c r="GM65193"/>
      <c r="GN65193"/>
      <c r="GO65193"/>
      <c r="GP65193"/>
      <c r="GQ65193"/>
      <c r="GR65193"/>
      <c r="GS65193"/>
      <c r="GT65193"/>
      <c r="GU65193"/>
      <c r="GV65193"/>
      <c r="GW65193"/>
      <c r="GX65193"/>
      <c r="GY65193"/>
      <c r="GZ65193"/>
      <c r="HA65193"/>
      <c r="HB65193"/>
      <c r="HC65193"/>
      <c r="HD65193"/>
      <c r="HE65193"/>
      <c r="HF65193"/>
      <c r="HG65193"/>
      <c r="HH65193"/>
      <c r="HI65193"/>
      <c r="HJ65193"/>
      <c r="HK65193"/>
      <c r="HL65193"/>
      <c r="HM65193"/>
      <c r="HN65193"/>
      <c r="HO65193"/>
      <c r="HP65193"/>
      <c r="HQ65193"/>
      <c r="HR65193"/>
      <c r="HS65193"/>
      <c r="HT65193"/>
      <c r="HU65193"/>
      <c r="HV65193"/>
      <c r="HW65193"/>
      <c r="HX65193"/>
      <c r="HY65193"/>
      <c r="HZ65193"/>
      <c r="IA65193"/>
    </row>
    <row r="65194" spans="1:235" ht="24" customHeight="1">
      <c r="A65194"/>
      <c r="B65194"/>
      <c r="C65194"/>
      <c r="D65194"/>
      <c r="E65194"/>
      <c r="F65194"/>
      <c r="G65194"/>
      <c r="H65194"/>
      <c r="I65194"/>
      <c r="J65194"/>
      <c r="K65194"/>
      <c r="L65194"/>
      <c r="M65194"/>
      <c r="N65194"/>
      <c r="O65194"/>
      <c r="P65194"/>
      <c r="Q65194"/>
      <c r="R65194"/>
      <c r="S65194"/>
      <c r="T65194"/>
      <c r="U65194"/>
      <c r="V65194"/>
      <c r="W65194"/>
      <c r="X65194"/>
      <c r="Y65194"/>
      <c r="Z65194"/>
      <c r="AA65194"/>
      <c r="AB65194"/>
      <c r="AC65194"/>
      <c r="AD65194"/>
      <c r="AE65194"/>
      <c r="AF65194"/>
      <c r="AG65194"/>
      <c r="AH65194"/>
      <c r="AI65194"/>
      <c r="AJ65194"/>
      <c r="AK65194"/>
      <c r="AL65194"/>
      <c r="AM65194"/>
      <c r="AN65194"/>
      <c r="AO65194"/>
      <c r="AP65194"/>
      <c r="AQ65194"/>
      <c r="AR65194"/>
      <c r="AS65194"/>
      <c r="AT65194"/>
      <c r="AU65194"/>
      <c r="AV65194"/>
      <c r="AW65194"/>
      <c r="AX65194"/>
      <c r="AY65194"/>
      <c r="AZ65194"/>
      <c r="BA65194"/>
      <c r="BB65194"/>
      <c r="BC65194"/>
      <c r="BD65194"/>
      <c r="BE65194"/>
      <c r="BF65194"/>
      <c r="BG65194"/>
      <c r="BH65194"/>
      <c r="BI65194"/>
      <c r="BJ65194"/>
      <c r="BK65194"/>
      <c r="BL65194"/>
      <c r="BM65194"/>
      <c r="BN65194"/>
      <c r="BO65194"/>
      <c r="BP65194"/>
      <c r="BQ65194"/>
      <c r="BR65194"/>
      <c r="BS65194"/>
      <c r="BT65194"/>
      <c r="BU65194"/>
      <c r="BV65194"/>
      <c r="BW65194"/>
      <c r="BX65194"/>
      <c r="BY65194"/>
      <c r="BZ65194"/>
      <c r="CA65194"/>
      <c r="CB65194"/>
      <c r="CC65194"/>
      <c r="CD65194"/>
      <c r="CE65194"/>
      <c r="CF65194"/>
      <c r="CG65194"/>
      <c r="CH65194"/>
      <c r="CI65194"/>
      <c r="CJ65194"/>
      <c r="CK65194"/>
      <c r="CL65194"/>
      <c r="CM65194"/>
      <c r="CN65194"/>
      <c r="CO65194"/>
      <c r="CP65194"/>
      <c r="CQ65194"/>
      <c r="CR65194"/>
      <c r="CS65194"/>
      <c r="CT65194"/>
      <c r="CU65194"/>
      <c r="CV65194"/>
      <c r="CW65194"/>
      <c r="CX65194"/>
      <c r="CY65194"/>
      <c r="CZ65194"/>
      <c r="DA65194"/>
      <c r="DB65194"/>
      <c r="DC65194"/>
      <c r="DD65194"/>
      <c r="DE65194"/>
      <c r="DF65194"/>
      <c r="DG65194"/>
      <c r="DH65194"/>
      <c r="DI65194"/>
      <c r="DJ65194"/>
      <c r="DK65194"/>
      <c r="DL65194"/>
      <c r="DM65194"/>
      <c r="DN65194"/>
      <c r="DO65194"/>
      <c r="DP65194"/>
      <c r="DQ65194"/>
      <c r="DR65194"/>
      <c r="DS65194"/>
      <c r="DT65194"/>
      <c r="DU65194"/>
      <c r="DV65194"/>
      <c r="DW65194"/>
      <c r="DX65194"/>
      <c r="DY65194"/>
      <c r="DZ65194"/>
      <c r="EA65194"/>
      <c r="EB65194"/>
      <c r="EC65194"/>
      <c r="ED65194"/>
      <c r="EE65194"/>
      <c r="EF65194"/>
      <c r="EG65194"/>
      <c r="EH65194"/>
      <c r="EI65194"/>
      <c r="EJ65194"/>
      <c r="EK65194"/>
      <c r="EL65194"/>
      <c r="EM65194"/>
      <c r="EN65194"/>
      <c r="EO65194"/>
      <c r="EP65194"/>
      <c r="EQ65194"/>
      <c r="ER65194"/>
      <c r="ES65194"/>
      <c r="ET65194"/>
      <c r="EU65194"/>
      <c r="EV65194"/>
      <c r="EW65194"/>
      <c r="EX65194"/>
      <c r="EY65194"/>
      <c r="EZ65194"/>
      <c r="FA65194"/>
      <c r="FB65194"/>
      <c r="FC65194"/>
      <c r="FD65194"/>
      <c r="FE65194"/>
      <c r="FF65194"/>
      <c r="FG65194"/>
      <c r="FH65194"/>
      <c r="FI65194"/>
      <c r="FJ65194"/>
      <c r="FK65194"/>
      <c r="FL65194"/>
      <c r="FM65194"/>
      <c r="FN65194"/>
      <c r="FO65194"/>
      <c r="FP65194"/>
      <c r="FQ65194"/>
      <c r="FR65194"/>
      <c r="FS65194"/>
      <c r="FT65194"/>
      <c r="FU65194"/>
      <c r="FV65194"/>
      <c r="FW65194"/>
      <c r="FX65194"/>
      <c r="FY65194"/>
      <c r="FZ65194"/>
      <c r="GA65194"/>
      <c r="GB65194"/>
      <c r="GC65194"/>
      <c r="GD65194"/>
      <c r="GE65194"/>
      <c r="GF65194"/>
      <c r="GG65194"/>
      <c r="GH65194"/>
      <c r="GI65194"/>
      <c r="GJ65194"/>
      <c r="GK65194"/>
      <c r="GL65194"/>
      <c r="GM65194"/>
      <c r="GN65194"/>
      <c r="GO65194"/>
      <c r="GP65194"/>
      <c r="GQ65194"/>
      <c r="GR65194"/>
      <c r="GS65194"/>
      <c r="GT65194"/>
      <c r="GU65194"/>
      <c r="GV65194"/>
      <c r="GW65194"/>
      <c r="GX65194"/>
      <c r="GY65194"/>
      <c r="GZ65194"/>
      <c r="HA65194"/>
      <c r="HB65194"/>
      <c r="HC65194"/>
      <c r="HD65194"/>
      <c r="HE65194"/>
      <c r="HF65194"/>
      <c r="HG65194"/>
      <c r="HH65194"/>
      <c r="HI65194"/>
      <c r="HJ65194"/>
      <c r="HK65194"/>
      <c r="HL65194"/>
      <c r="HM65194"/>
      <c r="HN65194"/>
      <c r="HO65194"/>
      <c r="HP65194"/>
      <c r="HQ65194"/>
      <c r="HR65194"/>
      <c r="HS65194"/>
      <c r="HT65194"/>
      <c r="HU65194"/>
      <c r="HV65194"/>
      <c r="HW65194"/>
      <c r="HX65194"/>
      <c r="HY65194"/>
      <c r="HZ65194"/>
      <c r="IA65194"/>
    </row>
    <row r="65195" spans="1:235" ht="24" customHeight="1">
      <c r="A65195"/>
      <c r="B65195"/>
      <c r="C65195"/>
      <c r="D65195"/>
      <c r="E65195"/>
      <c r="F65195"/>
      <c r="G65195"/>
      <c r="H65195"/>
      <c r="I65195"/>
      <c r="J65195"/>
      <c r="K65195"/>
      <c r="L65195"/>
      <c r="M65195"/>
      <c r="N65195"/>
      <c r="O65195"/>
      <c r="P65195"/>
      <c r="Q65195"/>
      <c r="R65195"/>
      <c r="S65195"/>
      <c r="T65195"/>
      <c r="U65195"/>
      <c r="V65195"/>
      <c r="W65195"/>
      <c r="X65195"/>
      <c r="Y65195"/>
      <c r="Z65195"/>
      <c r="AA65195"/>
      <c r="AB65195"/>
      <c r="AC65195"/>
      <c r="AD65195"/>
      <c r="AE65195"/>
      <c r="AF65195"/>
      <c r="AG65195"/>
      <c r="AH65195"/>
      <c r="AI65195"/>
      <c r="AJ65195"/>
      <c r="AK65195"/>
      <c r="AL65195"/>
      <c r="AM65195"/>
      <c r="AN65195"/>
      <c r="AO65195"/>
      <c r="AP65195"/>
      <c r="AQ65195"/>
      <c r="AR65195"/>
      <c r="AS65195"/>
      <c r="AT65195"/>
      <c r="AU65195"/>
      <c r="AV65195"/>
      <c r="AW65195"/>
      <c r="AX65195"/>
      <c r="AY65195"/>
      <c r="AZ65195"/>
      <c r="BA65195"/>
      <c r="BB65195"/>
      <c r="BC65195"/>
      <c r="BD65195"/>
      <c r="BE65195"/>
      <c r="BF65195"/>
      <c r="BG65195"/>
      <c r="BH65195"/>
      <c r="BI65195"/>
      <c r="BJ65195"/>
      <c r="BK65195"/>
      <c r="BL65195"/>
      <c r="BM65195"/>
      <c r="BN65195"/>
      <c r="BO65195"/>
      <c r="BP65195"/>
      <c r="BQ65195"/>
      <c r="BR65195"/>
      <c r="BS65195"/>
      <c r="BT65195"/>
      <c r="BU65195"/>
      <c r="BV65195"/>
      <c r="BW65195"/>
      <c r="BX65195"/>
      <c r="BY65195"/>
      <c r="BZ65195"/>
      <c r="CA65195"/>
      <c r="CB65195"/>
      <c r="CC65195"/>
      <c r="CD65195"/>
      <c r="CE65195"/>
      <c r="CF65195"/>
      <c r="CG65195"/>
      <c r="CH65195"/>
      <c r="CI65195"/>
      <c r="CJ65195"/>
      <c r="CK65195"/>
      <c r="CL65195"/>
      <c r="CM65195"/>
      <c r="CN65195"/>
      <c r="CO65195"/>
      <c r="CP65195"/>
      <c r="CQ65195"/>
      <c r="CR65195"/>
      <c r="CS65195"/>
      <c r="CT65195"/>
      <c r="CU65195"/>
      <c r="CV65195"/>
      <c r="CW65195"/>
      <c r="CX65195"/>
      <c r="CY65195"/>
      <c r="CZ65195"/>
      <c r="DA65195"/>
      <c r="DB65195"/>
      <c r="DC65195"/>
      <c r="DD65195"/>
      <c r="DE65195"/>
      <c r="DF65195"/>
      <c r="DG65195"/>
      <c r="DH65195"/>
      <c r="DI65195"/>
      <c r="DJ65195"/>
      <c r="DK65195"/>
      <c r="DL65195"/>
      <c r="DM65195"/>
      <c r="DN65195"/>
      <c r="DO65195"/>
      <c r="DP65195"/>
      <c r="DQ65195"/>
      <c r="DR65195"/>
      <c r="DS65195"/>
      <c r="DT65195"/>
      <c r="DU65195"/>
      <c r="DV65195"/>
      <c r="DW65195"/>
      <c r="DX65195"/>
      <c r="DY65195"/>
      <c r="DZ65195"/>
      <c r="EA65195"/>
      <c r="EB65195"/>
      <c r="EC65195"/>
      <c r="ED65195"/>
      <c r="EE65195"/>
      <c r="EF65195"/>
      <c r="EG65195"/>
      <c r="EH65195"/>
      <c r="EI65195"/>
      <c r="EJ65195"/>
      <c r="EK65195"/>
      <c r="EL65195"/>
      <c r="EM65195"/>
      <c r="EN65195"/>
      <c r="EO65195"/>
      <c r="EP65195"/>
      <c r="EQ65195"/>
      <c r="ER65195"/>
      <c r="ES65195"/>
      <c r="ET65195"/>
      <c r="EU65195"/>
      <c r="EV65195"/>
      <c r="EW65195"/>
      <c r="EX65195"/>
      <c r="EY65195"/>
      <c r="EZ65195"/>
      <c r="FA65195"/>
      <c r="FB65195"/>
      <c r="FC65195"/>
      <c r="FD65195"/>
      <c r="FE65195"/>
      <c r="FF65195"/>
      <c r="FG65195"/>
      <c r="FH65195"/>
      <c r="FI65195"/>
      <c r="FJ65195"/>
      <c r="FK65195"/>
      <c r="FL65195"/>
      <c r="FM65195"/>
      <c r="FN65195"/>
      <c r="FO65195"/>
      <c r="FP65195"/>
      <c r="FQ65195"/>
      <c r="FR65195"/>
      <c r="FS65195"/>
      <c r="FT65195"/>
      <c r="FU65195"/>
      <c r="FV65195"/>
      <c r="FW65195"/>
      <c r="FX65195"/>
      <c r="FY65195"/>
      <c r="FZ65195"/>
      <c r="GA65195"/>
      <c r="GB65195"/>
      <c r="GC65195"/>
      <c r="GD65195"/>
      <c r="GE65195"/>
      <c r="GF65195"/>
      <c r="GG65195"/>
      <c r="GH65195"/>
      <c r="GI65195"/>
      <c r="GJ65195"/>
      <c r="GK65195"/>
      <c r="GL65195"/>
      <c r="GM65195"/>
      <c r="GN65195"/>
      <c r="GO65195"/>
      <c r="GP65195"/>
      <c r="GQ65195"/>
      <c r="GR65195"/>
      <c r="GS65195"/>
      <c r="GT65195"/>
      <c r="GU65195"/>
      <c r="GV65195"/>
      <c r="GW65195"/>
      <c r="GX65195"/>
      <c r="GY65195"/>
      <c r="GZ65195"/>
      <c r="HA65195"/>
      <c r="HB65195"/>
      <c r="HC65195"/>
      <c r="HD65195"/>
      <c r="HE65195"/>
      <c r="HF65195"/>
      <c r="HG65195"/>
      <c r="HH65195"/>
      <c r="HI65195"/>
      <c r="HJ65195"/>
      <c r="HK65195"/>
      <c r="HL65195"/>
      <c r="HM65195"/>
      <c r="HN65195"/>
      <c r="HO65195"/>
      <c r="HP65195"/>
      <c r="HQ65195"/>
      <c r="HR65195"/>
      <c r="HS65195"/>
      <c r="HT65195"/>
      <c r="HU65195"/>
      <c r="HV65195"/>
      <c r="HW65195"/>
      <c r="HX65195"/>
      <c r="HY65195"/>
      <c r="HZ65195"/>
      <c r="IA65195"/>
    </row>
    <row r="65196" spans="1:235" ht="24" customHeight="1">
      <c r="A65196"/>
      <c r="B65196"/>
      <c r="C65196"/>
      <c r="D65196"/>
      <c r="E65196"/>
      <c r="F65196"/>
      <c r="G65196"/>
      <c r="H65196"/>
      <c r="I65196"/>
      <c r="J65196"/>
      <c r="K65196"/>
      <c r="L65196"/>
      <c r="M65196"/>
      <c r="N65196"/>
      <c r="O65196"/>
      <c r="P65196"/>
      <c r="Q65196"/>
      <c r="R65196"/>
      <c r="S65196"/>
      <c r="T65196"/>
      <c r="U65196"/>
      <c r="V65196"/>
      <c r="W65196"/>
      <c r="X65196"/>
      <c r="Y65196"/>
      <c r="Z65196"/>
      <c r="AA65196"/>
      <c r="AB65196"/>
      <c r="AC65196"/>
      <c r="AD65196"/>
      <c r="AE65196"/>
      <c r="AF65196"/>
      <c r="AG65196"/>
      <c r="AH65196"/>
      <c r="AI65196"/>
      <c r="AJ65196"/>
      <c r="AK65196"/>
      <c r="AL65196"/>
      <c r="AM65196"/>
      <c r="AN65196"/>
      <c r="AO65196"/>
      <c r="AP65196"/>
      <c r="AQ65196"/>
      <c r="AR65196"/>
      <c r="AS65196"/>
      <c r="AT65196"/>
      <c r="AU65196"/>
      <c r="AV65196"/>
      <c r="AW65196"/>
      <c r="AX65196"/>
      <c r="AY65196"/>
      <c r="AZ65196"/>
      <c r="BA65196"/>
      <c r="BB65196"/>
      <c r="BC65196"/>
      <c r="BD65196"/>
      <c r="BE65196"/>
      <c r="BF65196"/>
      <c r="BG65196"/>
      <c r="BH65196"/>
      <c r="BI65196"/>
      <c r="BJ65196"/>
      <c r="BK65196"/>
      <c r="BL65196"/>
      <c r="BM65196"/>
      <c r="BN65196"/>
      <c r="BO65196"/>
      <c r="BP65196"/>
      <c r="BQ65196"/>
      <c r="BR65196"/>
      <c r="BS65196"/>
      <c r="BT65196"/>
      <c r="BU65196"/>
      <c r="BV65196"/>
      <c r="BW65196"/>
      <c r="BX65196"/>
      <c r="BY65196"/>
      <c r="BZ65196"/>
      <c r="CA65196"/>
      <c r="CB65196"/>
      <c r="CC65196"/>
      <c r="CD65196"/>
      <c r="CE65196"/>
      <c r="CF65196"/>
      <c r="CG65196"/>
      <c r="CH65196"/>
      <c r="CI65196"/>
      <c r="CJ65196"/>
      <c r="CK65196"/>
      <c r="CL65196"/>
      <c r="CM65196"/>
      <c r="CN65196"/>
      <c r="CO65196"/>
      <c r="CP65196"/>
      <c r="CQ65196"/>
      <c r="CR65196"/>
      <c r="CS65196"/>
      <c r="CT65196"/>
      <c r="CU65196"/>
      <c r="CV65196"/>
      <c r="CW65196"/>
      <c r="CX65196"/>
      <c r="CY65196"/>
      <c r="CZ65196"/>
      <c r="DA65196"/>
      <c r="DB65196"/>
      <c r="DC65196"/>
      <c r="DD65196"/>
      <c r="DE65196"/>
      <c r="DF65196"/>
      <c r="DG65196"/>
      <c r="DH65196"/>
      <c r="DI65196"/>
      <c r="DJ65196"/>
      <c r="DK65196"/>
      <c r="DL65196"/>
      <c r="DM65196"/>
      <c r="DN65196"/>
      <c r="DO65196"/>
      <c r="DP65196"/>
      <c r="DQ65196"/>
      <c r="DR65196"/>
      <c r="DS65196"/>
      <c r="DT65196"/>
      <c r="DU65196"/>
      <c r="DV65196"/>
      <c r="DW65196"/>
      <c r="DX65196"/>
      <c r="DY65196"/>
      <c r="DZ65196"/>
      <c r="EA65196"/>
      <c r="EB65196"/>
      <c r="EC65196"/>
      <c r="ED65196"/>
      <c r="EE65196"/>
      <c r="EF65196"/>
      <c r="EG65196"/>
      <c r="EH65196"/>
      <c r="EI65196"/>
      <c r="EJ65196"/>
      <c r="EK65196"/>
      <c r="EL65196"/>
      <c r="EM65196"/>
      <c r="EN65196"/>
      <c r="EO65196"/>
      <c r="EP65196"/>
      <c r="EQ65196"/>
      <c r="ER65196"/>
      <c r="ES65196"/>
      <c r="ET65196"/>
      <c r="EU65196"/>
      <c r="EV65196"/>
      <c r="EW65196"/>
      <c r="EX65196"/>
      <c r="EY65196"/>
      <c r="EZ65196"/>
      <c r="FA65196"/>
      <c r="FB65196"/>
      <c r="FC65196"/>
      <c r="FD65196"/>
      <c r="FE65196"/>
      <c r="FF65196"/>
      <c r="FG65196"/>
      <c r="FH65196"/>
      <c r="FI65196"/>
      <c r="FJ65196"/>
      <c r="FK65196"/>
      <c r="FL65196"/>
      <c r="FM65196"/>
      <c r="FN65196"/>
      <c r="FO65196"/>
      <c r="FP65196"/>
      <c r="FQ65196"/>
      <c r="FR65196"/>
      <c r="FS65196"/>
      <c r="FT65196"/>
      <c r="FU65196"/>
      <c r="FV65196"/>
      <c r="FW65196"/>
      <c r="FX65196"/>
      <c r="FY65196"/>
      <c r="FZ65196"/>
      <c r="GA65196"/>
      <c r="GB65196"/>
      <c r="GC65196"/>
      <c r="GD65196"/>
      <c r="GE65196"/>
      <c r="GF65196"/>
      <c r="GG65196"/>
      <c r="GH65196"/>
      <c r="GI65196"/>
      <c r="GJ65196"/>
      <c r="GK65196"/>
      <c r="GL65196"/>
      <c r="GM65196"/>
      <c r="GN65196"/>
      <c r="GO65196"/>
      <c r="GP65196"/>
      <c r="GQ65196"/>
      <c r="GR65196"/>
      <c r="GS65196"/>
      <c r="GT65196"/>
      <c r="GU65196"/>
      <c r="GV65196"/>
      <c r="GW65196"/>
      <c r="GX65196"/>
      <c r="GY65196"/>
      <c r="GZ65196"/>
      <c r="HA65196"/>
      <c r="HB65196"/>
      <c r="HC65196"/>
      <c r="HD65196"/>
      <c r="HE65196"/>
      <c r="HF65196"/>
      <c r="HG65196"/>
      <c r="HH65196"/>
      <c r="HI65196"/>
      <c r="HJ65196"/>
      <c r="HK65196"/>
      <c r="HL65196"/>
      <c r="HM65196"/>
      <c r="HN65196"/>
      <c r="HO65196"/>
      <c r="HP65196"/>
      <c r="HQ65196"/>
      <c r="HR65196"/>
      <c r="HS65196"/>
      <c r="HT65196"/>
      <c r="HU65196"/>
      <c r="HV65196"/>
      <c r="HW65196"/>
      <c r="HX65196"/>
      <c r="HY65196"/>
      <c r="HZ65196"/>
      <c r="IA65196"/>
    </row>
    <row r="65197" spans="1:235" ht="24" customHeight="1">
      <c r="A65197"/>
      <c r="B65197"/>
      <c r="C65197"/>
      <c r="D65197"/>
      <c r="E65197"/>
      <c r="F65197"/>
      <c r="G65197"/>
      <c r="H65197"/>
      <c r="I65197"/>
      <c r="J65197"/>
      <c r="K65197"/>
      <c r="L65197"/>
      <c r="M65197"/>
      <c r="N65197"/>
      <c r="O65197"/>
      <c r="P65197"/>
      <c r="Q65197"/>
      <c r="R65197"/>
      <c r="S65197"/>
      <c r="T65197"/>
      <c r="U65197"/>
      <c r="V65197"/>
      <c r="W65197"/>
      <c r="X65197"/>
      <c r="Y65197"/>
      <c r="Z65197"/>
      <c r="AA65197"/>
      <c r="AB65197"/>
      <c r="AC65197"/>
      <c r="AD65197"/>
      <c r="AE65197"/>
      <c r="AF65197"/>
      <c r="AG65197"/>
      <c r="AH65197"/>
      <c r="AI65197"/>
      <c r="AJ65197"/>
      <c r="AK65197"/>
      <c r="AL65197"/>
      <c r="AM65197"/>
      <c r="AN65197"/>
      <c r="AO65197"/>
      <c r="AP65197"/>
      <c r="AQ65197"/>
      <c r="AR65197"/>
      <c r="AS65197"/>
      <c r="AT65197"/>
      <c r="AU65197"/>
      <c r="AV65197"/>
      <c r="AW65197"/>
      <c r="AX65197"/>
      <c r="AY65197"/>
      <c r="AZ65197"/>
      <c r="BA65197"/>
      <c r="BB65197"/>
      <c r="BC65197"/>
      <c r="BD65197"/>
      <c r="BE65197"/>
      <c r="BF65197"/>
      <c r="BG65197"/>
      <c r="BH65197"/>
      <c r="BI65197"/>
      <c r="BJ65197"/>
      <c r="BK65197"/>
      <c r="BL65197"/>
      <c r="BM65197"/>
      <c r="BN65197"/>
      <c r="BO65197"/>
      <c r="BP65197"/>
      <c r="BQ65197"/>
      <c r="BR65197"/>
      <c r="BS65197"/>
      <c r="BT65197"/>
      <c r="BU65197"/>
      <c r="BV65197"/>
      <c r="BW65197"/>
      <c r="BX65197"/>
      <c r="BY65197"/>
      <c r="BZ65197"/>
      <c r="CA65197"/>
      <c r="CB65197"/>
      <c r="CC65197"/>
      <c r="CD65197"/>
      <c r="CE65197"/>
      <c r="CF65197"/>
      <c r="CG65197"/>
      <c r="CH65197"/>
      <c r="CI65197"/>
      <c r="CJ65197"/>
      <c r="CK65197"/>
      <c r="CL65197"/>
      <c r="CM65197"/>
      <c r="CN65197"/>
      <c r="CO65197"/>
      <c r="CP65197"/>
      <c r="CQ65197"/>
      <c r="CR65197"/>
      <c r="CS65197"/>
      <c r="CT65197"/>
      <c r="CU65197"/>
      <c r="CV65197"/>
      <c r="CW65197"/>
      <c r="CX65197"/>
      <c r="CY65197"/>
      <c r="CZ65197"/>
      <c r="DA65197"/>
      <c r="DB65197"/>
      <c r="DC65197"/>
      <c r="DD65197"/>
      <c r="DE65197"/>
      <c r="DF65197"/>
      <c r="DG65197"/>
      <c r="DH65197"/>
      <c r="DI65197"/>
      <c r="DJ65197"/>
      <c r="DK65197"/>
      <c r="DL65197"/>
      <c r="DM65197"/>
      <c r="DN65197"/>
      <c r="DO65197"/>
      <c r="DP65197"/>
      <c r="DQ65197"/>
      <c r="DR65197"/>
      <c r="DS65197"/>
      <c r="DT65197"/>
      <c r="DU65197"/>
      <c r="DV65197"/>
      <c r="DW65197"/>
      <c r="DX65197"/>
      <c r="DY65197"/>
      <c r="DZ65197"/>
      <c r="EA65197"/>
      <c r="EB65197"/>
      <c r="EC65197"/>
      <c r="ED65197"/>
      <c r="EE65197"/>
      <c r="EF65197"/>
      <c r="EG65197"/>
      <c r="EH65197"/>
      <c r="EI65197"/>
      <c r="EJ65197"/>
      <c r="EK65197"/>
      <c r="EL65197"/>
      <c r="EM65197"/>
      <c r="EN65197"/>
      <c r="EO65197"/>
      <c r="EP65197"/>
      <c r="EQ65197"/>
      <c r="ER65197"/>
      <c r="ES65197"/>
      <c r="ET65197"/>
      <c r="EU65197"/>
      <c r="EV65197"/>
      <c r="EW65197"/>
      <c r="EX65197"/>
      <c r="EY65197"/>
      <c r="EZ65197"/>
      <c r="FA65197"/>
      <c r="FB65197"/>
      <c r="FC65197"/>
      <c r="FD65197"/>
      <c r="FE65197"/>
      <c r="FF65197"/>
      <c r="FG65197"/>
      <c r="FH65197"/>
      <c r="FI65197"/>
      <c r="FJ65197"/>
      <c r="FK65197"/>
      <c r="FL65197"/>
      <c r="FM65197"/>
      <c r="FN65197"/>
      <c r="FO65197"/>
      <c r="FP65197"/>
      <c r="FQ65197"/>
      <c r="FR65197"/>
      <c r="FS65197"/>
      <c r="FT65197"/>
      <c r="FU65197"/>
      <c r="FV65197"/>
      <c r="FW65197"/>
      <c r="FX65197"/>
      <c r="FY65197"/>
      <c r="FZ65197"/>
      <c r="GA65197"/>
      <c r="GB65197"/>
      <c r="GC65197"/>
      <c r="GD65197"/>
      <c r="GE65197"/>
      <c r="GF65197"/>
      <c r="GG65197"/>
      <c r="GH65197"/>
      <c r="GI65197"/>
      <c r="GJ65197"/>
      <c r="GK65197"/>
      <c r="GL65197"/>
      <c r="GM65197"/>
      <c r="GN65197"/>
      <c r="GO65197"/>
      <c r="GP65197"/>
      <c r="GQ65197"/>
      <c r="GR65197"/>
      <c r="GS65197"/>
      <c r="GT65197"/>
      <c r="GU65197"/>
      <c r="GV65197"/>
      <c r="GW65197"/>
      <c r="GX65197"/>
      <c r="GY65197"/>
      <c r="GZ65197"/>
      <c r="HA65197"/>
      <c r="HB65197"/>
      <c r="HC65197"/>
      <c r="HD65197"/>
      <c r="HE65197"/>
      <c r="HF65197"/>
      <c r="HG65197"/>
      <c r="HH65197"/>
      <c r="HI65197"/>
      <c r="HJ65197"/>
      <c r="HK65197"/>
      <c r="HL65197"/>
      <c r="HM65197"/>
      <c r="HN65197"/>
      <c r="HO65197"/>
      <c r="HP65197"/>
      <c r="HQ65197"/>
      <c r="HR65197"/>
      <c r="HS65197"/>
      <c r="HT65197"/>
      <c r="HU65197"/>
      <c r="HV65197"/>
      <c r="HW65197"/>
      <c r="HX65197"/>
      <c r="HY65197"/>
      <c r="HZ65197"/>
      <c r="IA65197"/>
    </row>
    <row r="65198" spans="1:235" ht="24" customHeight="1">
      <c r="A65198"/>
      <c r="B65198"/>
      <c r="C65198"/>
      <c r="D65198"/>
      <c r="E65198"/>
      <c r="F65198"/>
      <c r="G65198"/>
      <c r="H65198"/>
      <c r="I65198"/>
      <c r="J65198"/>
      <c r="K65198"/>
      <c r="L65198"/>
      <c r="M65198"/>
      <c r="N65198"/>
      <c r="O65198"/>
      <c r="P65198"/>
      <c r="Q65198"/>
      <c r="R65198"/>
      <c r="S65198"/>
      <c r="T65198"/>
      <c r="U65198"/>
      <c r="V65198"/>
      <c r="W65198"/>
      <c r="X65198"/>
      <c r="Y65198"/>
      <c r="Z65198"/>
      <c r="AA65198"/>
      <c r="AB65198"/>
      <c r="AC65198"/>
      <c r="AD65198"/>
      <c r="AE65198"/>
      <c r="AF65198"/>
      <c r="AG65198"/>
      <c r="AH65198"/>
      <c r="AI65198"/>
      <c r="AJ65198"/>
      <c r="AK65198"/>
      <c r="AL65198"/>
      <c r="AM65198"/>
      <c r="AN65198"/>
      <c r="AO65198"/>
      <c r="AP65198"/>
      <c r="AQ65198"/>
      <c r="AR65198"/>
      <c r="AS65198"/>
      <c r="AT65198"/>
      <c r="AU65198"/>
      <c r="AV65198"/>
      <c r="AW65198"/>
      <c r="AX65198"/>
      <c r="AY65198"/>
      <c r="AZ65198"/>
      <c r="BA65198"/>
      <c r="BB65198"/>
      <c r="BC65198"/>
      <c r="BD65198"/>
      <c r="BE65198"/>
      <c r="BF65198"/>
      <c r="BG65198"/>
      <c r="BH65198"/>
      <c r="BI65198"/>
      <c r="BJ65198"/>
      <c r="BK65198"/>
      <c r="BL65198"/>
      <c r="BM65198"/>
      <c r="BN65198"/>
      <c r="BO65198"/>
      <c r="BP65198"/>
      <c r="BQ65198"/>
      <c r="BR65198"/>
      <c r="BS65198"/>
      <c r="BT65198"/>
      <c r="BU65198"/>
      <c r="BV65198"/>
      <c r="BW65198"/>
      <c r="BX65198"/>
      <c r="BY65198"/>
      <c r="BZ65198"/>
      <c r="CA65198"/>
      <c r="CB65198"/>
      <c r="CC65198"/>
      <c r="CD65198"/>
      <c r="CE65198"/>
      <c r="CF65198"/>
      <c r="CG65198"/>
      <c r="CH65198"/>
      <c r="CI65198"/>
      <c r="CJ65198"/>
      <c r="CK65198"/>
      <c r="CL65198"/>
      <c r="CM65198"/>
      <c r="CN65198"/>
      <c r="CO65198"/>
      <c r="CP65198"/>
      <c r="CQ65198"/>
      <c r="CR65198"/>
      <c r="CS65198"/>
      <c r="CT65198"/>
      <c r="CU65198"/>
      <c r="CV65198"/>
      <c r="CW65198"/>
      <c r="CX65198"/>
      <c r="CY65198"/>
      <c r="CZ65198"/>
      <c r="DA65198"/>
      <c r="DB65198"/>
      <c r="DC65198"/>
      <c r="DD65198"/>
      <c r="DE65198"/>
      <c r="DF65198"/>
      <c r="DG65198"/>
      <c r="DH65198"/>
      <c r="DI65198"/>
      <c r="DJ65198"/>
      <c r="DK65198"/>
      <c r="DL65198"/>
      <c r="DM65198"/>
      <c r="DN65198"/>
      <c r="DO65198"/>
      <c r="DP65198"/>
      <c r="DQ65198"/>
      <c r="DR65198"/>
      <c r="DS65198"/>
      <c r="DT65198"/>
      <c r="DU65198"/>
      <c r="DV65198"/>
      <c r="DW65198"/>
      <c r="DX65198"/>
      <c r="DY65198"/>
      <c r="DZ65198"/>
      <c r="EA65198"/>
      <c r="EB65198"/>
      <c r="EC65198"/>
      <c r="ED65198"/>
      <c r="EE65198"/>
      <c r="EF65198"/>
      <c r="EG65198"/>
      <c r="EH65198"/>
      <c r="EI65198"/>
      <c r="EJ65198"/>
      <c r="EK65198"/>
      <c r="EL65198"/>
      <c r="EM65198"/>
      <c r="EN65198"/>
      <c r="EO65198"/>
      <c r="EP65198"/>
      <c r="EQ65198"/>
      <c r="ER65198"/>
      <c r="ES65198"/>
      <c r="ET65198"/>
      <c r="EU65198"/>
      <c r="EV65198"/>
      <c r="EW65198"/>
      <c r="EX65198"/>
      <c r="EY65198"/>
      <c r="EZ65198"/>
      <c r="FA65198"/>
      <c r="FB65198"/>
      <c r="FC65198"/>
      <c r="FD65198"/>
      <c r="FE65198"/>
      <c r="FF65198"/>
      <c r="FG65198"/>
      <c r="FH65198"/>
      <c r="FI65198"/>
      <c r="FJ65198"/>
      <c r="FK65198"/>
      <c r="FL65198"/>
      <c r="FM65198"/>
      <c r="FN65198"/>
      <c r="FO65198"/>
      <c r="FP65198"/>
      <c r="FQ65198"/>
      <c r="FR65198"/>
      <c r="FS65198"/>
      <c r="FT65198"/>
      <c r="FU65198"/>
      <c r="FV65198"/>
      <c r="FW65198"/>
      <c r="FX65198"/>
      <c r="FY65198"/>
      <c r="FZ65198"/>
      <c r="GA65198"/>
      <c r="GB65198"/>
      <c r="GC65198"/>
      <c r="GD65198"/>
      <c r="GE65198"/>
      <c r="GF65198"/>
      <c r="GG65198"/>
      <c r="GH65198"/>
      <c r="GI65198"/>
      <c r="GJ65198"/>
      <c r="GK65198"/>
      <c r="GL65198"/>
      <c r="GM65198"/>
      <c r="GN65198"/>
      <c r="GO65198"/>
      <c r="GP65198"/>
      <c r="GQ65198"/>
      <c r="GR65198"/>
      <c r="GS65198"/>
      <c r="GT65198"/>
      <c r="GU65198"/>
      <c r="GV65198"/>
      <c r="GW65198"/>
      <c r="GX65198"/>
      <c r="GY65198"/>
      <c r="GZ65198"/>
      <c r="HA65198"/>
      <c r="HB65198"/>
      <c r="HC65198"/>
      <c r="HD65198"/>
      <c r="HE65198"/>
      <c r="HF65198"/>
      <c r="HG65198"/>
      <c r="HH65198"/>
      <c r="HI65198"/>
      <c r="HJ65198"/>
      <c r="HK65198"/>
      <c r="HL65198"/>
      <c r="HM65198"/>
      <c r="HN65198"/>
      <c r="HO65198"/>
      <c r="HP65198"/>
      <c r="HQ65198"/>
      <c r="HR65198"/>
      <c r="HS65198"/>
      <c r="HT65198"/>
      <c r="HU65198"/>
      <c r="HV65198"/>
      <c r="HW65198"/>
      <c r="HX65198"/>
      <c r="HY65198"/>
      <c r="HZ65198"/>
      <c r="IA65198"/>
    </row>
    <row r="65199" spans="1:235" ht="24" customHeight="1">
      <c r="A65199"/>
      <c r="B65199"/>
      <c r="C65199"/>
      <c r="D65199"/>
      <c r="E65199"/>
      <c r="F65199"/>
      <c r="G65199"/>
      <c r="H65199"/>
      <c r="I65199"/>
      <c r="J65199"/>
      <c r="K65199"/>
      <c r="L65199"/>
      <c r="M65199"/>
      <c r="N65199"/>
      <c r="O65199"/>
      <c r="P65199"/>
      <c r="Q65199"/>
      <c r="R65199"/>
      <c r="S65199"/>
      <c r="T65199"/>
      <c r="U65199"/>
      <c r="V65199"/>
      <c r="W65199"/>
      <c r="X65199"/>
      <c r="Y65199"/>
      <c r="Z65199"/>
      <c r="AA65199"/>
      <c r="AB65199"/>
      <c r="AC65199"/>
      <c r="AD65199"/>
      <c r="AE65199"/>
      <c r="AF65199"/>
      <c r="AG65199"/>
      <c r="AH65199"/>
      <c r="AI65199"/>
      <c r="AJ65199"/>
      <c r="AK65199"/>
      <c r="AL65199"/>
      <c r="AM65199"/>
      <c r="AN65199"/>
      <c r="AO65199"/>
      <c r="AP65199"/>
      <c r="AQ65199"/>
      <c r="AR65199"/>
      <c r="AS65199"/>
      <c r="AT65199"/>
      <c r="AU65199"/>
      <c r="AV65199"/>
      <c r="AW65199"/>
      <c r="AX65199"/>
      <c r="AY65199"/>
      <c r="AZ65199"/>
      <c r="BA65199"/>
      <c r="BB65199"/>
      <c r="BC65199"/>
      <c r="BD65199"/>
      <c r="BE65199"/>
      <c r="BF65199"/>
      <c r="BG65199"/>
      <c r="BH65199"/>
      <c r="BI65199"/>
      <c r="BJ65199"/>
      <c r="BK65199"/>
      <c r="BL65199"/>
      <c r="BM65199"/>
      <c r="BN65199"/>
      <c r="BO65199"/>
      <c r="BP65199"/>
      <c r="BQ65199"/>
      <c r="BR65199"/>
      <c r="BS65199"/>
      <c r="BT65199"/>
      <c r="BU65199"/>
      <c r="BV65199"/>
      <c r="BW65199"/>
      <c r="BX65199"/>
      <c r="BY65199"/>
      <c r="BZ65199"/>
      <c r="CA65199"/>
      <c r="CB65199"/>
      <c r="CC65199"/>
      <c r="CD65199"/>
      <c r="CE65199"/>
      <c r="CF65199"/>
      <c r="CG65199"/>
      <c r="CH65199"/>
      <c r="CI65199"/>
      <c r="CJ65199"/>
      <c r="CK65199"/>
      <c r="CL65199"/>
      <c r="CM65199"/>
      <c r="CN65199"/>
      <c r="CO65199"/>
      <c r="CP65199"/>
      <c r="CQ65199"/>
      <c r="CR65199"/>
      <c r="CS65199"/>
      <c r="CT65199"/>
      <c r="CU65199"/>
      <c r="CV65199"/>
      <c r="CW65199"/>
      <c r="CX65199"/>
      <c r="CY65199"/>
      <c r="CZ65199"/>
      <c r="DA65199"/>
      <c r="DB65199"/>
      <c r="DC65199"/>
      <c r="DD65199"/>
      <c r="DE65199"/>
      <c r="DF65199"/>
      <c r="DG65199"/>
      <c r="DH65199"/>
      <c r="DI65199"/>
      <c r="DJ65199"/>
      <c r="DK65199"/>
      <c r="DL65199"/>
      <c r="DM65199"/>
      <c r="DN65199"/>
      <c r="DO65199"/>
      <c r="DP65199"/>
      <c r="DQ65199"/>
      <c r="DR65199"/>
      <c r="DS65199"/>
      <c r="DT65199"/>
      <c r="DU65199"/>
      <c r="DV65199"/>
      <c r="DW65199"/>
      <c r="DX65199"/>
      <c r="DY65199"/>
      <c r="DZ65199"/>
      <c r="EA65199"/>
      <c r="EB65199"/>
      <c r="EC65199"/>
      <c r="ED65199"/>
      <c r="EE65199"/>
      <c r="EF65199"/>
      <c r="EG65199"/>
      <c r="EH65199"/>
      <c r="EI65199"/>
      <c r="EJ65199"/>
      <c r="EK65199"/>
      <c r="EL65199"/>
      <c r="EM65199"/>
      <c r="EN65199"/>
      <c r="EO65199"/>
      <c r="EP65199"/>
      <c r="EQ65199"/>
      <c r="ER65199"/>
      <c r="ES65199"/>
      <c r="ET65199"/>
      <c r="EU65199"/>
      <c r="EV65199"/>
      <c r="EW65199"/>
      <c r="EX65199"/>
      <c r="EY65199"/>
      <c r="EZ65199"/>
      <c r="FA65199"/>
      <c r="FB65199"/>
      <c r="FC65199"/>
      <c r="FD65199"/>
      <c r="FE65199"/>
      <c r="FF65199"/>
      <c r="FG65199"/>
      <c r="FH65199"/>
      <c r="FI65199"/>
      <c r="FJ65199"/>
      <c r="FK65199"/>
      <c r="FL65199"/>
      <c r="FM65199"/>
      <c r="FN65199"/>
      <c r="FO65199"/>
      <c r="FP65199"/>
      <c r="FQ65199"/>
      <c r="FR65199"/>
      <c r="FS65199"/>
      <c r="FT65199"/>
      <c r="FU65199"/>
      <c r="FV65199"/>
      <c r="FW65199"/>
      <c r="FX65199"/>
      <c r="FY65199"/>
      <c r="FZ65199"/>
      <c r="GA65199"/>
      <c r="GB65199"/>
      <c r="GC65199"/>
      <c r="GD65199"/>
      <c r="GE65199"/>
      <c r="GF65199"/>
      <c r="GG65199"/>
      <c r="GH65199"/>
      <c r="GI65199"/>
      <c r="GJ65199"/>
      <c r="GK65199"/>
      <c r="GL65199"/>
      <c r="GM65199"/>
      <c r="GN65199"/>
      <c r="GO65199"/>
      <c r="GP65199"/>
      <c r="GQ65199"/>
      <c r="GR65199"/>
      <c r="GS65199"/>
      <c r="GT65199"/>
      <c r="GU65199"/>
      <c r="GV65199"/>
      <c r="GW65199"/>
      <c r="GX65199"/>
      <c r="GY65199"/>
      <c r="GZ65199"/>
      <c r="HA65199"/>
      <c r="HB65199"/>
      <c r="HC65199"/>
      <c r="HD65199"/>
      <c r="HE65199"/>
      <c r="HF65199"/>
      <c r="HG65199"/>
      <c r="HH65199"/>
      <c r="HI65199"/>
      <c r="HJ65199"/>
      <c r="HK65199"/>
      <c r="HL65199"/>
      <c r="HM65199"/>
      <c r="HN65199"/>
      <c r="HO65199"/>
      <c r="HP65199"/>
      <c r="HQ65199"/>
      <c r="HR65199"/>
      <c r="HS65199"/>
      <c r="HT65199"/>
      <c r="HU65199"/>
      <c r="HV65199"/>
      <c r="HW65199"/>
      <c r="HX65199"/>
      <c r="HY65199"/>
      <c r="HZ65199"/>
      <c r="IA65199"/>
    </row>
    <row r="65200" spans="1:235" ht="24" customHeight="1">
      <c r="A65200"/>
      <c r="B65200"/>
      <c r="C65200"/>
      <c r="D65200"/>
      <c r="E65200"/>
      <c r="F65200"/>
      <c r="G65200"/>
      <c r="H65200"/>
      <c r="I65200"/>
      <c r="J65200"/>
      <c r="K65200"/>
      <c r="L65200"/>
      <c r="M65200"/>
      <c r="N65200"/>
      <c r="O65200"/>
      <c r="P65200"/>
      <c r="Q65200"/>
      <c r="R65200"/>
      <c r="S65200"/>
      <c r="T65200"/>
      <c r="U65200"/>
      <c r="V65200"/>
      <c r="W65200"/>
      <c r="X65200"/>
      <c r="Y65200"/>
      <c r="Z65200"/>
      <c r="AA65200"/>
      <c r="AB65200"/>
      <c r="AC65200"/>
      <c r="AD65200"/>
      <c r="AE65200"/>
      <c r="AF65200"/>
      <c r="AG65200"/>
      <c r="AH65200"/>
      <c r="AI65200"/>
      <c r="AJ65200"/>
      <c r="AK65200"/>
      <c r="AL65200"/>
      <c r="AM65200"/>
      <c r="AN65200"/>
      <c r="AO65200"/>
      <c r="AP65200"/>
      <c r="AQ65200"/>
      <c r="AR65200"/>
      <c r="AS65200"/>
      <c r="AT65200"/>
      <c r="AU65200"/>
      <c r="AV65200"/>
      <c r="AW65200"/>
      <c r="AX65200"/>
      <c r="AY65200"/>
      <c r="AZ65200"/>
      <c r="BA65200"/>
      <c r="BB65200"/>
      <c r="BC65200"/>
      <c r="BD65200"/>
      <c r="BE65200"/>
      <c r="BF65200"/>
      <c r="BG65200"/>
      <c r="BH65200"/>
      <c r="BI65200"/>
      <c r="BJ65200"/>
      <c r="BK65200"/>
      <c r="BL65200"/>
      <c r="BM65200"/>
      <c r="BN65200"/>
      <c r="BO65200"/>
      <c r="BP65200"/>
      <c r="BQ65200"/>
      <c r="BR65200"/>
      <c r="BS65200"/>
      <c r="BT65200"/>
      <c r="BU65200"/>
      <c r="BV65200"/>
      <c r="BW65200"/>
      <c r="BX65200"/>
      <c r="BY65200"/>
      <c r="BZ65200"/>
      <c r="CA65200"/>
      <c r="CB65200"/>
      <c r="CC65200"/>
      <c r="CD65200"/>
      <c r="CE65200"/>
      <c r="CF65200"/>
      <c r="CG65200"/>
      <c r="CH65200"/>
      <c r="CI65200"/>
      <c r="CJ65200"/>
      <c r="CK65200"/>
      <c r="CL65200"/>
      <c r="CM65200"/>
      <c r="CN65200"/>
      <c r="CO65200"/>
      <c r="CP65200"/>
      <c r="CQ65200"/>
      <c r="CR65200"/>
      <c r="CS65200"/>
      <c r="CT65200"/>
      <c r="CU65200"/>
      <c r="CV65200"/>
      <c r="CW65200"/>
      <c r="CX65200"/>
      <c r="CY65200"/>
      <c r="CZ65200"/>
      <c r="DA65200"/>
      <c r="DB65200"/>
      <c r="DC65200"/>
      <c r="DD65200"/>
      <c r="DE65200"/>
      <c r="DF65200"/>
      <c r="DG65200"/>
      <c r="DH65200"/>
      <c r="DI65200"/>
      <c r="DJ65200"/>
      <c r="DK65200"/>
      <c r="DL65200"/>
      <c r="DM65200"/>
      <c r="DN65200"/>
      <c r="DO65200"/>
      <c r="DP65200"/>
      <c r="DQ65200"/>
      <c r="DR65200"/>
      <c r="DS65200"/>
      <c r="DT65200"/>
      <c r="DU65200"/>
      <c r="DV65200"/>
      <c r="DW65200"/>
      <c r="DX65200"/>
      <c r="DY65200"/>
      <c r="DZ65200"/>
      <c r="EA65200"/>
      <c r="EB65200"/>
      <c r="EC65200"/>
      <c r="ED65200"/>
      <c r="EE65200"/>
      <c r="EF65200"/>
      <c r="EG65200"/>
      <c r="EH65200"/>
      <c r="EI65200"/>
      <c r="EJ65200"/>
      <c r="EK65200"/>
      <c r="EL65200"/>
      <c r="EM65200"/>
      <c r="EN65200"/>
      <c r="EO65200"/>
      <c r="EP65200"/>
      <c r="EQ65200"/>
      <c r="ER65200"/>
      <c r="ES65200"/>
      <c r="ET65200"/>
      <c r="EU65200"/>
      <c r="EV65200"/>
      <c r="EW65200"/>
      <c r="EX65200"/>
      <c r="EY65200"/>
      <c r="EZ65200"/>
      <c r="FA65200"/>
      <c r="FB65200"/>
      <c r="FC65200"/>
      <c r="FD65200"/>
      <c r="FE65200"/>
      <c r="FF65200"/>
      <c r="FG65200"/>
      <c r="FH65200"/>
      <c r="FI65200"/>
      <c r="FJ65200"/>
      <c r="FK65200"/>
      <c r="FL65200"/>
      <c r="FM65200"/>
      <c r="FN65200"/>
      <c r="FO65200"/>
      <c r="FP65200"/>
      <c r="FQ65200"/>
      <c r="FR65200"/>
      <c r="FS65200"/>
      <c r="FT65200"/>
      <c r="FU65200"/>
      <c r="FV65200"/>
      <c r="FW65200"/>
      <c r="FX65200"/>
      <c r="FY65200"/>
      <c r="FZ65200"/>
      <c r="GA65200"/>
      <c r="GB65200"/>
      <c r="GC65200"/>
      <c r="GD65200"/>
      <c r="GE65200"/>
      <c r="GF65200"/>
      <c r="GG65200"/>
      <c r="GH65200"/>
      <c r="GI65200"/>
      <c r="GJ65200"/>
      <c r="GK65200"/>
      <c r="GL65200"/>
      <c r="GM65200"/>
      <c r="GN65200"/>
      <c r="GO65200"/>
      <c r="GP65200"/>
      <c r="GQ65200"/>
      <c r="GR65200"/>
      <c r="GS65200"/>
      <c r="GT65200"/>
      <c r="GU65200"/>
      <c r="GV65200"/>
      <c r="GW65200"/>
      <c r="GX65200"/>
      <c r="GY65200"/>
      <c r="GZ65200"/>
      <c r="HA65200"/>
      <c r="HB65200"/>
      <c r="HC65200"/>
      <c r="HD65200"/>
      <c r="HE65200"/>
      <c r="HF65200"/>
      <c r="HG65200"/>
      <c r="HH65200"/>
      <c r="HI65200"/>
      <c r="HJ65200"/>
      <c r="HK65200"/>
      <c r="HL65200"/>
      <c r="HM65200"/>
      <c r="HN65200"/>
      <c r="HO65200"/>
      <c r="HP65200"/>
      <c r="HQ65200"/>
      <c r="HR65200"/>
      <c r="HS65200"/>
      <c r="HT65200"/>
      <c r="HU65200"/>
      <c r="HV65200"/>
      <c r="HW65200"/>
      <c r="HX65200"/>
      <c r="HY65200"/>
      <c r="HZ65200"/>
      <c r="IA65200"/>
    </row>
    <row r="65201" spans="1:235" ht="24" customHeight="1">
      <c r="A65201"/>
      <c r="B65201"/>
      <c r="C65201"/>
      <c r="D65201"/>
      <c r="E65201"/>
      <c r="F65201"/>
      <c r="G65201"/>
      <c r="H65201"/>
      <c r="I65201"/>
      <c r="J65201"/>
      <c r="K65201"/>
      <c r="L65201"/>
      <c r="M65201"/>
      <c r="N65201"/>
      <c r="O65201"/>
      <c r="P65201"/>
      <c r="Q65201"/>
      <c r="R65201"/>
      <c r="S65201"/>
      <c r="T65201"/>
      <c r="U65201"/>
      <c r="V65201"/>
      <c r="W65201"/>
      <c r="X65201"/>
      <c r="Y65201"/>
      <c r="Z65201"/>
      <c r="AA65201"/>
      <c r="AB65201"/>
      <c r="AC65201"/>
      <c r="AD65201"/>
      <c r="AE65201"/>
      <c r="AF65201"/>
      <c r="AG65201"/>
      <c r="AH65201"/>
      <c r="AI65201"/>
      <c r="AJ65201"/>
      <c r="AK65201"/>
      <c r="AL65201"/>
      <c r="AM65201"/>
      <c r="AN65201"/>
      <c r="AO65201"/>
      <c r="AP65201"/>
      <c r="AQ65201"/>
      <c r="AR65201"/>
      <c r="AS65201"/>
      <c r="AT65201"/>
      <c r="AU65201"/>
      <c r="AV65201"/>
      <c r="AW65201"/>
      <c r="AX65201"/>
      <c r="AY65201"/>
      <c r="AZ65201"/>
      <c r="BA65201"/>
      <c r="BB65201"/>
      <c r="BC65201"/>
      <c r="BD65201"/>
      <c r="BE65201"/>
      <c r="BF65201"/>
      <c r="BG65201"/>
      <c r="BH65201"/>
      <c r="BI65201"/>
      <c r="BJ65201"/>
      <c r="BK65201"/>
      <c r="BL65201"/>
      <c r="BM65201"/>
      <c r="BN65201"/>
      <c r="BO65201"/>
      <c r="BP65201"/>
      <c r="BQ65201"/>
      <c r="BR65201"/>
      <c r="BS65201"/>
      <c r="BT65201"/>
      <c r="BU65201"/>
      <c r="BV65201"/>
      <c r="BW65201"/>
      <c r="BX65201"/>
      <c r="BY65201"/>
      <c r="BZ65201"/>
      <c r="CA65201"/>
      <c r="CB65201"/>
      <c r="CC65201"/>
      <c r="CD65201"/>
      <c r="CE65201"/>
      <c r="CF65201"/>
      <c r="CG65201"/>
      <c r="CH65201"/>
      <c r="CI65201"/>
      <c r="CJ65201"/>
      <c r="CK65201"/>
      <c r="CL65201"/>
      <c r="CM65201"/>
      <c r="CN65201"/>
      <c r="CO65201"/>
      <c r="CP65201"/>
      <c r="CQ65201"/>
      <c r="CR65201"/>
      <c r="CS65201"/>
      <c r="CT65201"/>
      <c r="CU65201"/>
      <c r="CV65201"/>
      <c r="CW65201"/>
      <c r="CX65201"/>
      <c r="CY65201"/>
      <c r="CZ65201"/>
      <c r="DA65201"/>
      <c r="DB65201"/>
      <c r="DC65201"/>
      <c r="DD65201"/>
      <c r="DE65201"/>
      <c r="DF65201"/>
      <c r="DG65201"/>
      <c r="DH65201"/>
      <c r="DI65201"/>
      <c r="DJ65201"/>
      <c r="DK65201"/>
      <c r="DL65201"/>
      <c r="DM65201"/>
      <c r="DN65201"/>
      <c r="DO65201"/>
      <c r="DP65201"/>
      <c r="DQ65201"/>
      <c r="DR65201"/>
      <c r="DS65201"/>
      <c r="DT65201"/>
      <c r="DU65201"/>
      <c r="DV65201"/>
      <c r="DW65201"/>
      <c r="DX65201"/>
      <c r="DY65201"/>
      <c r="DZ65201"/>
      <c r="EA65201"/>
      <c r="EB65201"/>
      <c r="EC65201"/>
      <c r="ED65201"/>
      <c r="EE65201"/>
      <c r="EF65201"/>
      <c r="EG65201"/>
      <c r="EH65201"/>
      <c r="EI65201"/>
      <c r="EJ65201"/>
      <c r="EK65201"/>
      <c r="EL65201"/>
      <c r="EM65201"/>
      <c r="EN65201"/>
      <c r="EO65201"/>
      <c r="EP65201"/>
      <c r="EQ65201"/>
      <c r="ER65201"/>
      <c r="ES65201"/>
      <c r="ET65201"/>
      <c r="EU65201"/>
      <c r="EV65201"/>
      <c r="EW65201"/>
      <c r="EX65201"/>
      <c r="EY65201"/>
      <c r="EZ65201"/>
      <c r="FA65201"/>
      <c r="FB65201"/>
      <c r="FC65201"/>
      <c r="FD65201"/>
      <c r="FE65201"/>
      <c r="FF65201"/>
      <c r="FG65201"/>
      <c r="FH65201"/>
      <c r="FI65201"/>
      <c r="FJ65201"/>
      <c r="FK65201"/>
      <c r="FL65201"/>
      <c r="FM65201"/>
      <c r="FN65201"/>
      <c r="FO65201"/>
      <c r="FP65201"/>
      <c r="FQ65201"/>
      <c r="FR65201"/>
      <c r="FS65201"/>
      <c r="FT65201"/>
      <c r="FU65201"/>
      <c r="FV65201"/>
      <c r="FW65201"/>
      <c r="FX65201"/>
      <c r="FY65201"/>
      <c r="FZ65201"/>
      <c r="GA65201"/>
      <c r="GB65201"/>
      <c r="GC65201"/>
      <c r="GD65201"/>
      <c r="GE65201"/>
      <c r="GF65201"/>
      <c r="GG65201"/>
      <c r="GH65201"/>
      <c r="GI65201"/>
      <c r="GJ65201"/>
      <c r="GK65201"/>
      <c r="GL65201"/>
      <c r="GM65201"/>
      <c r="GN65201"/>
      <c r="GO65201"/>
      <c r="GP65201"/>
      <c r="GQ65201"/>
      <c r="GR65201"/>
      <c r="GS65201"/>
      <c r="GT65201"/>
      <c r="GU65201"/>
      <c r="GV65201"/>
      <c r="GW65201"/>
      <c r="GX65201"/>
      <c r="GY65201"/>
      <c r="GZ65201"/>
      <c r="HA65201"/>
      <c r="HB65201"/>
      <c r="HC65201"/>
      <c r="HD65201"/>
      <c r="HE65201"/>
      <c r="HF65201"/>
      <c r="HG65201"/>
      <c r="HH65201"/>
      <c r="HI65201"/>
      <c r="HJ65201"/>
      <c r="HK65201"/>
      <c r="HL65201"/>
      <c r="HM65201"/>
      <c r="HN65201"/>
      <c r="HO65201"/>
      <c r="HP65201"/>
      <c r="HQ65201"/>
      <c r="HR65201"/>
      <c r="HS65201"/>
      <c r="HT65201"/>
      <c r="HU65201"/>
      <c r="HV65201"/>
      <c r="HW65201"/>
      <c r="HX65201"/>
      <c r="HY65201"/>
      <c r="HZ65201"/>
      <c r="IA65201"/>
    </row>
    <row r="65202" spans="1:235" ht="24" customHeight="1">
      <c r="A65202"/>
      <c r="B65202"/>
      <c r="C65202"/>
      <c r="D65202"/>
      <c r="E65202"/>
      <c r="F65202"/>
      <c r="G65202"/>
      <c r="H65202"/>
      <c r="I65202"/>
      <c r="J65202"/>
      <c r="K65202"/>
      <c r="L65202"/>
      <c r="M65202"/>
      <c r="N65202"/>
      <c r="O65202"/>
      <c r="P65202"/>
      <c r="Q65202"/>
      <c r="R65202"/>
      <c r="S65202"/>
      <c r="T65202"/>
      <c r="U65202"/>
      <c r="V65202"/>
      <c r="W65202"/>
      <c r="X65202"/>
      <c r="Y65202"/>
      <c r="Z65202"/>
      <c r="AA65202"/>
      <c r="AB65202"/>
      <c r="AC65202"/>
      <c r="AD65202"/>
      <c r="AE65202"/>
      <c r="AF65202"/>
      <c r="AG65202"/>
      <c r="AH65202"/>
      <c r="AI65202"/>
      <c r="AJ65202"/>
      <c r="AK65202"/>
      <c r="AL65202"/>
      <c r="AM65202"/>
      <c r="AN65202"/>
      <c r="AO65202"/>
      <c r="AP65202"/>
      <c r="AQ65202"/>
      <c r="AR65202"/>
      <c r="AS65202"/>
      <c r="AT65202"/>
      <c r="AU65202"/>
      <c r="AV65202"/>
      <c r="AW65202"/>
      <c r="AX65202"/>
      <c r="AY65202"/>
      <c r="AZ65202"/>
      <c r="BA65202"/>
      <c r="BB65202"/>
      <c r="BC65202"/>
      <c r="BD65202"/>
      <c r="BE65202"/>
      <c r="BF65202"/>
      <c r="BG65202"/>
      <c r="BH65202"/>
      <c r="BI65202"/>
      <c r="BJ65202"/>
      <c r="BK65202"/>
      <c r="BL65202"/>
      <c r="BM65202"/>
      <c r="BN65202"/>
      <c r="BO65202"/>
      <c r="BP65202"/>
      <c r="BQ65202"/>
      <c r="BR65202"/>
      <c r="BS65202"/>
      <c r="BT65202"/>
      <c r="BU65202"/>
      <c r="BV65202"/>
      <c r="BW65202"/>
      <c r="BX65202"/>
      <c r="BY65202"/>
      <c r="BZ65202"/>
      <c r="CA65202"/>
      <c r="CB65202"/>
      <c r="CC65202"/>
      <c r="CD65202"/>
      <c r="CE65202"/>
      <c r="CF65202"/>
      <c r="CG65202"/>
      <c r="CH65202"/>
      <c r="CI65202"/>
      <c r="CJ65202"/>
      <c r="CK65202"/>
      <c r="CL65202"/>
      <c r="CM65202"/>
      <c r="CN65202"/>
      <c r="CO65202"/>
      <c r="CP65202"/>
      <c r="CQ65202"/>
      <c r="CR65202"/>
      <c r="CS65202"/>
      <c r="CT65202"/>
      <c r="CU65202"/>
      <c r="CV65202"/>
      <c r="CW65202"/>
      <c r="CX65202"/>
      <c r="CY65202"/>
      <c r="CZ65202"/>
      <c r="DA65202"/>
      <c r="DB65202"/>
      <c r="DC65202"/>
      <c r="DD65202"/>
      <c r="DE65202"/>
      <c r="DF65202"/>
      <c r="DG65202"/>
      <c r="DH65202"/>
      <c r="DI65202"/>
      <c r="DJ65202"/>
      <c r="DK65202"/>
      <c r="DL65202"/>
      <c r="DM65202"/>
      <c r="DN65202"/>
      <c r="DO65202"/>
      <c r="DP65202"/>
      <c r="DQ65202"/>
      <c r="DR65202"/>
      <c r="DS65202"/>
      <c r="DT65202"/>
      <c r="DU65202"/>
      <c r="DV65202"/>
      <c r="DW65202"/>
      <c r="DX65202"/>
      <c r="DY65202"/>
      <c r="DZ65202"/>
      <c r="EA65202"/>
      <c r="EB65202"/>
      <c r="EC65202"/>
      <c r="ED65202"/>
      <c r="EE65202"/>
      <c r="EF65202"/>
      <c r="EG65202"/>
      <c r="EH65202"/>
      <c r="EI65202"/>
      <c r="EJ65202"/>
      <c r="EK65202"/>
      <c r="EL65202"/>
      <c r="EM65202"/>
      <c r="EN65202"/>
      <c r="EO65202"/>
      <c r="EP65202"/>
      <c r="EQ65202"/>
      <c r="ER65202"/>
      <c r="ES65202"/>
      <c r="ET65202"/>
      <c r="EU65202"/>
      <c r="EV65202"/>
      <c r="EW65202"/>
      <c r="EX65202"/>
      <c r="EY65202"/>
      <c r="EZ65202"/>
      <c r="FA65202"/>
      <c r="FB65202"/>
      <c r="FC65202"/>
      <c r="FD65202"/>
      <c r="FE65202"/>
      <c r="FF65202"/>
      <c r="FG65202"/>
      <c r="FH65202"/>
      <c r="FI65202"/>
      <c r="FJ65202"/>
      <c r="FK65202"/>
      <c r="FL65202"/>
      <c r="FM65202"/>
      <c r="FN65202"/>
      <c r="FO65202"/>
      <c r="FP65202"/>
      <c r="FQ65202"/>
      <c r="FR65202"/>
      <c r="FS65202"/>
      <c r="FT65202"/>
      <c r="FU65202"/>
      <c r="FV65202"/>
      <c r="FW65202"/>
      <c r="FX65202"/>
      <c r="FY65202"/>
      <c r="FZ65202"/>
      <c r="GA65202"/>
      <c r="GB65202"/>
      <c r="GC65202"/>
      <c r="GD65202"/>
      <c r="GE65202"/>
      <c r="GF65202"/>
      <c r="GG65202"/>
      <c r="GH65202"/>
      <c r="GI65202"/>
      <c r="GJ65202"/>
      <c r="GK65202"/>
      <c r="GL65202"/>
      <c r="GM65202"/>
      <c r="GN65202"/>
      <c r="GO65202"/>
      <c r="GP65202"/>
      <c r="GQ65202"/>
      <c r="GR65202"/>
      <c r="GS65202"/>
      <c r="GT65202"/>
      <c r="GU65202"/>
      <c r="GV65202"/>
      <c r="GW65202"/>
      <c r="GX65202"/>
      <c r="GY65202"/>
      <c r="GZ65202"/>
      <c r="HA65202"/>
      <c r="HB65202"/>
      <c r="HC65202"/>
      <c r="HD65202"/>
      <c r="HE65202"/>
      <c r="HF65202"/>
      <c r="HG65202"/>
      <c r="HH65202"/>
      <c r="HI65202"/>
      <c r="HJ65202"/>
      <c r="HK65202"/>
      <c r="HL65202"/>
      <c r="HM65202"/>
      <c r="HN65202"/>
      <c r="HO65202"/>
      <c r="HP65202"/>
      <c r="HQ65202"/>
      <c r="HR65202"/>
      <c r="HS65202"/>
      <c r="HT65202"/>
      <c r="HU65202"/>
      <c r="HV65202"/>
      <c r="HW65202"/>
      <c r="HX65202"/>
      <c r="HY65202"/>
      <c r="HZ65202"/>
      <c r="IA65202"/>
    </row>
    <row r="65203" spans="1:235" ht="24" customHeight="1">
      <c r="A65203"/>
      <c r="B65203"/>
      <c r="C65203"/>
      <c r="D65203"/>
      <c r="E65203"/>
      <c r="F65203"/>
      <c r="G65203"/>
      <c r="H65203"/>
      <c r="I65203"/>
      <c r="J65203"/>
      <c r="K65203"/>
      <c r="L65203"/>
      <c r="M65203"/>
      <c r="N65203"/>
      <c r="O65203"/>
      <c r="P65203"/>
      <c r="Q65203"/>
      <c r="R65203"/>
      <c r="S65203"/>
      <c r="T65203"/>
      <c r="U65203"/>
      <c r="V65203"/>
      <c r="W65203"/>
      <c r="X65203"/>
      <c r="Y65203"/>
      <c r="Z65203"/>
      <c r="AA65203"/>
      <c r="AB65203"/>
      <c r="AC65203"/>
      <c r="AD65203"/>
      <c r="AE65203"/>
      <c r="AF65203"/>
      <c r="AG65203"/>
      <c r="AH65203"/>
      <c r="AI65203"/>
      <c r="AJ65203"/>
      <c r="AK65203"/>
      <c r="AL65203"/>
      <c r="AM65203"/>
      <c r="AN65203"/>
      <c r="AO65203"/>
      <c r="AP65203"/>
      <c r="AQ65203"/>
      <c r="AR65203"/>
      <c r="AS65203"/>
      <c r="AT65203"/>
      <c r="AU65203"/>
      <c r="AV65203"/>
      <c r="AW65203"/>
      <c r="AX65203"/>
      <c r="AY65203"/>
      <c r="AZ65203"/>
      <c r="BA65203"/>
      <c r="BB65203"/>
      <c r="BC65203"/>
      <c r="BD65203"/>
      <c r="BE65203"/>
      <c r="BF65203"/>
      <c r="BG65203"/>
      <c r="BH65203"/>
      <c r="BI65203"/>
      <c r="BJ65203"/>
      <c r="BK65203"/>
      <c r="BL65203"/>
      <c r="BM65203"/>
      <c r="BN65203"/>
      <c r="BO65203"/>
      <c r="BP65203"/>
      <c r="BQ65203"/>
      <c r="BR65203"/>
      <c r="BS65203"/>
      <c r="BT65203"/>
      <c r="BU65203"/>
      <c r="BV65203"/>
      <c r="BW65203"/>
      <c r="BX65203"/>
      <c r="BY65203"/>
      <c r="BZ65203"/>
      <c r="CA65203"/>
      <c r="CB65203"/>
      <c r="CC65203"/>
      <c r="CD65203"/>
      <c r="CE65203"/>
      <c r="CF65203"/>
      <c r="CG65203"/>
      <c r="CH65203"/>
      <c r="CI65203"/>
      <c r="CJ65203"/>
      <c r="CK65203"/>
      <c r="CL65203"/>
      <c r="CM65203"/>
      <c r="CN65203"/>
      <c r="CO65203"/>
      <c r="CP65203"/>
      <c r="CQ65203"/>
      <c r="CR65203"/>
      <c r="CS65203"/>
      <c r="CT65203"/>
      <c r="CU65203"/>
      <c r="CV65203"/>
      <c r="CW65203"/>
      <c r="CX65203"/>
      <c r="CY65203"/>
      <c r="CZ65203"/>
      <c r="DA65203"/>
      <c r="DB65203"/>
      <c r="DC65203"/>
      <c r="DD65203"/>
      <c r="DE65203"/>
      <c r="DF65203"/>
      <c r="DG65203"/>
      <c r="DH65203"/>
      <c r="DI65203"/>
      <c r="DJ65203"/>
      <c r="DK65203"/>
      <c r="DL65203"/>
      <c r="DM65203"/>
      <c r="DN65203"/>
      <c r="DO65203"/>
      <c r="DP65203"/>
      <c r="DQ65203"/>
      <c r="DR65203"/>
      <c r="DS65203"/>
      <c r="DT65203"/>
      <c r="DU65203"/>
      <c r="DV65203"/>
      <c r="DW65203"/>
      <c r="DX65203"/>
      <c r="DY65203"/>
      <c r="DZ65203"/>
      <c r="EA65203"/>
      <c r="EB65203"/>
      <c r="EC65203"/>
      <c r="ED65203"/>
      <c r="EE65203"/>
      <c r="EF65203"/>
      <c r="EG65203"/>
      <c r="EH65203"/>
      <c r="EI65203"/>
      <c r="EJ65203"/>
      <c r="EK65203"/>
      <c r="EL65203"/>
      <c r="EM65203"/>
      <c r="EN65203"/>
      <c r="EO65203"/>
      <c r="EP65203"/>
      <c r="EQ65203"/>
      <c r="ER65203"/>
      <c r="ES65203"/>
      <c r="ET65203"/>
      <c r="EU65203"/>
      <c r="EV65203"/>
      <c r="EW65203"/>
      <c r="EX65203"/>
      <c r="EY65203"/>
      <c r="EZ65203"/>
      <c r="FA65203"/>
      <c r="FB65203"/>
      <c r="FC65203"/>
      <c r="FD65203"/>
      <c r="FE65203"/>
      <c r="FF65203"/>
      <c r="FG65203"/>
      <c r="FH65203"/>
      <c r="FI65203"/>
      <c r="FJ65203"/>
      <c r="FK65203"/>
      <c r="FL65203"/>
      <c r="FM65203"/>
      <c r="FN65203"/>
      <c r="FO65203"/>
      <c r="FP65203"/>
      <c r="FQ65203"/>
      <c r="FR65203"/>
      <c r="FS65203"/>
      <c r="FT65203"/>
      <c r="FU65203"/>
      <c r="FV65203"/>
      <c r="FW65203"/>
      <c r="FX65203"/>
      <c r="FY65203"/>
      <c r="FZ65203"/>
      <c r="GA65203"/>
      <c r="GB65203"/>
      <c r="GC65203"/>
      <c r="GD65203"/>
      <c r="GE65203"/>
      <c r="GF65203"/>
      <c r="GG65203"/>
      <c r="GH65203"/>
      <c r="GI65203"/>
      <c r="GJ65203"/>
      <c r="GK65203"/>
      <c r="GL65203"/>
      <c r="GM65203"/>
      <c r="GN65203"/>
      <c r="GO65203"/>
      <c r="GP65203"/>
      <c r="GQ65203"/>
      <c r="GR65203"/>
      <c r="GS65203"/>
      <c r="GT65203"/>
      <c r="GU65203"/>
      <c r="GV65203"/>
      <c r="GW65203"/>
      <c r="GX65203"/>
      <c r="GY65203"/>
      <c r="GZ65203"/>
      <c r="HA65203"/>
      <c r="HB65203"/>
      <c r="HC65203"/>
      <c r="HD65203"/>
      <c r="HE65203"/>
      <c r="HF65203"/>
      <c r="HG65203"/>
      <c r="HH65203"/>
      <c r="HI65203"/>
      <c r="HJ65203"/>
      <c r="HK65203"/>
      <c r="HL65203"/>
      <c r="HM65203"/>
      <c r="HN65203"/>
      <c r="HO65203"/>
      <c r="HP65203"/>
      <c r="HQ65203"/>
      <c r="HR65203"/>
      <c r="HS65203"/>
      <c r="HT65203"/>
      <c r="HU65203"/>
      <c r="HV65203"/>
      <c r="HW65203"/>
      <c r="HX65203"/>
      <c r="HY65203"/>
      <c r="HZ65203"/>
      <c r="IA65203"/>
    </row>
    <row r="65204" spans="1:235" ht="24" customHeight="1">
      <c r="A65204"/>
      <c r="B65204"/>
      <c r="C65204"/>
      <c r="D65204"/>
      <c r="E65204"/>
      <c r="F65204"/>
      <c r="G65204"/>
      <c r="H65204"/>
      <c r="I65204"/>
      <c r="J65204"/>
      <c r="K65204"/>
      <c r="L65204"/>
      <c r="M65204"/>
      <c r="N65204"/>
      <c r="O65204"/>
      <c r="P65204"/>
      <c r="Q65204"/>
      <c r="R65204"/>
      <c r="S65204"/>
      <c r="T65204"/>
      <c r="U65204"/>
      <c r="V65204"/>
      <c r="W65204"/>
      <c r="X65204"/>
      <c r="Y65204"/>
      <c r="Z65204"/>
      <c r="AA65204"/>
      <c r="AB65204"/>
      <c r="AC65204"/>
      <c r="AD65204"/>
      <c r="AE65204"/>
      <c r="AF65204"/>
      <c r="AG65204"/>
      <c r="AH65204"/>
      <c r="AI65204"/>
      <c r="AJ65204"/>
      <c r="AK65204"/>
      <c r="AL65204"/>
      <c r="AM65204"/>
      <c r="AN65204"/>
      <c r="AO65204"/>
      <c r="AP65204"/>
      <c r="AQ65204"/>
      <c r="AR65204"/>
      <c r="AS65204"/>
      <c r="AT65204"/>
      <c r="AU65204"/>
      <c r="AV65204"/>
      <c r="AW65204"/>
      <c r="AX65204"/>
      <c r="AY65204"/>
      <c r="AZ65204"/>
      <c r="BA65204"/>
      <c r="BB65204"/>
      <c r="BC65204"/>
      <c r="BD65204"/>
      <c r="BE65204"/>
      <c r="BF65204"/>
      <c r="BG65204"/>
      <c r="BH65204"/>
      <c r="BI65204"/>
      <c r="BJ65204"/>
      <c r="BK65204"/>
      <c r="BL65204"/>
      <c r="BM65204"/>
      <c r="BN65204"/>
      <c r="BO65204"/>
      <c r="BP65204"/>
      <c r="BQ65204"/>
      <c r="BR65204"/>
      <c r="BS65204"/>
      <c r="BT65204"/>
      <c r="BU65204"/>
      <c r="BV65204"/>
      <c r="BW65204"/>
      <c r="BX65204"/>
      <c r="BY65204"/>
      <c r="BZ65204"/>
      <c r="CA65204"/>
      <c r="CB65204"/>
      <c r="CC65204"/>
      <c r="CD65204"/>
      <c r="CE65204"/>
      <c r="CF65204"/>
      <c r="CG65204"/>
      <c r="CH65204"/>
      <c r="CI65204"/>
      <c r="CJ65204"/>
      <c r="CK65204"/>
      <c r="CL65204"/>
      <c r="CM65204"/>
      <c r="CN65204"/>
      <c r="CO65204"/>
      <c r="CP65204"/>
      <c r="CQ65204"/>
      <c r="CR65204"/>
      <c r="CS65204"/>
      <c r="CT65204"/>
      <c r="CU65204"/>
      <c r="CV65204"/>
      <c r="CW65204"/>
      <c r="CX65204"/>
      <c r="CY65204"/>
      <c r="CZ65204"/>
      <c r="DA65204"/>
      <c r="DB65204"/>
      <c r="DC65204"/>
      <c r="DD65204"/>
      <c r="DE65204"/>
      <c r="DF65204"/>
      <c r="DG65204"/>
      <c r="DH65204"/>
      <c r="DI65204"/>
      <c r="DJ65204"/>
      <c r="DK65204"/>
      <c r="DL65204"/>
      <c r="DM65204"/>
      <c r="DN65204"/>
      <c r="DO65204"/>
      <c r="DP65204"/>
      <c r="DQ65204"/>
      <c r="DR65204"/>
      <c r="DS65204"/>
      <c r="DT65204"/>
      <c r="DU65204"/>
      <c r="DV65204"/>
      <c r="DW65204"/>
      <c r="DX65204"/>
      <c r="DY65204"/>
      <c r="DZ65204"/>
      <c r="EA65204"/>
      <c r="EB65204"/>
      <c r="EC65204"/>
      <c r="ED65204"/>
      <c r="EE65204"/>
      <c r="EF65204"/>
      <c r="EG65204"/>
      <c r="EH65204"/>
      <c r="EI65204"/>
      <c r="EJ65204"/>
      <c r="EK65204"/>
      <c r="EL65204"/>
      <c r="EM65204"/>
      <c r="EN65204"/>
      <c r="EO65204"/>
      <c r="EP65204"/>
      <c r="EQ65204"/>
      <c r="ER65204"/>
      <c r="ES65204"/>
      <c r="ET65204"/>
      <c r="EU65204"/>
      <c r="EV65204"/>
      <c r="EW65204"/>
      <c r="EX65204"/>
      <c r="EY65204"/>
      <c r="EZ65204"/>
      <c r="FA65204"/>
      <c r="FB65204"/>
      <c r="FC65204"/>
      <c r="FD65204"/>
      <c r="FE65204"/>
      <c r="FF65204"/>
      <c r="FG65204"/>
      <c r="FH65204"/>
      <c r="FI65204"/>
      <c r="FJ65204"/>
      <c r="FK65204"/>
      <c r="FL65204"/>
      <c r="FM65204"/>
      <c r="FN65204"/>
      <c r="FO65204"/>
      <c r="FP65204"/>
      <c r="FQ65204"/>
      <c r="FR65204"/>
      <c r="FS65204"/>
      <c r="FT65204"/>
      <c r="FU65204"/>
      <c r="FV65204"/>
      <c r="FW65204"/>
      <c r="FX65204"/>
      <c r="FY65204"/>
      <c r="FZ65204"/>
      <c r="GA65204"/>
      <c r="GB65204"/>
      <c r="GC65204"/>
      <c r="GD65204"/>
      <c r="GE65204"/>
      <c r="GF65204"/>
      <c r="GG65204"/>
      <c r="GH65204"/>
      <c r="GI65204"/>
      <c r="GJ65204"/>
      <c r="GK65204"/>
      <c r="GL65204"/>
      <c r="GM65204"/>
      <c r="GN65204"/>
      <c r="GO65204"/>
      <c r="GP65204"/>
      <c r="GQ65204"/>
      <c r="GR65204"/>
      <c r="GS65204"/>
      <c r="GT65204"/>
      <c r="GU65204"/>
      <c r="GV65204"/>
      <c r="GW65204"/>
      <c r="GX65204"/>
      <c r="GY65204"/>
      <c r="GZ65204"/>
      <c r="HA65204"/>
      <c r="HB65204"/>
      <c r="HC65204"/>
      <c r="HD65204"/>
      <c r="HE65204"/>
      <c r="HF65204"/>
      <c r="HG65204"/>
      <c r="HH65204"/>
      <c r="HI65204"/>
      <c r="HJ65204"/>
      <c r="HK65204"/>
      <c r="HL65204"/>
      <c r="HM65204"/>
      <c r="HN65204"/>
      <c r="HO65204"/>
      <c r="HP65204"/>
      <c r="HQ65204"/>
      <c r="HR65204"/>
      <c r="HS65204"/>
      <c r="HT65204"/>
      <c r="HU65204"/>
      <c r="HV65204"/>
      <c r="HW65204"/>
      <c r="HX65204"/>
      <c r="HY65204"/>
      <c r="HZ65204"/>
      <c r="IA65204"/>
    </row>
    <row r="65205" spans="1:235" ht="24" customHeight="1">
      <c r="A65205"/>
      <c r="B65205"/>
      <c r="C65205"/>
      <c r="D65205"/>
      <c r="E65205"/>
      <c r="F65205"/>
      <c r="G65205"/>
      <c r="H65205"/>
      <c r="I65205"/>
      <c r="J65205"/>
      <c r="K65205"/>
      <c r="L65205"/>
      <c r="M65205"/>
      <c r="N65205"/>
      <c r="O65205"/>
      <c r="P65205"/>
      <c r="Q65205"/>
      <c r="R65205"/>
      <c r="S65205"/>
      <c r="T65205"/>
      <c r="U65205"/>
      <c r="V65205"/>
      <c r="W65205"/>
      <c r="X65205"/>
      <c r="Y65205"/>
      <c r="Z65205"/>
      <c r="AA65205"/>
      <c r="AB65205"/>
      <c r="AC65205"/>
      <c r="AD65205"/>
      <c r="AE65205"/>
      <c r="AF65205"/>
      <c r="AG65205"/>
      <c r="AH65205"/>
      <c r="AI65205"/>
      <c r="AJ65205"/>
      <c r="AK65205"/>
      <c r="AL65205"/>
      <c r="AM65205"/>
      <c r="AN65205"/>
      <c r="AO65205"/>
      <c r="AP65205"/>
      <c r="AQ65205"/>
      <c r="AR65205"/>
      <c r="AS65205"/>
      <c r="AT65205"/>
      <c r="AU65205"/>
      <c r="AV65205"/>
      <c r="AW65205"/>
      <c r="AX65205"/>
      <c r="AY65205"/>
      <c r="AZ65205"/>
      <c r="BA65205"/>
      <c r="BB65205"/>
      <c r="BC65205"/>
      <c r="BD65205"/>
      <c r="BE65205"/>
      <c r="BF65205"/>
      <c r="BG65205"/>
      <c r="BH65205"/>
      <c r="BI65205"/>
      <c r="BJ65205"/>
      <c r="BK65205"/>
      <c r="BL65205"/>
      <c r="BM65205"/>
      <c r="BN65205"/>
      <c r="BO65205"/>
      <c r="BP65205"/>
      <c r="BQ65205"/>
      <c r="BR65205"/>
      <c r="BS65205"/>
      <c r="BT65205"/>
      <c r="BU65205"/>
      <c r="BV65205"/>
      <c r="BW65205"/>
      <c r="BX65205"/>
      <c r="BY65205"/>
      <c r="BZ65205"/>
      <c r="CA65205"/>
      <c r="CB65205"/>
      <c r="CC65205"/>
      <c r="CD65205"/>
      <c r="CE65205"/>
      <c r="CF65205"/>
      <c r="CG65205"/>
      <c r="CH65205"/>
      <c r="CI65205"/>
      <c r="CJ65205"/>
      <c r="CK65205"/>
      <c r="CL65205"/>
      <c r="CM65205"/>
      <c r="CN65205"/>
      <c r="CO65205"/>
      <c r="CP65205"/>
      <c r="CQ65205"/>
      <c r="CR65205"/>
      <c r="CS65205"/>
      <c r="CT65205"/>
      <c r="CU65205"/>
      <c r="CV65205"/>
      <c r="CW65205"/>
      <c r="CX65205"/>
      <c r="CY65205"/>
      <c r="CZ65205"/>
      <c r="DA65205"/>
      <c r="DB65205"/>
      <c r="DC65205"/>
      <c r="DD65205"/>
      <c r="DE65205"/>
      <c r="DF65205"/>
      <c r="DG65205"/>
      <c r="DH65205"/>
      <c r="DI65205"/>
      <c r="DJ65205"/>
      <c r="DK65205"/>
      <c r="DL65205"/>
      <c r="DM65205"/>
      <c r="DN65205"/>
      <c r="DO65205"/>
      <c r="DP65205"/>
      <c r="DQ65205"/>
      <c r="DR65205"/>
      <c r="DS65205"/>
      <c r="DT65205"/>
      <c r="DU65205"/>
      <c r="DV65205"/>
      <c r="DW65205"/>
      <c r="DX65205"/>
      <c r="DY65205"/>
      <c r="DZ65205"/>
      <c r="EA65205"/>
      <c r="EB65205"/>
      <c r="EC65205"/>
      <c r="ED65205"/>
      <c r="EE65205"/>
      <c r="EF65205"/>
      <c r="EG65205"/>
      <c r="EH65205"/>
      <c r="EI65205"/>
      <c r="EJ65205"/>
      <c r="EK65205"/>
      <c r="EL65205"/>
      <c r="EM65205"/>
      <c r="EN65205"/>
      <c r="EO65205"/>
      <c r="EP65205"/>
      <c r="EQ65205"/>
      <c r="ER65205"/>
      <c r="ES65205"/>
      <c r="ET65205"/>
      <c r="EU65205"/>
      <c r="EV65205"/>
      <c r="EW65205"/>
      <c r="EX65205"/>
      <c r="EY65205"/>
      <c r="EZ65205"/>
      <c r="FA65205"/>
      <c r="FB65205"/>
      <c r="FC65205"/>
      <c r="FD65205"/>
      <c r="FE65205"/>
      <c r="FF65205"/>
      <c r="FG65205"/>
      <c r="FH65205"/>
      <c r="FI65205"/>
      <c r="FJ65205"/>
      <c r="FK65205"/>
      <c r="FL65205"/>
      <c r="FM65205"/>
      <c r="FN65205"/>
      <c r="FO65205"/>
      <c r="FP65205"/>
      <c r="FQ65205"/>
      <c r="FR65205"/>
      <c r="FS65205"/>
      <c r="FT65205"/>
      <c r="FU65205"/>
      <c r="FV65205"/>
      <c r="FW65205"/>
      <c r="FX65205"/>
      <c r="FY65205"/>
      <c r="FZ65205"/>
      <c r="GA65205"/>
      <c r="GB65205"/>
      <c r="GC65205"/>
      <c r="GD65205"/>
      <c r="GE65205"/>
      <c r="GF65205"/>
      <c r="GG65205"/>
      <c r="GH65205"/>
      <c r="GI65205"/>
      <c r="GJ65205"/>
      <c r="GK65205"/>
      <c r="GL65205"/>
      <c r="GM65205"/>
      <c r="GN65205"/>
      <c r="GO65205"/>
      <c r="GP65205"/>
      <c r="GQ65205"/>
      <c r="GR65205"/>
      <c r="GS65205"/>
      <c r="GT65205"/>
      <c r="GU65205"/>
      <c r="GV65205"/>
      <c r="GW65205"/>
      <c r="GX65205"/>
      <c r="GY65205"/>
      <c r="GZ65205"/>
      <c r="HA65205"/>
      <c r="HB65205"/>
      <c r="HC65205"/>
      <c r="HD65205"/>
      <c r="HE65205"/>
      <c r="HF65205"/>
      <c r="HG65205"/>
      <c r="HH65205"/>
      <c r="HI65205"/>
      <c r="HJ65205"/>
      <c r="HK65205"/>
      <c r="HL65205"/>
      <c r="HM65205"/>
      <c r="HN65205"/>
      <c r="HO65205"/>
      <c r="HP65205"/>
      <c r="HQ65205"/>
      <c r="HR65205"/>
      <c r="HS65205"/>
      <c r="HT65205"/>
      <c r="HU65205"/>
      <c r="HV65205"/>
      <c r="HW65205"/>
      <c r="HX65205"/>
      <c r="HY65205"/>
      <c r="HZ65205"/>
      <c r="IA65205"/>
    </row>
    <row r="65206" spans="1:235" ht="24" customHeight="1">
      <c r="A65206"/>
      <c r="B65206"/>
      <c r="C65206"/>
      <c r="D65206"/>
      <c r="E65206"/>
      <c r="F65206"/>
      <c r="G65206"/>
      <c r="H65206"/>
      <c r="I65206"/>
      <c r="J65206"/>
      <c r="K65206"/>
      <c r="L65206"/>
      <c r="M65206"/>
      <c r="N65206"/>
      <c r="O65206"/>
      <c r="P65206"/>
      <c r="Q65206"/>
      <c r="R65206"/>
      <c r="S65206"/>
      <c r="T65206"/>
      <c r="U65206"/>
      <c r="V65206"/>
      <c r="W65206"/>
      <c r="X65206"/>
      <c r="Y65206"/>
      <c r="Z65206"/>
      <c r="AA65206"/>
      <c r="AB65206"/>
      <c r="AC65206"/>
      <c r="AD65206"/>
      <c r="AE65206"/>
      <c r="AF65206"/>
      <c r="AG65206"/>
      <c r="AH65206"/>
      <c r="AI65206"/>
      <c r="AJ65206"/>
      <c r="AK65206"/>
      <c r="AL65206"/>
      <c r="AM65206"/>
      <c r="AN65206"/>
      <c r="AO65206"/>
      <c r="AP65206"/>
      <c r="AQ65206"/>
      <c r="AR65206"/>
      <c r="AS65206"/>
      <c r="AT65206"/>
      <c r="AU65206"/>
      <c r="AV65206"/>
      <c r="AW65206"/>
      <c r="AX65206"/>
      <c r="AY65206"/>
      <c r="AZ65206"/>
      <c r="BA65206"/>
      <c r="BB65206"/>
      <c r="BC65206"/>
      <c r="BD65206"/>
      <c r="BE65206"/>
      <c r="BF65206"/>
      <c r="BG65206"/>
      <c r="BH65206"/>
      <c r="BI65206"/>
      <c r="BJ65206"/>
      <c r="BK65206"/>
      <c r="BL65206"/>
      <c r="BM65206"/>
      <c r="BN65206"/>
      <c r="BO65206"/>
      <c r="BP65206"/>
      <c r="BQ65206"/>
      <c r="BR65206"/>
      <c r="BS65206"/>
      <c r="BT65206"/>
      <c r="BU65206"/>
      <c r="BV65206"/>
      <c r="BW65206"/>
      <c r="BX65206"/>
      <c r="BY65206"/>
      <c r="BZ65206"/>
      <c r="CA65206"/>
      <c r="CB65206"/>
      <c r="CC65206"/>
      <c r="CD65206"/>
      <c r="CE65206"/>
      <c r="CF65206"/>
      <c r="CG65206"/>
      <c r="CH65206"/>
      <c r="CI65206"/>
      <c r="CJ65206"/>
      <c r="CK65206"/>
      <c r="CL65206"/>
      <c r="CM65206"/>
      <c r="CN65206"/>
      <c r="CO65206"/>
      <c r="CP65206"/>
      <c r="CQ65206"/>
      <c r="CR65206"/>
      <c r="CS65206"/>
      <c r="CT65206"/>
      <c r="CU65206"/>
      <c r="CV65206"/>
      <c r="CW65206"/>
      <c r="CX65206"/>
      <c r="CY65206"/>
      <c r="CZ65206"/>
      <c r="DA65206"/>
      <c r="DB65206"/>
      <c r="DC65206"/>
      <c r="DD65206"/>
      <c r="DE65206"/>
      <c r="DF65206"/>
      <c r="DG65206"/>
      <c r="DH65206"/>
      <c r="DI65206"/>
      <c r="DJ65206"/>
      <c r="DK65206"/>
      <c r="DL65206"/>
      <c r="DM65206"/>
      <c r="DN65206"/>
      <c r="DO65206"/>
      <c r="DP65206"/>
      <c r="DQ65206"/>
      <c r="DR65206"/>
      <c r="DS65206"/>
      <c r="DT65206"/>
      <c r="DU65206"/>
      <c r="DV65206"/>
      <c r="DW65206"/>
      <c r="DX65206"/>
      <c r="DY65206"/>
      <c r="DZ65206"/>
      <c r="EA65206"/>
      <c r="EB65206"/>
      <c r="EC65206"/>
      <c r="ED65206"/>
      <c r="EE65206"/>
      <c r="EF65206"/>
      <c r="EG65206"/>
      <c r="EH65206"/>
      <c r="EI65206"/>
      <c r="EJ65206"/>
      <c r="EK65206"/>
      <c r="EL65206"/>
      <c r="EM65206"/>
      <c r="EN65206"/>
      <c r="EO65206"/>
      <c r="EP65206"/>
      <c r="EQ65206"/>
      <c r="ER65206"/>
      <c r="ES65206"/>
      <c r="ET65206"/>
      <c r="EU65206"/>
      <c r="EV65206"/>
      <c r="EW65206"/>
      <c r="EX65206"/>
      <c r="EY65206"/>
      <c r="EZ65206"/>
      <c r="FA65206"/>
      <c r="FB65206"/>
      <c r="FC65206"/>
      <c r="FD65206"/>
      <c r="FE65206"/>
      <c r="FF65206"/>
      <c r="FG65206"/>
      <c r="FH65206"/>
      <c r="FI65206"/>
      <c r="FJ65206"/>
      <c r="FK65206"/>
      <c r="FL65206"/>
      <c r="FM65206"/>
      <c r="FN65206"/>
      <c r="FO65206"/>
      <c r="FP65206"/>
      <c r="FQ65206"/>
      <c r="FR65206"/>
      <c r="FS65206"/>
      <c r="FT65206"/>
      <c r="FU65206"/>
      <c r="FV65206"/>
      <c r="FW65206"/>
      <c r="FX65206"/>
      <c r="FY65206"/>
      <c r="FZ65206"/>
      <c r="GA65206"/>
      <c r="GB65206"/>
      <c r="GC65206"/>
      <c r="GD65206"/>
      <c r="GE65206"/>
      <c r="GF65206"/>
      <c r="GG65206"/>
      <c r="GH65206"/>
      <c r="GI65206"/>
      <c r="GJ65206"/>
      <c r="GK65206"/>
      <c r="GL65206"/>
      <c r="GM65206"/>
      <c r="GN65206"/>
      <c r="GO65206"/>
      <c r="GP65206"/>
      <c r="GQ65206"/>
      <c r="GR65206"/>
      <c r="GS65206"/>
      <c r="GT65206"/>
      <c r="GU65206"/>
      <c r="GV65206"/>
      <c r="GW65206"/>
      <c r="GX65206"/>
      <c r="GY65206"/>
      <c r="GZ65206"/>
      <c r="HA65206"/>
      <c r="HB65206"/>
      <c r="HC65206"/>
      <c r="HD65206"/>
      <c r="HE65206"/>
      <c r="HF65206"/>
      <c r="HG65206"/>
      <c r="HH65206"/>
      <c r="HI65206"/>
      <c r="HJ65206"/>
      <c r="HK65206"/>
      <c r="HL65206"/>
      <c r="HM65206"/>
      <c r="HN65206"/>
      <c r="HO65206"/>
      <c r="HP65206"/>
      <c r="HQ65206"/>
      <c r="HR65206"/>
      <c r="HS65206"/>
      <c r="HT65206"/>
      <c r="HU65206"/>
      <c r="HV65206"/>
      <c r="HW65206"/>
      <c r="HX65206"/>
      <c r="HY65206"/>
      <c r="HZ65206"/>
      <c r="IA65206"/>
    </row>
    <row r="65207" spans="1:235" ht="24" customHeight="1">
      <c r="A65207"/>
      <c r="B65207"/>
      <c r="C65207"/>
      <c r="D65207"/>
      <c r="E65207"/>
      <c r="F65207"/>
      <c r="G65207"/>
      <c r="H65207"/>
      <c r="I65207"/>
      <c r="J65207"/>
      <c r="K65207"/>
      <c r="L65207"/>
      <c r="M65207"/>
      <c r="N65207"/>
      <c r="O65207"/>
      <c r="P65207"/>
      <c r="Q65207"/>
      <c r="R65207"/>
      <c r="S65207"/>
      <c r="T65207"/>
      <c r="U65207"/>
      <c r="V65207"/>
      <c r="W65207"/>
      <c r="X65207"/>
      <c r="Y65207"/>
      <c r="Z65207"/>
      <c r="AA65207"/>
      <c r="AB65207"/>
      <c r="AC65207"/>
      <c r="AD65207"/>
      <c r="AE65207"/>
      <c r="AF65207"/>
      <c r="AG65207"/>
      <c r="AH65207"/>
      <c r="AI65207"/>
      <c r="AJ65207"/>
      <c r="AK65207"/>
      <c r="AL65207"/>
      <c r="AM65207"/>
      <c r="AN65207"/>
      <c r="AO65207"/>
      <c r="AP65207"/>
      <c r="AQ65207"/>
      <c r="AR65207"/>
      <c r="AS65207"/>
      <c r="AT65207"/>
      <c r="AU65207"/>
      <c r="AV65207"/>
      <c r="AW65207"/>
      <c r="AX65207"/>
      <c r="AY65207"/>
      <c r="AZ65207"/>
      <c r="BA65207"/>
      <c r="BB65207"/>
      <c r="BC65207"/>
      <c r="BD65207"/>
      <c r="BE65207"/>
      <c r="BF65207"/>
      <c r="BG65207"/>
      <c r="BH65207"/>
      <c r="BI65207"/>
      <c r="BJ65207"/>
      <c r="BK65207"/>
      <c r="BL65207"/>
      <c r="BM65207"/>
      <c r="BN65207"/>
      <c r="BO65207"/>
      <c r="BP65207"/>
      <c r="BQ65207"/>
      <c r="BR65207"/>
      <c r="BS65207"/>
      <c r="BT65207"/>
      <c r="BU65207"/>
      <c r="BV65207"/>
      <c r="BW65207"/>
      <c r="BX65207"/>
      <c r="BY65207"/>
      <c r="BZ65207"/>
      <c r="CA65207"/>
      <c r="CB65207"/>
      <c r="CC65207"/>
      <c r="CD65207"/>
      <c r="CE65207"/>
      <c r="CF65207"/>
      <c r="CG65207"/>
      <c r="CH65207"/>
      <c r="CI65207"/>
      <c r="CJ65207"/>
      <c r="CK65207"/>
      <c r="CL65207"/>
      <c r="CM65207"/>
      <c r="CN65207"/>
      <c r="CO65207"/>
      <c r="CP65207"/>
      <c r="CQ65207"/>
      <c r="CR65207"/>
      <c r="CS65207"/>
      <c r="CT65207"/>
      <c r="CU65207"/>
      <c r="CV65207"/>
      <c r="CW65207"/>
      <c r="CX65207"/>
      <c r="CY65207"/>
      <c r="CZ65207"/>
      <c r="DA65207"/>
      <c r="DB65207"/>
      <c r="DC65207"/>
      <c r="DD65207"/>
      <c r="DE65207"/>
      <c r="DF65207"/>
      <c r="DG65207"/>
      <c r="DH65207"/>
      <c r="DI65207"/>
      <c r="DJ65207"/>
      <c r="DK65207"/>
      <c r="DL65207"/>
      <c r="DM65207"/>
      <c r="DN65207"/>
      <c r="DO65207"/>
      <c r="DP65207"/>
      <c r="DQ65207"/>
      <c r="DR65207"/>
      <c r="DS65207"/>
      <c r="DT65207"/>
      <c r="DU65207"/>
      <c r="DV65207"/>
      <c r="DW65207"/>
      <c r="DX65207"/>
      <c r="DY65207"/>
      <c r="DZ65207"/>
      <c r="EA65207"/>
      <c r="EB65207"/>
      <c r="EC65207"/>
      <c r="ED65207"/>
      <c r="EE65207"/>
      <c r="EF65207"/>
      <c r="EG65207"/>
      <c r="EH65207"/>
      <c r="EI65207"/>
      <c r="EJ65207"/>
      <c r="EK65207"/>
      <c r="EL65207"/>
      <c r="EM65207"/>
      <c r="EN65207"/>
      <c r="EO65207"/>
      <c r="EP65207"/>
      <c r="EQ65207"/>
      <c r="ER65207"/>
      <c r="ES65207"/>
      <c r="ET65207"/>
      <c r="EU65207"/>
      <c r="EV65207"/>
      <c r="EW65207"/>
      <c r="EX65207"/>
      <c r="EY65207"/>
      <c r="EZ65207"/>
      <c r="FA65207"/>
      <c r="FB65207"/>
      <c r="FC65207"/>
      <c r="FD65207"/>
      <c r="FE65207"/>
      <c r="FF65207"/>
      <c r="FG65207"/>
      <c r="FH65207"/>
      <c r="FI65207"/>
      <c r="FJ65207"/>
      <c r="FK65207"/>
      <c r="FL65207"/>
      <c r="FM65207"/>
      <c r="FN65207"/>
      <c r="FO65207"/>
      <c r="FP65207"/>
      <c r="FQ65207"/>
      <c r="FR65207"/>
      <c r="FS65207"/>
      <c r="FT65207"/>
      <c r="FU65207"/>
      <c r="FV65207"/>
      <c r="FW65207"/>
      <c r="FX65207"/>
      <c r="FY65207"/>
      <c r="FZ65207"/>
      <c r="GA65207"/>
      <c r="GB65207"/>
      <c r="GC65207"/>
      <c r="GD65207"/>
      <c r="GE65207"/>
      <c r="GF65207"/>
      <c r="GG65207"/>
      <c r="GH65207"/>
      <c r="GI65207"/>
      <c r="GJ65207"/>
      <c r="GK65207"/>
      <c r="GL65207"/>
      <c r="GM65207"/>
      <c r="GN65207"/>
      <c r="GO65207"/>
      <c r="GP65207"/>
      <c r="GQ65207"/>
      <c r="GR65207"/>
      <c r="GS65207"/>
      <c r="GT65207"/>
      <c r="GU65207"/>
      <c r="GV65207"/>
      <c r="GW65207"/>
      <c r="GX65207"/>
      <c r="GY65207"/>
      <c r="GZ65207"/>
      <c r="HA65207"/>
      <c r="HB65207"/>
      <c r="HC65207"/>
      <c r="HD65207"/>
      <c r="HE65207"/>
      <c r="HF65207"/>
      <c r="HG65207"/>
      <c r="HH65207"/>
      <c r="HI65207"/>
      <c r="HJ65207"/>
      <c r="HK65207"/>
      <c r="HL65207"/>
      <c r="HM65207"/>
      <c r="HN65207"/>
      <c r="HO65207"/>
      <c r="HP65207"/>
      <c r="HQ65207"/>
      <c r="HR65207"/>
      <c r="HS65207"/>
      <c r="HT65207"/>
      <c r="HU65207"/>
      <c r="HV65207"/>
      <c r="HW65207"/>
      <c r="HX65207"/>
      <c r="HY65207"/>
      <c r="HZ65207"/>
      <c r="IA65207"/>
    </row>
    <row r="65208" spans="1:235" ht="24" customHeight="1">
      <c r="A65208"/>
      <c r="B65208"/>
      <c r="C65208"/>
      <c r="D65208"/>
      <c r="E65208"/>
      <c r="F65208"/>
      <c r="G65208"/>
      <c r="H65208"/>
      <c r="I65208"/>
      <c r="J65208"/>
      <c r="K65208"/>
      <c r="L65208"/>
      <c r="M65208"/>
      <c r="N65208"/>
      <c r="O65208"/>
      <c r="P65208"/>
      <c r="Q65208"/>
      <c r="R65208"/>
      <c r="S65208"/>
      <c r="T65208"/>
      <c r="U65208"/>
      <c r="V65208"/>
      <c r="W65208"/>
      <c r="X65208"/>
      <c r="Y65208"/>
      <c r="Z65208"/>
      <c r="AA65208"/>
      <c r="AB65208"/>
      <c r="AC65208"/>
      <c r="AD65208"/>
      <c r="AE65208"/>
      <c r="AF65208"/>
      <c r="AG65208"/>
      <c r="AH65208"/>
      <c r="AI65208"/>
      <c r="AJ65208"/>
      <c r="AK65208"/>
      <c r="AL65208"/>
      <c r="AM65208"/>
      <c r="AN65208"/>
      <c r="AO65208"/>
      <c r="AP65208"/>
      <c r="AQ65208"/>
      <c r="AR65208"/>
      <c r="AS65208"/>
      <c r="AT65208"/>
      <c r="AU65208"/>
      <c r="AV65208"/>
      <c r="AW65208"/>
      <c r="AX65208"/>
      <c r="AY65208"/>
      <c r="AZ65208"/>
      <c r="BA65208"/>
      <c r="BB65208"/>
      <c r="BC65208"/>
      <c r="BD65208"/>
      <c r="BE65208"/>
      <c r="BF65208"/>
      <c r="BG65208"/>
      <c r="BH65208"/>
      <c r="BI65208"/>
      <c r="BJ65208"/>
      <c r="BK65208"/>
      <c r="BL65208"/>
      <c r="BM65208"/>
      <c r="BN65208"/>
      <c r="BO65208"/>
      <c r="BP65208"/>
      <c r="BQ65208"/>
      <c r="BR65208"/>
      <c r="BS65208"/>
      <c r="BT65208"/>
      <c r="BU65208"/>
      <c r="BV65208"/>
      <c r="BW65208"/>
      <c r="BX65208"/>
      <c r="BY65208"/>
      <c r="BZ65208"/>
      <c r="CA65208"/>
      <c r="CB65208"/>
      <c r="CC65208"/>
      <c r="CD65208"/>
      <c r="CE65208"/>
      <c r="CF65208"/>
      <c r="CG65208"/>
      <c r="CH65208"/>
      <c r="CI65208"/>
      <c r="CJ65208"/>
      <c r="CK65208"/>
      <c r="CL65208"/>
      <c r="CM65208"/>
      <c r="CN65208"/>
      <c r="CO65208"/>
      <c r="CP65208"/>
      <c r="CQ65208"/>
      <c r="CR65208"/>
      <c r="CS65208"/>
      <c r="CT65208"/>
      <c r="CU65208"/>
      <c r="CV65208"/>
      <c r="CW65208"/>
      <c r="CX65208"/>
      <c r="CY65208"/>
      <c r="CZ65208"/>
      <c r="DA65208"/>
      <c r="DB65208"/>
      <c r="DC65208"/>
      <c r="DD65208"/>
      <c r="DE65208"/>
      <c r="DF65208"/>
      <c r="DG65208"/>
      <c r="DH65208"/>
      <c r="DI65208"/>
      <c r="DJ65208"/>
      <c r="DK65208"/>
      <c r="DL65208"/>
      <c r="DM65208"/>
      <c r="DN65208"/>
      <c r="DO65208"/>
      <c r="DP65208"/>
      <c r="DQ65208"/>
      <c r="DR65208"/>
      <c r="DS65208"/>
      <c r="DT65208"/>
      <c r="DU65208"/>
      <c r="DV65208"/>
      <c r="DW65208"/>
      <c r="DX65208"/>
      <c r="DY65208"/>
      <c r="DZ65208"/>
      <c r="EA65208"/>
      <c r="EB65208"/>
      <c r="EC65208"/>
      <c r="ED65208"/>
      <c r="EE65208"/>
      <c r="EF65208"/>
      <c r="EG65208"/>
      <c r="EH65208"/>
      <c r="EI65208"/>
      <c r="EJ65208"/>
      <c r="EK65208"/>
      <c r="EL65208"/>
      <c r="EM65208"/>
      <c r="EN65208"/>
      <c r="EO65208"/>
      <c r="EP65208"/>
      <c r="EQ65208"/>
      <c r="ER65208"/>
      <c r="ES65208"/>
      <c r="ET65208"/>
      <c r="EU65208"/>
      <c r="EV65208"/>
      <c r="EW65208"/>
      <c r="EX65208"/>
      <c r="EY65208"/>
      <c r="EZ65208"/>
      <c r="FA65208"/>
      <c r="FB65208"/>
      <c r="FC65208"/>
      <c r="FD65208"/>
      <c r="FE65208"/>
      <c r="FF65208"/>
      <c r="FG65208"/>
      <c r="FH65208"/>
      <c r="FI65208"/>
      <c r="FJ65208"/>
      <c r="FK65208"/>
      <c r="FL65208"/>
      <c r="FM65208"/>
      <c r="FN65208"/>
      <c r="FO65208"/>
      <c r="FP65208"/>
      <c r="FQ65208"/>
      <c r="FR65208"/>
      <c r="FS65208"/>
      <c r="FT65208"/>
      <c r="FU65208"/>
      <c r="FV65208"/>
      <c r="FW65208"/>
      <c r="FX65208"/>
      <c r="FY65208"/>
      <c r="FZ65208"/>
      <c r="GA65208"/>
      <c r="GB65208"/>
      <c r="GC65208"/>
      <c r="GD65208"/>
      <c r="GE65208"/>
      <c r="GF65208"/>
      <c r="GG65208"/>
      <c r="GH65208"/>
      <c r="GI65208"/>
      <c r="GJ65208"/>
      <c r="GK65208"/>
      <c r="GL65208"/>
      <c r="GM65208"/>
      <c r="GN65208"/>
      <c r="GO65208"/>
      <c r="GP65208"/>
      <c r="GQ65208"/>
      <c r="GR65208"/>
      <c r="GS65208"/>
      <c r="GT65208"/>
      <c r="GU65208"/>
      <c r="GV65208"/>
      <c r="GW65208"/>
      <c r="GX65208"/>
      <c r="GY65208"/>
      <c r="GZ65208"/>
      <c r="HA65208"/>
      <c r="HB65208"/>
      <c r="HC65208"/>
      <c r="HD65208"/>
      <c r="HE65208"/>
      <c r="HF65208"/>
      <c r="HG65208"/>
      <c r="HH65208"/>
      <c r="HI65208"/>
      <c r="HJ65208"/>
      <c r="HK65208"/>
      <c r="HL65208"/>
      <c r="HM65208"/>
      <c r="HN65208"/>
      <c r="HO65208"/>
      <c r="HP65208"/>
      <c r="HQ65208"/>
      <c r="HR65208"/>
      <c r="HS65208"/>
      <c r="HT65208"/>
      <c r="HU65208"/>
      <c r="HV65208"/>
      <c r="HW65208"/>
      <c r="HX65208"/>
      <c r="HY65208"/>
      <c r="HZ65208"/>
      <c r="IA65208"/>
    </row>
    <row r="65209" spans="1:235" ht="24" customHeight="1">
      <c r="A65209"/>
      <c r="B65209"/>
      <c r="C65209"/>
      <c r="D65209"/>
      <c r="E65209"/>
      <c r="F65209"/>
      <c r="G65209"/>
      <c r="H65209"/>
      <c r="I65209"/>
      <c r="J65209"/>
      <c r="K65209"/>
      <c r="L65209"/>
      <c r="M65209"/>
      <c r="N65209"/>
      <c r="O65209"/>
      <c r="P65209"/>
      <c r="Q65209"/>
      <c r="R65209"/>
      <c r="S65209"/>
      <c r="T65209"/>
      <c r="U65209"/>
      <c r="V65209"/>
      <c r="W65209"/>
      <c r="X65209"/>
      <c r="Y65209"/>
      <c r="Z65209"/>
      <c r="AA65209"/>
      <c r="AB65209"/>
      <c r="AC65209"/>
      <c r="AD65209"/>
      <c r="AE65209"/>
      <c r="AF65209"/>
      <c r="AG65209"/>
      <c r="AH65209"/>
      <c r="AI65209"/>
      <c r="AJ65209"/>
      <c r="AK65209"/>
      <c r="AL65209"/>
      <c r="AM65209"/>
      <c r="AN65209"/>
      <c r="AO65209"/>
      <c r="AP65209"/>
      <c r="AQ65209"/>
      <c r="AR65209"/>
      <c r="AS65209"/>
      <c r="AT65209"/>
      <c r="AU65209"/>
      <c r="AV65209"/>
      <c r="AW65209"/>
      <c r="AX65209"/>
      <c r="AY65209"/>
      <c r="AZ65209"/>
      <c r="BA65209"/>
      <c r="BB65209"/>
      <c r="BC65209"/>
      <c r="BD65209"/>
      <c r="BE65209"/>
      <c r="BF65209"/>
      <c r="BG65209"/>
      <c r="BH65209"/>
      <c r="BI65209"/>
      <c r="BJ65209"/>
      <c r="BK65209"/>
      <c r="BL65209"/>
      <c r="BM65209"/>
      <c r="BN65209"/>
      <c r="BO65209"/>
      <c r="BP65209"/>
      <c r="BQ65209"/>
      <c r="BR65209"/>
      <c r="BS65209"/>
      <c r="BT65209"/>
      <c r="BU65209"/>
      <c r="BV65209"/>
      <c r="BW65209"/>
      <c r="BX65209"/>
      <c r="BY65209"/>
      <c r="BZ65209"/>
      <c r="CA65209"/>
      <c r="CB65209"/>
      <c r="CC65209"/>
      <c r="CD65209"/>
      <c r="CE65209"/>
      <c r="CF65209"/>
      <c r="CG65209"/>
      <c r="CH65209"/>
      <c r="CI65209"/>
      <c r="CJ65209"/>
      <c r="CK65209"/>
      <c r="CL65209"/>
      <c r="CM65209"/>
      <c r="CN65209"/>
      <c r="CO65209"/>
      <c r="CP65209"/>
      <c r="CQ65209"/>
      <c r="CR65209"/>
      <c r="CS65209"/>
      <c r="CT65209"/>
      <c r="CU65209"/>
      <c r="CV65209"/>
      <c r="CW65209"/>
      <c r="CX65209"/>
      <c r="CY65209"/>
      <c r="CZ65209"/>
      <c r="DA65209"/>
      <c r="DB65209"/>
      <c r="DC65209"/>
      <c r="DD65209"/>
      <c r="DE65209"/>
      <c r="DF65209"/>
      <c r="DG65209"/>
      <c r="DH65209"/>
      <c r="DI65209"/>
      <c r="DJ65209"/>
      <c r="DK65209"/>
      <c r="DL65209"/>
      <c r="DM65209"/>
      <c r="DN65209"/>
      <c r="DO65209"/>
      <c r="DP65209"/>
      <c r="DQ65209"/>
      <c r="DR65209"/>
      <c r="DS65209"/>
      <c r="DT65209"/>
      <c r="DU65209"/>
      <c r="DV65209"/>
      <c r="DW65209"/>
      <c r="DX65209"/>
      <c r="DY65209"/>
      <c r="DZ65209"/>
      <c r="EA65209"/>
      <c r="EB65209"/>
      <c r="EC65209"/>
      <c r="ED65209"/>
      <c r="EE65209"/>
      <c r="EF65209"/>
      <c r="EG65209"/>
      <c r="EH65209"/>
      <c r="EI65209"/>
      <c r="EJ65209"/>
      <c r="EK65209"/>
      <c r="EL65209"/>
      <c r="EM65209"/>
      <c r="EN65209"/>
      <c r="EO65209"/>
      <c r="EP65209"/>
      <c r="EQ65209"/>
      <c r="ER65209"/>
      <c r="ES65209"/>
      <c r="ET65209"/>
      <c r="EU65209"/>
      <c r="EV65209"/>
      <c r="EW65209"/>
      <c r="EX65209"/>
      <c r="EY65209"/>
      <c r="EZ65209"/>
      <c r="FA65209"/>
      <c r="FB65209"/>
      <c r="FC65209"/>
      <c r="FD65209"/>
      <c r="FE65209"/>
      <c r="FF65209"/>
      <c r="FG65209"/>
      <c r="FH65209"/>
      <c r="FI65209"/>
      <c r="FJ65209"/>
      <c r="FK65209"/>
      <c r="FL65209"/>
      <c r="FM65209"/>
      <c r="FN65209"/>
      <c r="FO65209"/>
      <c r="FP65209"/>
      <c r="FQ65209"/>
      <c r="FR65209"/>
      <c r="FS65209"/>
      <c r="FT65209"/>
      <c r="FU65209"/>
      <c r="FV65209"/>
      <c r="FW65209"/>
      <c r="FX65209"/>
      <c r="FY65209"/>
      <c r="FZ65209"/>
      <c r="GA65209"/>
      <c r="GB65209"/>
      <c r="GC65209"/>
      <c r="GD65209"/>
      <c r="GE65209"/>
      <c r="GF65209"/>
      <c r="GG65209"/>
      <c r="GH65209"/>
      <c r="GI65209"/>
      <c r="GJ65209"/>
      <c r="GK65209"/>
      <c r="GL65209"/>
      <c r="GM65209"/>
      <c r="GN65209"/>
      <c r="GO65209"/>
      <c r="GP65209"/>
      <c r="GQ65209"/>
      <c r="GR65209"/>
      <c r="GS65209"/>
      <c r="GT65209"/>
      <c r="GU65209"/>
      <c r="GV65209"/>
      <c r="GW65209"/>
      <c r="GX65209"/>
      <c r="GY65209"/>
      <c r="GZ65209"/>
      <c r="HA65209"/>
      <c r="HB65209"/>
      <c r="HC65209"/>
      <c r="HD65209"/>
      <c r="HE65209"/>
      <c r="HF65209"/>
      <c r="HG65209"/>
      <c r="HH65209"/>
      <c r="HI65209"/>
      <c r="HJ65209"/>
      <c r="HK65209"/>
      <c r="HL65209"/>
      <c r="HM65209"/>
      <c r="HN65209"/>
      <c r="HO65209"/>
      <c r="HP65209"/>
      <c r="HQ65209"/>
      <c r="HR65209"/>
      <c r="HS65209"/>
      <c r="HT65209"/>
      <c r="HU65209"/>
      <c r="HV65209"/>
      <c r="HW65209"/>
      <c r="HX65209"/>
      <c r="HY65209"/>
      <c r="HZ65209"/>
      <c r="IA65209"/>
    </row>
    <row r="65210" spans="1:235" ht="24" customHeight="1">
      <c r="A65210"/>
      <c r="B65210"/>
      <c r="C65210"/>
      <c r="D65210"/>
      <c r="E65210"/>
      <c r="F65210"/>
      <c r="G65210"/>
      <c r="H65210"/>
      <c r="I65210"/>
      <c r="J65210"/>
      <c r="K65210"/>
      <c r="L65210"/>
      <c r="M65210"/>
      <c r="N65210"/>
      <c r="O65210"/>
      <c r="P65210"/>
      <c r="Q65210"/>
      <c r="R65210"/>
      <c r="S65210"/>
      <c r="T65210"/>
      <c r="U65210"/>
      <c r="V65210"/>
      <c r="W65210"/>
      <c r="X65210"/>
      <c r="Y65210"/>
      <c r="Z65210"/>
      <c r="AA65210"/>
      <c r="AB65210"/>
      <c r="AC65210"/>
      <c r="AD65210"/>
      <c r="AE65210"/>
      <c r="AF65210"/>
      <c r="AG65210"/>
      <c r="AH65210"/>
      <c r="AI65210"/>
      <c r="AJ65210"/>
      <c r="AK65210"/>
      <c r="AL65210"/>
      <c r="AM65210"/>
      <c r="AN65210"/>
      <c r="AO65210"/>
      <c r="AP65210"/>
      <c r="AQ65210"/>
      <c r="AR65210"/>
      <c r="AS65210"/>
      <c r="AT65210"/>
      <c r="AU65210"/>
      <c r="AV65210"/>
      <c r="AW65210"/>
      <c r="AX65210"/>
      <c r="AY65210"/>
      <c r="AZ65210"/>
      <c r="BA65210"/>
      <c r="BB65210"/>
      <c r="BC65210"/>
      <c r="BD65210"/>
      <c r="BE65210"/>
      <c r="BF65210"/>
      <c r="BG65210"/>
      <c r="BH65210"/>
      <c r="BI65210"/>
      <c r="BJ65210"/>
      <c r="BK65210"/>
      <c r="BL65210"/>
      <c r="BM65210"/>
      <c r="BN65210"/>
      <c r="BO65210"/>
      <c r="BP65210"/>
      <c r="BQ65210"/>
      <c r="BR65210"/>
      <c r="BS65210"/>
      <c r="BT65210"/>
      <c r="BU65210"/>
      <c r="BV65210"/>
      <c r="BW65210"/>
      <c r="BX65210"/>
      <c r="BY65210"/>
      <c r="BZ65210"/>
      <c r="CA65210"/>
      <c r="CB65210"/>
      <c r="CC65210"/>
      <c r="CD65210"/>
      <c r="CE65210"/>
      <c r="CF65210"/>
      <c r="CG65210"/>
      <c r="CH65210"/>
      <c r="CI65210"/>
      <c r="CJ65210"/>
      <c r="CK65210"/>
      <c r="CL65210"/>
      <c r="CM65210"/>
      <c r="CN65210"/>
      <c r="CO65210"/>
      <c r="CP65210"/>
      <c r="CQ65210"/>
      <c r="CR65210"/>
      <c r="CS65210"/>
      <c r="CT65210"/>
      <c r="CU65210"/>
      <c r="CV65210"/>
      <c r="CW65210"/>
      <c r="CX65210"/>
      <c r="CY65210"/>
      <c r="CZ65210"/>
      <c r="DA65210"/>
      <c r="DB65210"/>
      <c r="DC65210"/>
      <c r="DD65210"/>
      <c r="DE65210"/>
      <c r="DF65210"/>
      <c r="DG65210"/>
      <c r="DH65210"/>
      <c r="DI65210"/>
      <c r="DJ65210"/>
      <c r="DK65210"/>
      <c r="DL65210"/>
      <c r="DM65210"/>
      <c r="DN65210"/>
      <c r="DO65210"/>
      <c r="DP65210"/>
      <c r="DQ65210"/>
      <c r="DR65210"/>
      <c r="DS65210"/>
      <c r="DT65210"/>
      <c r="DU65210"/>
      <c r="DV65210"/>
      <c r="DW65210"/>
      <c r="DX65210"/>
      <c r="DY65210"/>
      <c r="DZ65210"/>
      <c r="EA65210"/>
      <c r="EB65210"/>
      <c r="EC65210"/>
      <c r="ED65210"/>
      <c r="EE65210"/>
      <c r="EF65210"/>
      <c r="EG65210"/>
      <c r="EH65210"/>
      <c r="EI65210"/>
      <c r="EJ65210"/>
      <c r="EK65210"/>
      <c r="EL65210"/>
      <c r="EM65210"/>
      <c r="EN65210"/>
      <c r="EO65210"/>
      <c r="EP65210"/>
      <c r="EQ65210"/>
      <c r="ER65210"/>
      <c r="ES65210"/>
      <c r="ET65210"/>
      <c r="EU65210"/>
      <c r="EV65210"/>
      <c r="EW65210"/>
      <c r="EX65210"/>
      <c r="EY65210"/>
      <c r="EZ65210"/>
      <c r="FA65210"/>
      <c r="FB65210"/>
      <c r="FC65210"/>
      <c r="FD65210"/>
      <c r="FE65210"/>
      <c r="FF65210"/>
      <c r="FG65210"/>
      <c r="FH65210"/>
      <c r="FI65210"/>
      <c r="FJ65210"/>
      <c r="FK65210"/>
      <c r="FL65210"/>
      <c r="FM65210"/>
      <c r="FN65210"/>
      <c r="FO65210"/>
      <c r="FP65210"/>
      <c r="FQ65210"/>
      <c r="FR65210"/>
      <c r="FS65210"/>
      <c r="FT65210"/>
      <c r="FU65210"/>
      <c r="FV65210"/>
      <c r="FW65210"/>
      <c r="FX65210"/>
      <c r="FY65210"/>
      <c r="FZ65210"/>
      <c r="GA65210"/>
      <c r="GB65210"/>
      <c r="GC65210"/>
      <c r="GD65210"/>
      <c r="GE65210"/>
      <c r="GF65210"/>
      <c r="GG65210"/>
      <c r="GH65210"/>
      <c r="GI65210"/>
      <c r="GJ65210"/>
      <c r="GK65210"/>
      <c r="GL65210"/>
      <c r="GM65210"/>
      <c r="GN65210"/>
      <c r="GO65210"/>
      <c r="GP65210"/>
      <c r="GQ65210"/>
      <c r="GR65210"/>
      <c r="GS65210"/>
      <c r="GT65210"/>
      <c r="GU65210"/>
      <c r="GV65210"/>
      <c r="GW65210"/>
      <c r="GX65210"/>
      <c r="GY65210"/>
      <c r="GZ65210"/>
      <c r="HA65210"/>
      <c r="HB65210"/>
      <c r="HC65210"/>
      <c r="HD65210"/>
      <c r="HE65210"/>
      <c r="HF65210"/>
      <c r="HG65210"/>
      <c r="HH65210"/>
      <c r="HI65210"/>
      <c r="HJ65210"/>
      <c r="HK65210"/>
      <c r="HL65210"/>
      <c r="HM65210"/>
      <c r="HN65210"/>
      <c r="HO65210"/>
      <c r="HP65210"/>
      <c r="HQ65210"/>
      <c r="HR65210"/>
      <c r="HS65210"/>
      <c r="HT65210"/>
      <c r="HU65210"/>
      <c r="HV65210"/>
      <c r="HW65210"/>
      <c r="HX65210"/>
      <c r="HY65210"/>
      <c r="HZ65210"/>
      <c r="IA65210"/>
    </row>
    <row r="65211" spans="1:235" ht="24" customHeight="1">
      <c r="A65211"/>
      <c r="B65211"/>
      <c r="C65211"/>
      <c r="D65211"/>
      <c r="E65211"/>
      <c r="F65211"/>
      <c r="G65211"/>
      <c r="H65211"/>
      <c r="I65211"/>
      <c r="J65211"/>
      <c r="K65211"/>
      <c r="L65211"/>
      <c r="M65211"/>
      <c r="N65211"/>
      <c r="O65211"/>
      <c r="P65211"/>
      <c r="Q65211"/>
      <c r="R65211"/>
      <c r="S65211"/>
      <c r="T65211"/>
      <c r="U65211"/>
      <c r="V65211"/>
      <c r="W65211"/>
      <c r="X65211"/>
      <c r="Y65211"/>
      <c r="Z65211"/>
      <c r="AA65211"/>
      <c r="AB65211"/>
      <c r="AC65211"/>
      <c r="AD65211"/>
      <c r="AE65211"/>
      <c r="AF65211"/>
      <c r="AG65211"/>
      <c r="AH65211"/>
      <c r="AI65211"/>
      <c r="AJ65211"/>
      <c r="AK65211"/>
      <c r="AL65211"/>
      <c r="AM65211"/>
      <c r="AN65211"/>
      <c r="AO65211"/>
      <c r="AP65211"/>
      <c r="AQ65211"/>
      <c r="AR65211"/>
      <c r="AS65211"/>
      <c r="AT65211"/>
      <c r="AU65211"/>
      <c r="AV65211"/>
      <c r="AW65211"/>
      <c r="AX65211"/>
      <c r="AY65211"/>
      <c r="AZ65211"/>
      <c r="BA65211"/>
      <c r="BB65211"/>
      <c r="BC65211"/>
      <c r="BD65211"/>
      <c r="BE65211"/>
      <c r="BF65211"/>
      <c r="BG65211"/>
      <c r="BH65211"/>
      <c r="BI65211"/>
      <c r="BJ65211"/>
      <c r="BK65211"/>
      <c r="BL65211"/>
      <c r="BM65211"/>
      <c r="BN65211"/>
      <c r="BO65211"/>
      <c r="BP65211"/>
      <c r="BQ65211"/>
      <c r="BR65211"/>
      <c r="BS65211"/>
      <c r="BT65211"/>
      <c r="BU65211"/>
      <c r="BV65211"/>
      <c r="BW65211"/>
      <c r="BX65211"/>
      <c r="BY65211"/>
      <c r="BZ65211"/>
      <c r="CA65211"/>
      <c r="CB65211"/>
      <c r="CC65211"/>
      <c r="CD65211"/>
      <c r="CE65211"/>
      <c r="CF65211"/>
      <c r="CG65211"/>
      <c r="CH65211"/>
      <c r="CI65211"/>
      <c r="CJ65211"/>
      <c r="CK65211"/>
      <c r="CL65211"/>
      <c r="CM65211"/>
      <c r="CN65211"/>
      <c r="CO65211"/>
      <c r="CP65211"/>
      <c r="CQ65211"/>
      <c r="CR65211"/>
      <c r="CS65211"/>
      <c r="CT65211"/>
      <c r="CU65211"/>
      <c r="CV65211"/>
      <c r="CW65211"/>
      <c r="CX65211"/>
      <c r="CY65211"/>
      <c r="CZ65211"/>
      <c r="DA65211"/>
      <c r="DB65211"/>
      <c r="DC65211"/>
      <c r="DD65211"/>
      <c r="DE65211"/>
      <c r="DF65211"/>
      <c r="DG65211"/>
      <c r="DH65211"/>
      <c r="DI65211"/>
      <c r="DJ65211"/>
      <c r="DK65211"/>
      <c r="DL65211"/>
      <c r="DM65211"/>
      <c r="DN65211"/>
      <c r="DO65211"/>
      <c r="DP65211"/>
      <c r="DQ65211"/>
      <c r="DR65211"/>
      <c r="DS65211"/>
      <c r="DT65211"/>
      <c r="DU65211"/>
      <c r="DV65211"/>
      <c r="DW65211"/>
      <c r="DX65211"/>
      <c r="DY65211"/>
      <c r="DZ65211"/>
      <c r="EA65211"/>
      <c r="EB65211"/>
      <c r="EC65211"/>
      <c r="ED65211"/>
      <c r="EE65211"/>
      <c r="EF65211"/>
      <c r="EG65211"/>
      <c r="EH65211"/>
      <c r="EI65211"/>
      <c r="EJ65211"/>
      <c r="EK65211"/>
      <c r="EL65211"/>
      <c r="EM65211"/>
      <c r="EN65211"/>
      <c r="EO65211"/>
      <c r="EP65211"/>
      <c r="EQ65211"/>
      <c r="ER65211"/>
      <c r="ES65211"/>
      <c r="ET65211"/>
      <c r="EU65211"/>
      <c r="EV65211"/>
      <c r="EW65211"/>
      <c r="EX65211"/>
      <c r="EY65211"/>
      <c r="EZ65211"/>
      <c r="FA65211"/>
      <c r="FB65211"/>
      <c r="FC65211"/>
      <c r="FD65211"/>
      <c r="FE65211"/>
      <c r="FF65211"/>
      <c r="FG65211"/>
      <c r="FH65211"/>
      <c r="FI65211"/>
      <c r="FJ65211"/>
      <c r="FK65211"/>
      <c r="FL65211"/>
      <c r="FM65211"/>
      <c r="FN65211"/>
      <c r="FO65211"/>
      <c r="FP65211"/>
      <c r="FQ65211"/>
      <c r="FR65211"/>
      <c r="FS65211"/>
      <c r="FT65211"/>
      <c r="FU65211"/>
      <c r="FV65211"/>
      <c r="FW65211"/>
      <c r="FX65211"/>
      <c r="FY65211"/>
      <c r="FZ65211"/>
      <c r="GA65211"/>
      <c r="GB65211"/>
      <c r="GC65211"/>
      <c r="GD65211"/>
      <c r="GE65211"/>
      <c r="GF65211"/>
      <c r="GG65211"/>
      <c r="GH65211"/>
      <c r="GI65211"/>
      <c r="GJ65211"/>
      <c r="GK65211"/>
      <c r="GL65211"/>
      <c r="GM65211"/>
      <c r="GN65211"/>
      <c r="GO65211"/>
      <c r="GP65211"/>
      <c r="GQ65211"/>
      <c r="GR65211"/>
      <c r="GS65211"/>
      <c r="GT65211"/>
      <c r="GU65211"/>
      <c r="GV65211"/>
      <c r="GW65211"/>
      <c r="GX65211"/>
      <c r="GY65211"/>
      <c r="GZ65211"/>
      <c r="HA65211"/>
      <c r="HB65211"/>
      <c r="HC65211"/>
      <c r="HD65211"/>
      <c r="HE65211"/>
      <c r="HF65211"/>
      <c r="HG65211"/>
      <c r="HH65211"/>
      <c r="HI65211"/>
      <c r="HJ65211"/>
      <c r="HK65211"/>
      <c r="HL65211"/>
      <c r="HM65211"/>
      <c r="HN65211"/>
      <c r="HO65211"/>
      <c r="HP65211"/>
      <c r="HQ65211"/>
      <c r="HR65211"/>
      <c r="HS65211"/>
      <c r="HT65211"/>
      <c r="HU65211"/>
      <c r="HV65211"/>
      <c r="HW65211"/>
      <c r="HX65211"/>
      <c r="HY65211"/>
      <c r="HZ65211"/>
      <c r="IA65211"/>
    </row>
    <row r="65212" spans="1:235" ht="24" customHeight="1">
      <c r="A65212"/>
      <c r="B65212"/>
      <c r="C65212"/>
      <c r="D65212"/>
      <c r="E65212"/>
      <c r="F65212"/>
      <c r="G65212"/>
      <c r="H65212"/>
      <c r="I65212"/>
      <c r="J65212"/>
      <c r="K65212"/>
      <c r="L65212"/>
      <c r="M65212"/>
      <c r="N65212"/>
      <c r="O65212"/>
      <c r="P65212"/>
      <c r="Q65212"/>
      <c r="R65212"/>
      <c r="S65212"/>
      <c r="T65212"/>
      <c r="U65212"/>
      <c r="V65212"/>
      <c r="W65212"/>
      <c r="X65212"/>
      <c r="Y65212"/>
      <c r="Z65212"/>
      <c r="AA65212"/>
      <c r="AB65212"/>
      <c r="AC65212"/>
      <c r="AD65212"/>
      <c r="AE65212"/>
      <c r="AF65212"/>
      <c r="AG65212"/>
      <c r="AH65212"/>
      <c r="AI65212"/>
      <c r="AJ65212"/>
      <c r="AK65212"/>
      <c r="AL65212"/>
      <c r="AM65212"/>
      <c r="AN65212"/>
      <c r="AO65212"/>
      <c r="AP65212"/>
      <c r="AQ65212"/>
      <c r="AR65212"/>
      <c r="AS65212"/>
      <c r="AT65212"/>
      <c r="AU65212"/>
      <c r="AV65212"/>
      <c r="AW65212"/>
      <c r="AX65212"/>
      <c r="AY65212"/>
      <c r="AZ65212"/>
      <c r="BA65212"/>
      <c r="BB65212"/>
      <c r="BC65212"/>
      <c r="BD65212"/>
      <c r="BE65212"/>
      <c r="BF65212"/>
      <c r="BG65212"/>
      <c r="BH65212"/>
      <c r="BI65212"/>
      <c r="BJ65212"/>
      <c r="BK65212"/>
      <c r="BL65212"/>
      <c r="BM65212"/>
      <c r="BN65212"/>
      <c r="BO65212"/>
      <c r="BP65212"/>
      <c r="BQ65212"/>
      <c r="BR65212"/>
      <c r="BS65212"/>
      <c r="BT65212"/>
      <c r="BU65212"/>
      <c r="BV65212"/>
      <c r="BW65212"/>
      <c r="BX65212"/>
      <c r="BY65212"/>
      <c r="BZ65212"/>
      <c r="CA65212"/>
      <c r="CB65212"/>
      <c r="CC65212"/>
      <c r="CD65212"/>
      <c r="CE65212"/>
      <c r="CF65212"/>
      <c r="CG65212"/>
      <c r="CH65212"/>
      <c r="CI65212"/>
      <c r="CJ65212"/>
      <c r="CK65212"/>
      <c r="CL65212"/>
      <c r="CM65212"/>
      <c r="CN65212"/>
      <c r="CO65212"/>
      <c r="CP65212"/>
      <c r="CQ65212"/>
      <c r="CR65212"/>
      <c r="CS65212"/>
      <c r="CT65212"/>
      <c r="CU65212"/>
      <c r="CV65212"/>
      <c r="CW65212"/>
      <c r="CX65212"/>
      <c r="CY65212"/>
      <c r="CZ65212"/>
      <c r="DA65212"/>
      <c r="DB65212"/>
      <c r="DC65212"/>
      <c r="DD65212"/>
      <c r="DE65212"/>
      <c r="DF65212"/>
      <c r="DG65212"/>
      <c r="DH65212"/>
      <c r="DI65212"/>
      <c r="DJ65212"/>
      <c r="DK65212"/>
      <c r="DL65212"/>
      <c r="DM65212"/>
      <c r="DN65212"/>
      <c r="DO65212"/>
      <c r="DP65212"/>
      <c r="DQ65212"/>
      <c r="DR65212"/>
      <c r="DS65212"/>
      <c r="DT65212"/>
      <c r="DU65212"/>
      <c r="DV65212"/>
      <c r="DW65212"/>
      <c r="DX65212"/>
      <c r="DY65212"/>
      <c r="DZ65212"/>
      <c r="EA65212"/>
      <c r="EB65212"/>
      <c r="EC65212"/>
      <c r="ED65212"/>
      <c r="EE65212"/>
      <c r="EF65212"/>
      <c r="EG65212"/>
      <c r="EH65212"/>
      <c r="EI65212"/>
      <c r="EJ65212"/>
      <c r="EK65212"/>
      <c r="EL65212"/>
      <c r="EM65212"/>
      <c r="EN65212"/>
      <c r="EO65212"/>
      <c r="EP65212"/>
      <c r="EQ65212"/>
      <c r="ER65212"/>
      <c r="ES65212"/>
      <c r="ET65212"/>
      <c r="EU65212"/>
      <c r="EV65212"/>
      <c r="EW65212"/>
      <c r="EX65212"/>
      <c r="EY65212"/>
      <c r="EZ65212"/>
      <c r="FA65212"/>
      <c r="FB65212"/>
      <c r="FC65212"/>
      <c r="FD65212"/>
      <c r="FE65212"/>
      <c r="FF65212"/>
      <c r="FG65212"/>
      <c r="FH65212"/>
      <c r="FI65212"/>
      <c r="FJ65212"/>
      <c r="FK65212"/>
      <c r="FL65212"/>
      <c r="FM65212"/>
      <c r="FN65212"/>
      <c r="FO65212"/>
      <c r="FP65212"/>
      <c r="FQ65212"/>
      <c r="FR65212"/>
      <c r="FS65212"/>
      <c r="FT65212"/>
      <c r="FU65212"/>
      <c r="FV65212"/>
      <c r="FW65212"/>
      <c r="FX65212"/>
      <c r="FY65212"/>
      <c r="FZ65212"/>
      <c r="GA65212"/>
      <c r="GB65212"/>
      <c r="GC65212"/>
      <c r="GD65212"/>
      <c r="GE65212"/>
      <c r="GF65212"/>
      <c r="GG65212"/>
      <c r="GH65212"/>
      <c r="GI65212"/>
      <c r="GJ65212"/>
      <c r="GK65212"/>
      <c r="GL65212"/>
      <c r="GM65212"/>
      <c r="GN65212"/>
      <c r="GO65212"/>
      <c r="GP65212"/>
      <c r="GQ65212"/>
      <c r="GR65212"/>
      <c r="GS65212"/>
      <c r="GT65212"/>
      <c r="GU65212"/>
      <c r="GV65212"/>
      <c r="GW65212"/>
      <c r="GX65212"/>
      <c r="GY65212"/>
      <c r="GZ65212"/>
      <c r="HA65212"/>
      <c r="HB65212"/>
      <c r="HC65212"/>
      <c r="HD65212"/>
      <c r="HE65212"/>
      <c r="HF65212"/>
      <c r="HG65212"/>
      <c r="HH65212"/>
      <c r="HI65212"/>
      <c r="HJ65212"/>
      <c r="HK65212"/>
      <c r="HL65212"/>
      <c r="HM65212"/>
      <c r="HN65212"/>
      <c r="HO65212"/>
      <c r="HP65212"/>
      <c r="HQ65212"/>
      <c r="HR65212"/>
      <c r="HS65212"/>
      <c r="HT65212"/>
      <c r="HU65212"/>
      <c r="HV65212"/>
      <c r="HW65212"/>
      <c r="HX65212"/>
      <c r="HY65212"/>
      <c r="HZ65212"/>
      <c r="IA65212"/>
    </row>
    <row r="65213" spans="1:235" ht="24" customHeight="1">
      <c r="A65213"/>
      <c r="B65213"/>
      <c r="C65213"/>
      <c r="D65213"/>
      <c r="E65213"/>
      <c r="F65213"/>
      <c r="G65213"/>
      <c r="H65213"/>
      <c r="I65213"/>
      <c r="J65213"/>
      <c r="K65213"/>
      <c r="L65213"/>
      <c r="M65213"/>
      <c r="N65213"/>
      <c r="O65213"/>
      <c r="P65213"/>
      <c r="Q65213"/>
      <c r="R65213"/>
      <c r="S65213"/>
      <c r="T65213"/>
      <c r="U65213"/>
      <c r="V65213"/>
      <c r="W65213"/>
      <c r="X65213"/>
      <c r="Y65213"/>
      <c r="Z65213"/>
      <c r="AA65213"/>
      <c r="AB65213"/>
      <c r="AC65213"/>
      <c r="AD65213"/>
      <c r="AE65213"/>
      <c r="AF65213"/>
      <c r="AG65213"/>
      <c r="AH65213"/>
      <c r="AI65213"/>
      <c r="AJ65213"/>
      <c r="AK65213"/>
      <c r="AL65213"/>
      <c r="AM65213"/>
      <c r="AN65213"/>
      <c r="AO65213"/>
      <c r="AP65213"/>
      <c r="AQ65213"/>
      <c r="AR65213"/>
      <c r="AS65213"/>
      <c r="AT65213"/>
      <c r="AU65213"/>
      <c r="AV65213"/>
      <c r="AW65213"/>
      <c r="AX65213"/>
      <c r="AY65213"/>
      <c r="AZ65213"/>
      <c r="BA65213"/>
      <c r="BB65213"/>
      <c r="BC65213"/>
      <c r="BD65213"/>
      <c r="BE65213"/>
      <c r="BF65213"/>
      <c r="BG65213"/>
      <c r="BH65213"/>
      <c r="BI65213"/>
      <c r="BJ65213"/>
      <c r="BK65213"/>
      <c r="BL65213"/>
      <c r="BM65213"/>
      <c r="BN65213"/>
      <c r="BO65213"/>
      <c r="BP65213"/>
      <c r="BQ65213"/>
      <c r="BR65213"/>
      <c r="BS65213"/>
      <c r="BT65213"/>
      <c r="BU65213"/>
      <c r="BV65213"/>
      <c r="BW65213"/>
      <c r="BX65213"/>
      <c r="BY65213"/>
      <c r="BZ65213"/>
      <c r="CA65213"/>
      <c r="CB65213"/>
      <c r="CC65213"/>
      <c r="CD65213"/>
      <c r="CE65213"/>
      <c r="CF65213"/>
      <c r="CG65213"/>
      <c r="CH65213"/>
      <c r="CI65213"/>
      <c r="CJ65213"/>
      <c r="CK65213"/>
      <c r="CL65213"/>
      <c r="CM65213"/>
      <c r="CN65213"/>
      <c r="CO65213"/>
      <c r="CP65213"/>
      <c r="CQ65213"/>
      <c r="CR65213"/>
      <c r="CS65213"/>
      <c r="CT65213"/>
      <c r="CU65213"/>
      <c r="CV65213"/>
      <c r="CW65213"/>
      <c r="CX65213"/>
      <c r="CY65213"/>
      <c r="CZ65213"/>
      <c r="DA65213"/>
      <c r="DB65213"/>
      <c r="DC65213"/>
      <c r="DD65213"/>
      <c r="DE65213"/>
      <c r="DF65213"/>
      <c r="DG65213"/>
      <c r="DH65213"/>
      <c r="DI65213"/>
      <c r="DJ65213"/>
      <c r="DK65213"/>
      <c r="DL65213"/>
      <c r="DM65213"/>
      <c r="DN65213"/>
      <c r="DO65213"/>
      <c r="DP65213"/>
      <c r="DQ65213"/>
      <c r="DR65213"/>
      <c r="DS65213"/>
      <c r="DT65213"/>
      <c r="DU65213"/>
      <c r="DV65213"/>
      <c r="DW65213"/>
      <c r="DX65213"/>
      <c r="DY65213"/>
      <c r="DZ65213"/>
      <c r="EA65213"/>
      <c r="EB65213"/>
      <c r="EC65213"/>
      <c r="ED65213"/>
      <c r="EE65213"/>
      <c r="EF65213"/>
      <c r="EG65213"/>
      <c r="EH65213"/>
      <c r="EI65213"/>
      <c r="EJ65213"/>
      <c r="EK65213"/>
      <c r="EL65213"/>
      <c r="EM65213"/>
      <c r="EN65213"/>
      <c r="EO65213"/>
      <c r="EP65213"/>
      <c r="EQ65213"/>
      <c r="ER65213"/>
      <c r="ES65213"/>
      <c r="ET65213"/>
      <c r="EU65213"/>
      <c r="EV65213"/>
      <c r="EW65213"/>
      <c r="EX65213"/>
      <c r="EY65213"/>
      <c r="EZ65213"/>
      <c r="FA65213"/>
      <c r="FB65213"/>
      <c r="FC65213"/>
      <c r="FD65213"/>
      <c r="FE65213"/>
      <c r="FF65213"/>
      <c r="FG65213"/>
      <c r="FH65213"/>
      <c r="FI65213"/>
      <c r="FJ65213"/>
      <c r="FK65213"/>
      <c r="FL65213"/>
      <c r="FM65213"/>
      <c r="FN65213"/>
      <c r="FO65213"/>
      <c r="FP65213"/>
      <c r="FQ65213"/>
      <c r="FR65213"/>
      <c r="FS65213"/>
      <c r="FT65213"/>
      <c r="FU65213"/>
      <c r="FV65213"/>
      <c r="FW65213"/>
      <c r="FX65213"/>
      <c r="FY65213"/>
      <c r="FZ65213"/>
      <c r="GA65213"/>
      <c r="GB65213"/>
      <c r="GC65213"/>
      <c r="GD65213"/>
      <c r="GE65213"/>
      <c r="GF65213"/>
      <c r="GG65213"/>
      <c r="GH65213"/>
      <c r="GI65213"/>
      <c r="GJ65213"/>
      <c r="GK65213"/>
      <c r="GL65213"/>
      <c r="GM65213"/>
      <c r="GN65213"/>
      <c r="GO65213"/>
      <c r="GP65213"/>
      <c r="GQ65213"/>
      <c r="GR65213"/>
      <c r="GS65213"/>
      <c r="GT65213"/>
      <c r="GU65213"/>
      <c r="GV65213"/>
      <c r="GW65213"/>
      <c r="GX65213"/>
      <c r="GY65213"/>
      <c r="GZ65213"/>
      <c r="HA65213"/>
      <c r="HB65213"/>
      <c r="HC65213"/>
      <c r="HD65213"/>
      <c r="HE65213"/>
      <c r="HF65213"/>
      <c r="HG65213"/>
      <c r="HH65213"/>
      <c r="HI65213"/>
      <c r="HJ65213"/>
      <c r="HK65213"/>
      <c r="HL65213"/>
      <c r="HM65213"/>
      <c r="HN65213"/>
      <c r="HO65213"/>
      <c r="HP65213"/>
      <c r="HQ65213"/>
      <c r="HR65213"/>
      <c r="HS65213"/>
      <c r="HT65213"/>
      <c r="HU65213"/>
      <c r="HV65213"/>
      <c r="HW65213"/>
      <c r="HX65213"/>
      <c r="HY65213"/>
      <c r="HZ65213"/>
      <c r="IA65213"/>
    </row>
    <row r="65214" spans="1:235" ht="24" customHeight="1">
      <c r="A65214"/>
      <c r="B65214"/>
      <c r="C65214"/>
      <c r="D65214"/>
      <c r="E65214"/>
      <c r="F65214"/>
      <c r="G65214"/>
      <c r="H65214"/>
      <c r="I65214"/>
      <c r="J65214"/>
      <c r="K65214"/>
      <c r="L65214"/>
      <c r="M65214"/>
      <c r="N65214"/>
      <c r="O65214"/>
      <c r="P65214"/>
      <c r="Q65214"/>
      <c r="R65214"/>
      <c r="S65214"/>
      <c r="T65214"/>
      <c r="U65214"/>
      <c r="V65214"/>
      <c r="W65214"/>
      <c r="X65214"/>
      <c r="Y65214"/>
      <c r="Z65214"/>
      <c r="AA65214"/>
      <c r="AB65214"/>
      <c r="AC65214"/>
      <c r="AD65214"/>
      <c r="AE65214"/>
      <c r="AF65214"/>
      <c r="AG65214"/>
      <c r="AH65214"/>
      <c r="AI65214"/>
      <c r="AJ65214"/>
      <c r="AK65214"/>
      <c r="AL65214"/>
      <c r="AM65214"/>
      <c r="AN65214"/>
      <c r="AO65214"/>
      <c r="AP65214"/>
      <c r="AQ65214"/>
      <c r="AR65214"/>
      <c r="AS65214"/>
      <c r="AT65214"/>
      <c r="AU65214"/>
      <c r="AV65214"/>
      <c r="AW65214"/>
      <c r="AX65214"/>
      <c r="AY65214"/>
      <c r="AZ65214"/>
      <c r="BA65214"/>
      <c r="BB65214"/>
      <c r="BC65214"/>
      <c r="BD65214"/>
      <c r="BE65214"/>
      <c r="BF65214"/>
      <c r="BG65214"/>
      <c r="BH65214"/>
      <c r="BI65214"/>
      <c r="BJ65214"/>
      <c r="BK65214"/>
      <c r="BL65214"/>
      <c r="BM65214"/>
      <c r="BN65214"/>
      <c r="BO65214"/>
      <c r="BP65214"/>
      <c r="BQ65214"/>
      <c r="BR65214"/>
      <c r="BS65214"/>
      <c r="BT65214"/>
      <c r="BU65214"/>
      <c r="BV65214"/>
      <c r="BW65214"/>
      <c r="BX65214"/>
      <c r="BY65214"/>
      <c r="BZ65214"/>
      <c r="CA65214"/>
      <c r="CB65214"/>
      <c r="CC65214"/>
      <c r="CD65214"/>
      <c r="CE65214"/>
      <c r="CF65214"/>
      <c r="CG65214"/>
      <c r="CH65214"/>
      <c r="CI65214"/>
      <c r="CJ65214"/>
      <c r="CK65214"/>
      <c r="CL65214"/>
      <c r="CM65214"/>
      <c r="CN65214"/>
      <c r="CO65214"/>
      <c r="CP65214"/>
      <c r="CQ65214"/>
      <c r="CR65214"/>
      <c r="CS65214"/>
      <c r="CT65214"/>
      <c r="CU65214"/>
      <c r="CV65214"/>
      <c r="CW65214"/>
      <c r="CX65214"/>
      <c r="CY65214"/>
      <c r="CZ65214"/>
      <c r="DA65214"/>
      <c r="DB65214"/>
      <c r="DC65214"/>
      <c r="DD65214"/>
      <c r="DE65214"/>
      <c r="DF65214"/>
      <c r="DG65214"/>
      <c r="DH65214"/>
      <c r="DI65214"/>
      <c r="DJ65214"/>
      <c r="DK65214"/>
      <c r="DL65214"/>
      <c r="DM65214"/>
      <c r="DN65214"/>
      <c r="DO65214"/>
      <c r="DP65214"/>
      <c r="DQ65214"/>
      <c r="DR65214"/>
      <c r="DS65214"/>
      <c r="DT65214"/>
      <c r="DU65214"/>
      <c r="DV65214"/>
      <c r="DW65214"/>
      <c r="DX65214"/>
      <c r="DY65214"/>
      <c r="DZ65214"/>
      <c r="EA65214"/>
      <c r="EB65214"/>
      <c r="EC65214"/>
      <c r="ED65214"/>
      <c r="EE65214"/>
      <c r="EF65214"/>
      <c r="EG65214"/>
      <c r="EH65214"/>
      <c r="EI65214"/>
      <c r="EJ65214"/>
      <c r="EK65214"/>
      <c r="EL65214"/>
      <c r="EM65214"/>
      <c r="EN65214"/>
      <c r="EO65214"/>
      <c r="EP65214"/>
      <c r="EQ65214"/>
      <c r="ER65214"/>
      <c r="ES65214"/>
      <c r="ET65214"/>
      <c r="EU65214"/>
      <c r="EV65214"/>
      <c r="EW65214"/>
      <c r="EX65214"/>
      <c r="EY65214"/>
      <c r="EZ65214"/>
      <c r="FA65214"/>
      <c r="FB65214"/>
      <c r="FC65214"/>
      <c r="FD65214"/>
      <c r="FE65214"/>
      <c r="FF65214"/>
      <c r="FG65214"/>
      <c r="FH65214"/>
      <c r="FI65214"/>
      <c r="FJ65214"/>
      <c r="FK65214"/>
      <c r="FL65214"/>
      <c r="FM65214"/>
      <c r="FN65214"/>
      <c r="FO65214"/>
      <c r="FP65214"/>
      <c r="FQ65214"/>
      <c r="FR65214"/>
      <c r="FS65214"/>
      <c r="FT65214"/>
      <c r="FU65214"/>
      <c r="FV65214"/>
      <c r="FW65214"/>
      <c r="FX65214"/>
      <c r="FY65214"/>
      <c r="FZ65214"/>
      <c r="GA65214"/>
      <c r="GB65214"/>
      <c r="GC65214"/>
      <c r="GD65214"/>
      <c r="GE65214"/>
      <c r="GF65214"/>
      <c r="GG65214"/>
      <c r="GH65214"/>
      <c r="GI65214"/>
      <c r="GJ65214"/>
      <c r="GK65214"/>
      <c r="GL65214"/>
      <c r="GM65214"/>
      <c r="GN65214"/>
      <c r="GO65214"/>
      <c r="GP65214"/>
      <c r="GQ65214"/>
      <c r="GR65214"/>
      <c r="GS65214"/>
      <c r="GT65214"/>
      <c r="GU65214"/>
      <c r="GV65214"/>
      <c r="GW65214"/>
      <c r="GX65214"/>
      <c r="GY65214"/>
      <c r="GZ65214"/>
      <c r="HA65214"/>
      <c r="HB65214"/>
      <c r="HC65214"/>
      <c r="HD65214"/>
      <c r="HE65214"/>
      <c r="HF65214"/>
      <c r="HG65214"/>
      <c r="HH65214"/>
      <c r="HI65214"/>
      <c r="HJ65214"/>
      <c r="HK65214"/>
      <c r="HL65214"/>
      <c r="HM65214"/>
      <c r="HN65214"/>
      <c r="HO65214"/>
      <c r="HP65214"/>
      <c r="HQ65214"/>
      <c r="HR65214"/>
      <c r="HS65214"/>
      <c r="HT65214"/>
      <c r="HU65214"/>
      <c r="HV65214"/>
      <c r="HW65214"/>
      <c r="HX65214"/>
      <c r="HY65214"/>
      <c r="HZ65214"/>
      <c r="IA65214"/>
    </row>
    <row r="65215" spans="1:235" ht="24" customHeight="1">
      <c r="A65215"/>
      <c r="B65215"/>
      <c r="C65215"/>
      <c r="D65215"/>
      <c r="E65215"/>
      <c r="F65215"/>
      <c r="G65215"/>
      <c r="H65215"/>
      <c r="I65215"/>
      <c r="J65215"/>
      <c r="K65215"/>
      <c r="L65215"/>
      <c r="M65215"/>
      <c r="N65215"/>
      <c r="O65215"/>
      <c r="P65215"/>
      <c r="Q65215"/>
      <c r="R65215"/>
      <c r="S65215"/>
      <c r="T65215"/>
      <c r="U65215"/>
      <c r="V65215"/>
      <c r="W65215"/>
      <c r="X65215"/>
      <c r="Y65215"/>
      <c r="Z65215"/>
      <c r="AA65215"/>
      <c r="AB65215"/>
      <c r="AC65215"/>
      <c r="AD65215"/>
      <c r="AE65215"/>
      <c r="AF65215"/>
      <c r="AG65215"/>
      <c r="AH65215"/>
      <c r="AI65215"/>
      <c r="AJ65215"/>
      <c r="AK65215"/>
      <c r="AL65215"/>
      <c r="AM65215"/>
      <c r="AN65215"/>
      <c r="AO65215"/>
      <c r="AP65215"/>
      <c r="AQ65215"/>
      <c r="AR65215"/>
      <c r="AS65215"/>
      <c r="AT65215"/>
      <c r="AU65215"/>
      <c r="AV65215"/>
      <c r="AW65215"/>
      <c r="AX65215"/>
      <c r="AY65215"/>
      <c r="AZ65215"/>
      <c r="BA65215"/>
      <c r="BB65215"/>
      <c r="BC65215"/>
      <c r="BD65215"/>
      <c r="BE65215"/>
      <c r="BF65215"/>
      <c r="BG65215"/>
      <c r="BH65215"/>
      <c r="BI65215"/>
      <c r="BJ65215"/>
      <c r="BK65215"/>
      <c r="BL65215"/>
      <c r="BM65215"/>
      <c r="BN65215"/>
      <c r="BO65215"/>
      <c r="BP65215"/>
      <c r="BQ65215"/>
      <c r="BR65215"/>
      <c r="BS65215"/>
      <c r="BT65215"/>
      <c r="BU65215"/>
      <c r="BV65215"/>
      <c r="BW65215"/>
      <c r="BX65215"/>
      <c r="BY65215"/>
      <c r="BZ65215"/>
      <c r="CA65215"/>
      <c r="CB65215"/>
      <c r="CC65215"/>
      <c r="CD65215"/>
      <c r="CE65215"/>
      <c r="CF65215"/>
      <c r="CG65215"/>
      <c r="CH65215"/>
      <c r="CI65215"/>
      <c r="CJ65215"/>
      <c r="CK65215"/>
      <c r="CL65215"/>
      <c r="CM65215"/>
      <c r="CN65215"/>
      <c r="CO65215"/>
      <c r="CP65215"/>
      <c r="CQ65215"/>
      <c r="CR65215"/>
      <c r="CS65215"/>
      <c r="CT65215"/>
      <c r="CU65215"/>
      <c r="CV65215"/>
      <c r="CW65215"/>
      <c r="CX65215"/>
      <c r="CY65215"/>
      <c r="CZ65215"/>
      <c r="DA65215"/>
      <c r="DB65215"/>
      <c r="DC65215"/>
      <c r="DD65215"/>
      <c r="DE65215"/>
      <c r="DF65215"/>
      <c r="DG65215"/>
      <c r="DH65215"/>
      <c r="DI65215"/>
      <c r="DJ65215"/>
      <c r="DK65215"/>
      <c r="DL65215"/>
      <c r="DM65215"/>
      <c r="DN65215"/>
      <c r="DO65215"/>
      <c r="DP65215"/>
      <c r="DQ65215"/>
      <c r="DR65215"/>
      <c r="DS65215"/>
      <c r="DT65215"/>
      <c r="DU65215"/>
      <c r="DV65215"/>
      <c r="DW65215"/>
      <c r="DX65215"/>
      <c r="DY65215"/>
      <c r="DZ65215"/>
      <c r="EA65215"/>
      <c r="EB65215"/>
      <c r="EC65215"/>
      <c r="ED65215"/>
      <c r="EE65215"/>
      <c r="EF65215"/>
      <c r="EG65215"/>
      <c r="EH65215"/>
      <c r="EI65215"/>
      <c r="EJ65215"/>
      <c r="EK65215"/>
      <c r="EL65215"/>
      <c r="EM65215"/>
      <c r="EN65215"/>
      <c r="EO65215"/>
      <c r="EP65215"/>
      <c r="EQ65215"/>
      <c r="ER65215"/>
      <c r="ES65215"/>
      <c r="ET65215"/>
      <c r="EU65215"/>
      <c r="EV65215"/>
      <c r="EW65215"/>
      <c r="EX65215"/>
      <c r="EY65215"/>
      <c r="EZ65215"/>
      <c r="FA65215"/>
      <c r="FB65215"/>
      <c r="FC65215"/>
      <c r="FD65215"/>
      <c r="FE65215"/>
      <c r="FF65215"/>
      <c r="FG65215"/>
      <c r="FH65215"/>
      <c r="FI65215"/>
      <c r="FJ65215"/>
      <c r="FK65215"/>
      <c r="FL65215"/>
      <c r="FM65215"/>
      <c r="FN65215"/>
      <c r="FO65215"/>
      <c r="FP65215"/>
      <c r="FQ65215"/>
      <c r="FR65215"/>
      <c r="FS65215"/>
      <c r="FT65215"/>
      <c r="FU65215"/>
      <c r="FV65215"/>
      <c r="FW65215"/>
      <c r="FX65215"/>
      <c r="FY65215"/>
      <c r="FZ65215"/>
      <c r="GA65215"/>
      <c r="GB65215"/>
      <c r="GC65215"/>
      <c r="GD65215"/>
      <c r="GE65215"/>
      <c r="GF65215"/>
      <c r="GG65215"/>
      <c r="GH65215"/>
      <c r="GI65215"/>
      <c r="GJ65215"/>
      <c r="GK65215"/>
      <c r="GL65215"/>
      <c r="GM65215"/>
      <c r="GN65215"/>
      <c r="GO65215"/>
      <c r="GP65215"/>
      <c r="GQ65215"/>
      <c r="GR65215"/>
      <c r="GS65215"/>
      <c r="GT65215"/>
      <c r="GU65215"/>
      <c r="GV65215"/>
      <c r="GW65215"/>
      <c r="GX65215"/>
      <c r="GY65215"/>
      <c r="GZ65215"/>
      <c r="HA65215"/>
      <c r="HB65215"/>
      <c r="HC65215"/>
      <c r="HD65215"/>
      <c r="HE65215"/>
      <c r="HF65215"/>
      <c r="HG65215"/>
      <c r="HH65215"/>
      <c r="HI65215"/>
      <c r="HJ65215"/>
      <c r="HK65215"/>
      <c r="HL65215"/>
      <c r="HM65215"/>
      <c r="HN65215"/>
      <c r="HO65215"/>
      <c r="HP65215"/>
      <c r="HQ65215"/>
      <c r="HR65215"/>
      <c r="HS65215"/>
      <c r="HT65215"/>
      <c r="HU65215"/>
      <c r="HV65215"/>
      <c r="HW65215"/>
      <c r="HX65215"/>
      <c r="HY65215"/>
      <c r="HZ65215"/>
      <c r="IA65215"/>
    </row>
    <row r="65216" spans="1:235" ht="24" customHeight="1">
      <c r="A65216"/>
      <c r="B65216"/>
      <c r="C65216"/>
      <c r="D65216"/>
      <c r="E65216"/>
      <c r="F65216"/>
      <c r="G65216"/>
      <c r="H65216"/>
      <c r="I65216"/>
      <c r="J65216"/>
      <c r="K65216"/>
      <c r="L65216"/>
      <c r="M65216"/>
      <c r="N65216"/>
      <c r="O65216"/>
      <c r="P65216"/>
      <c r="Q65216"/>
      <c r="R65216"/>
      <c r="S65216"/>
      <c r="T65216"/>
      <c r="U65216"/>
      <c r="V65216"/>
      <c r="W65216"/>
      <c r="X65216"/>
      <c r="Y65216"/>
      <c r="Z65216"/>
      <c r="AA65216"/>
      <c r="AB65216"/>
      <c r="AC65216"/>
      <c r="AD65216"/>
      <c r="AE65216"/>
      <c r="AF65216"/>
      <c r="AG65216"/>
      <c r="AH65216"/>
      <c r="AI65216"/>
      <c r="AJ65216"/>
      <c r="AK65216"/>
      <c r="AL65216"/>
      <c r="AM65216"/>
      <c r="AN65216"/>
      <c r="AO65216"/>
      <c r="AP65216"/>
      <c r="AQ65216"/>
      <c r="AR65216"/>
      <c r="AS65216"/>
      <c r="AT65216"/>
      <c r="AU65216"/>
      <c r="AV65216"/>
      <c r="AW65216"/>
      <c r="AX65216"/>
      <c r="AY65216"/>
      <c r="AZ65216"/>
      <c r="BA65216"/>
      <c r="BB65216"/>
      <c r="BC65216"/>
      <c r="BD65216"/>
      <c r="BE65216"/>
      <c r="BF65216"/>
      <c r="BG65216"/>
      <c r="BH65216"/>
      <c r="BI65216"/>
      <c r="BJ65216"/>
      <c r="BK65216"/>
      <c r="BL65216"/>
      <c r="BM65216"/>
      <c r="BN65216"/>
      <c r="BO65216"/>
      <c r="BP65216"/>
      <c r="BQ65216"/>
      <c r="BR65216"/>
      <c r="BS65216"/>
      <c r="BT65216"/>
      <c r="BU65216"/>
      <c r="BV65216"/>
      <c r="BW65216"/>
      <c r="BX65216"/>
      <c r="BY65216"/>
      <c r="BZ65216"/>
      <c r="CA65216"/>
      <c r="CB65216"/>
      <c r="CC65216"/>
      <c r="CD65216"/>
      <c r="CE65216"/>
      <c r="CF65216"/>
      <c r="CG65216"/>
      <c r="CH65216"/>
      <c r="CI65216"/>
      <c r="CJ65216"/>
      <c r="CK65216"/>
      <c r="CL65216"/>
      <c r="CM65216"/>
      <c r="CN65216"/>
      <c r="CO65216"/>
      <c r="CP65216"/>
      <c r="CQ65216"/>
      <c r="CR65216"/>
      <c r="CS65216"/>
      <c r="CT65216"/>
      <c r="CU65216"/>
      <c r="CV65216"/>
      <c r="CW65216"/>
      <c r="CX65216"/>
      <c r="CY65216"/>
      <c r="CZ65216"/>
      <c r="DA65216"/>
      <c r="DB65216"/>
      <c r="DC65216"/>
      <c r="DD65216"/>
      <c r="DE65216"/>
      <c r="DF65216"/>
      <c r="DG65216"/>
      <c r="DH65216"/>
      <c r="DI65216"/>
      <c r="DJ65216"/>
      <c r="DK65216"/>
      <c r="DL65216"/>
      <c r="DM65216"/>
      <c r="DN65216"/>
      <c r="DO65216"/>
      <c r="DP65216"/>
      <c r="DQ65216"/>
      <c r="DR65216"/>
      <c r="DS65216"/>
      <c r="DT65216"/>
      <c r="DU65216"/>
      <c r="DV65216"/>
      <c r="DW65216"/>
      <c r="DX65216"/>
      <c r="DY65216"/>
      <c r="DZ65216"/>
      <c r="EA65216"/>
      <c r="EB65216"/>
      <c r="EC65216"/>
      <c r="ED65216"/>
      <c r="EE65216"/>
      <c r="EF65216"/>
      <c r="EG65216"/>
      <c r="EH65216"/>
      <c r="EI65216"/>
      <c r="EJ65216"/>
      <c r="EK65216"/>
      <c r="EL65216"/>
      <c r="EM65216"/>
      <c r="EN65216"/>
      <c r="EO65216"/>
      <c r="EP65216"/>
      <c r="EQ65216"/>
      <c r="ER65216"/>
      <c r="ES65216"/>
      <c r="ET65216"/>
      <c r="EU65216"/>
      <c r="EV65216"/>
      <c r="EW65216"/>
      <c r="EX65216"/>
      <c r="EY65216"/>
      <c r="EZ65216"/>
      <c r="FA65216"/>
      <c r="FB65216"/>
      <c r="FC65216"/>
      <c r="FD65216"/>
      <c r="FE65216"/>
      <c r="FF65216"/>
      <c r="FG65216"/>
      <c r="FH65216"/>
      <c r="FI65216"/>
      <c r="FJ65216"/>
      <c r="FK65216"/>
      <c r="FL65216"/>
      <c r="FM65216"/>
      <c r="FN65216"/>
      <c r="FO65216"/>
      <c r="FP65216"/>
      <c r="FQ65216"/>
      <c r="FR65216"/>
      <c r="FS65216"/>
      <c r="FT65216"/>
      <c r="FU65216"/>
      <c r="FV65216"/>
      <c r="FW65216"/>
      <c r="FX65216"/>
      <c r="FY65216"/>
      <c r="FZ65216"/>
      <c r="GA65216"/>
      <c r="GB65216"/>
      <c r="GC65216"/>
      <c r="GD65216"/>
      <c r="GE65216"/>
      <c r="GF65216"/>
      <c r="GG65216"/>
      <c r="GH65216"/>
      <c r="GI65216"/>
      <c r="GJ65216"/>
      <c r="GK65216"/>
      <c r="GL65216"/>
      <c r="GM65216"/>
      <c r="GN65216"/>
      <c r="GO65216"/>
      <c r="GP65216"/>
      <c r="GQ65216"/>
      <c r="GR65216"/>
      <c r="GS65216"/>
      <c r="GT65216"/>
      <c r="GU65216"/>
      <c r="GV65216"/>
      <c r="GW65216"/>
      <c r="GX65216"/>
      <c r="GY65216"/>
      <c r="GZ65216"/>
      <c r="HA65216"/>
      <c r="HB65216"/>
      <c r="HC65216"/>
      <c r="HD65216"/>
      <c r="HE65216"/>
      <c r="HF65216"/>
      <c r="HG65216"/>
      <c r="HH65216"/>
      <c r="HI65216"/>
      <c r="HJ65216"/>
      <c r="HK65216"/>
      <c r="HL65216"/>
      <c r="HM65216"/>
      <c r="HN65216"/>
      <c r="HO65216"/>
      <c r="HP65216"/>
      <c r="HQ65216"/>
      <c r="HR65216"/>
      <c r="HS65216"/>
      <c r="HT65216"/>
      <c r="HU65216"/>
      <c r="HV65216"/>
      <c r="HW65216"/>
      <c r="HX65216"/>
      <c r="HY65216"/>
      <c r="HZ65216"/>
      <c r="IA65216"/>
    </row>
    <row r="65217" spans="1:235" ht="24" customHeight="1">
      <c r="A65217"/>
      <c r="B65217"/>
      <c r="C65217"/>
      <c r="D65217"/>
      <c r="E65217"/>
      <c r="F65217"/>
      <c r="G65217"/>
      <c r="H65217"/>
      <c r="I65217"/>
      <c r="J65217"/>
      <c r="K65217"/>
      <c r="L65217"/>
      <c r="M65217"/>
      <c r="N65217"/>
      <c r="O65217"/>
      <c r="P65217"/>
      <c r="Q65217"/>
      <c r="R65217"/>
      <c r="S65217"/>
      <c r="T65217"/>
      <c r="U65217"/>
      <c r="V65217"/>
      <c r="W65217"/>
      <c r="X65217"/>
      <c r="Y65217"/>
      <c r="Z65217"/>
      <c r="AA65217"/>
      <c r="AB65217"/>
      <c r="AC65217"/>
      <c r="AD65217"/>
      <c r="AE65217"/>
      <c r="AF65217"/>
      <c r="AG65217"/>
      <c r="AH65217"/>
      <c r="AI65217"/>
      <c r="AJ65217"/>
      <c r="AK65217"/>
      <c r="AL65217"/>
      <c r="AM65217"/>
      <c r="AN65217"/>
      <c r="AO65217"/>
      <c r="AP65217"/>
      <c r="AQ65217"/>
      <c r="AR65217"/>
      <c r="AS65217"/>
      <c r="AT65217"/>
      <c r="AU65217"/>
      <c r="AV65217"/>
      <c r="AW65217"/>
      <c r="AX65217"/>
      <c r="AY65217"/>
      <c r="AZ65217"/>
      <c r="BA65217"/>
      <c r="BB65217"/>
      <c r="BC65217"/>
      <c r="BD65217"/>
      <c r="BE65217"/>
      <c r="BF65217"/>
      <c r="BG65217"/>
      <c r="BH65217"/>
      <c r="BI65217"/>
      <c r="BJ65217"/>
      <c r="BK65217"/>
      <c r="BL65217"/>
      <c r="BM65217"/>
      <c r="BN65217"/>
      <c r="BO65217"/>
      <c r="BP65217"/>
      <c r="BQ65217"/>
      <c r="BR65217"/>
      <c r="BS65217"/>
      <c r="BT65217"/>
      <c r="BU65217"/>
      <c r="BV65217"/>
      <c r="BW65217"/>
      <c r="BX65217"/>
      <c r="BY65217"/>
      <c r="BZ65217"/>
      <c r="CA65217"/>
      <c r="CB65217"/>
      <c r="CC65217"/>
      <c r="CD65217"/>
      <c r="CE65217"/>
      <c r="CF65217"/>
      <c r="CG65217"/>
      <c r="CH65217"/>
      <c r="CI65217"/>
      <c r="CJ65217"/>
      <c r="CK65217"/>
      <c r="CL65217"/>
      <c r="CM65217"/>
      <c r="CN65217"/>
      <c r="CO65217"/>
      <c r="CP65217"/>
      <c r="CQ65217"/>
      <c r="CR65217"/>
      <c r="CS65217"/>
      <c r="CT65217"/>
      <c r="CU65217"/>
      <c r="CV65217"/>
      <c r="CW65217"/>
      <c r="CX65217"/>
      <c r="CY65217"/>
      <c r="CZ65217"/>
      <c r="DA65217"/>
      <c r="DB65217"/>
      <c r="DC65217"/>
      <c r="DD65217"/>
      <c r="DE65217"/>
      <c r="DF65217"/>
      <c r="DG65217"/>
      <c r="DH65217"/>
      <c r="DI65217"/>
      <c r="DJ65217"/>
      <c r="DK65217"/>
      <c r="DL65217"/>
      <c r="DM65217"/>
      <c r="DN65217"/>
      <c r="DO65217"/>
      <c r="DP65217"/>
      <c r="DQ65217"/>
      <c r="DR65217"/>
      <c r="DS65217"/>
      <c r="DT65217"/>
      <c r="DU65217"/>
      <c r="DV65217"/>
      <c r="DW65217"/>
      <c r="DX65217"/>
      <c r="DY65217"/>
      <c r="DZ65217"/>
      <c r="EA65217"/>
      <c r="EB65217"/>
      <c r="EC65217"/>
      <c r="ED65217"/>
      <c r="EE65217"/>
      <c r="EF65217"/>
      <c r="EG65217"/>
      <c r="EH65217"/>
      <c r="EI65217"/>
      <c r="EJ65217"/>
      <c r="EK65217"/>
      <c r="EL65217"/>
      <c r="EM65217"/>
      <c r="EN65217"/>
      <c r="EO65217"/>
      <c r="EP65217"/>
      <c r="EQ65217"/>
      <c r="ER65217"/>
      <c r="ES65217"/>
      <c r="ET65217"/>
      <c r="EU65217"/>
      <c r="EV65217"/>
      <c r="EW65217"/>
      <c r="EX65217"/>
      <c r="EY65217"/>
      <c r="EZ65217"/>
      <c r="FA65217"/>
      <c r="FB65217"/>
      <c r="FC65217"/>
      <c r="FD65217"/>
      <c r="FE65217"/>
      <c r="FF65217"/>
      <c r="FG65217"/>
      <c r="FH65217"/>
      <c r="FI65217"/>
      <c r="FJ65217"/>
      <c r="FK65217"/>
      <c r="FL65217"/>
      <c r="FM65217"/>
      <c r="FN65217"/>
      <c r="FO65217"/>
      <c r="FP65217"/>
      <c r="FQ65217"/>
      <c r="FR65217"/>
      <c r="FS65217"/>
      <c r="FT65217"/>
      <c r="FU65217"/>
      <c r="FV65217"/>
      <c r="FW65217"/>
      <c r="FX65217"/>
      <c r="FY65217"/>
      <c r="FZ65217"/>
      <c r="GA65217"/>
      <c r="GB65217"/>
      <c r="GC65217"/>
      <c r="GD65217"/>
      <c r="GE65217"/>
      <c r="GF65217"/>
      <c r="GG65217"/>
      <c r="GH65217"/>
      <c r="GI65217"/>
      <c r="GJ65217"/>
      <c r="GK65217"/>
      <c r="GL65217"/>
      <c r="GM65217"/>
      <c r="GN65217"/>
      <c r="GO65217"/>
      <c r="GP65217"/>
      <c r="GQ65217"/>
      <c r="GR65217"/>
      <c r="GS65217"/>
      <c r="GT65217"/>
      <c r="GU65217"/>
      <c r="GV65217"/>
      <c r="GW65217"/>
      <c r="GX65217"/>
      <c r="GY65217"/>
      <c r="GZ65217"/>
      <c r="HA65217"/>
      <c r="HB65217"/>
      <c r="HC65217"/>
      <c r="HD65217"/>
      <c r="HE65217"/>
      <c r="HF65217"/>
      <c r="HG65217"/>
      <c r="HH65217"/>
      <c r="HI65217"/>
      <c r="HJ65217"/>
      <c r="HK65217"/>
      <c r="HL65217"/>
      <c r="HM65217"/>
      <c r="HN65217"/>
      <c r="HO65217"/>
      <c r="HP65217"/>
      <c r="HQ65217"/>
      <c r="HR65217"/>
      <c r="HS65217"/>
      <c r="HT65217"/>
      <c r="HU65217"/>
      <c r="HV65217"/>
      <c r="HW65217"/>
      <c r="HX65217"/>
      <c r="HY65217"/>
      <c r="HZ65217"/>
      <c r="IA65217"/>
    </row>
    <row r="65218" spans="1:235" ht="24" customHeight="1">
      <c r="A65218"/>
      <c r="B65218"/>
      <c r="C65218"/>
      <c r="D65218"/>
      <c r="E65218"/>
      <c r="F65218"/>
      <c r="G65218"/>
      <c r="H65218"/>
      <c r="I65218"/>
      <c r="J65218"/>
      <c r="K65218"/>
      <c r="L65218"/>
      <c r="M65218"/>
      <c r="N65218"/>
      <c r="O65218"/>
      <c r="P65218"/>
      <c r="Q65218"/>
      <c r="R65218"/>
      <c r="S65218"/>
      <c r="T65218"/>
      <c r="U65218"/>
      <c r="V65218"/>
      <c r="W65218"/>
      <c r="X65218"/>
      <c r="Y65218"/>
      <c r="Z65218"/>
      <c r="AA65218"/>
      <c r="AB65218"/>
      <c r="AC65218"/>
      <c r="AD65218"/>
      <c r="AE65218"/>
      <c r="AF65218"/>
      <c r="AG65218"/>
      <c r="AH65218"/>
      <c r="AI65218"/>
      <c r="AJ65218"/>
      <c r="AK65218"/>
      <c r="AL65218"/>
      <c r="AM65218"/>
      <c r="AN65218"/>
      <c r="AO65218"/>
      <c r="AP65218"/>
      <c r="AQ65218"/>
      <c r="AR65218"/>
      <c r="AS65218"/>
      <c r="AT65218"/>
      <c r="AU65218"/>
      <c r="AV65218"/>
      <c r="AW65218"/>
      <c r="AX65218"/>
      <c r="AY65218"/>
      <c r="AZ65218"/>
      <c r="BA65218"/>
      <c r="BB65218"/>
      <c r="BC65218"/>
      <c r="BD65218"/>
      <c r="BE65218"/>
      <c r="BF65218"/>
      <c r="BG65218"/>
      <c r="BH65218"/>
      <c r="BI65218"/>
      <c r="BJ65218"/>
      <c r="BK65218"/>
      <c r="BL65218"/>
      <c r="BM65218"/>
      <c r="BN65218"/>
      <c r="BO65218"/>
      <c r="BP65218"/>
      <c r="BQ65218"/>
      <c r="BR65218"/>
      <c r="BS65218"/>
      <c r="BT65218"/>
      <c r="BU65218"/>
      <c r="BV65218"/>
      <c r="BW65218"/>
      <c r="BX65218"/>
      <c r="BY65218"/>
      <c r="BZ65218"/>
      <c r="CA65218"/>
      <c r="CB65218"/>
      <c r="CC65218"/>
      <c r="CD65218"/>
      <c r="CE65218"/>
      <c r="CF65218"/>
      <c r="CG65218"/>
      <c r="CH65218"/>
      <c r="CI65218"/>
      <c r="CJ65218"/>
      <c r="CK65218"/>
      <c r="CL65218"/>
      <c r="CM65218"/>
      <c r="CN65218"/>
      <c r="CO65218"/>
      <c r="CP65218"/>
      <c r="CQ65218"/>
      <c r="CR65218"/>
      <c r="CS65218"/>
      <c r="CT65218"/>
      <c r="CU65218"/>
      <c r="CV65218"/>
      <c r="CW65218"/>
      <c r="CX65218"/>
      <c r="CY65218"/>
      <c r="CZ65218"/>
      <c r="DA65218"/>
      <c r="DB65218"/>
      <c r="DC65218"/>
      <c r="DD65218"/>
      <c r="DE65218"/>
      <c r="DF65218"/>
      <c r="DG65218"/>
      <c r="DH65218"/>
      <c r="DI65218"/>
      <c r="DJ65218"/>
      <c r="DK65218"/>
      <c r="DL65218"/>
      <c r="DM65218"/>
      <c r="DN65218"/>
      <c r="DO65218"/>
      <c r="DP65218"/>
      <c r="DQ65218"/>
      <c r="DR65218"/>
      <c r="DS65218"/>
      <c r="DT65218"/>
      <c r="DU65218"/>
      <c r="DV65218"/>
      <c r="DW65218"/>
      <c r="DX65218"/>
      <c r="DY65218"/>
      <c r="DZ65218"/>
      <c r="EA65218"/>
      <c r="EB65218"/>
      <c r="EC65218"/>
      <c r="ED65218"/>
      <c r="EE65218"/>
      <c r="EF65218"/>
      <c r="EG65218"/>
      <c r="EH65218"/>
      <c r="EI65218"/>
      <c r="EJ65218"/>
      <c r="EK65218"/>
      <c r="EL65218"/>
      <c r="EM65218"/>
      <c r="EN65218"/>
      <c r="EO65218"/>
      <c r="EP65218"/>
      <c r="EQ65218"/>
      <c r="ER65218"/>
      <c r="ES65218"/>
      <c r="ET65218"/>
      <c r="EU65218"/>
      <c r="EV65218"/>
      <c r="EW65218"/>
      <c r="EX65218"/>
      <c r="EY65218"/>
      <c r="EZ65218"/>
      <c r="FA65218"/>
      <c r="FB65218"/>
      <c r="FC65218"/>
      <c r="FD65218"/>
      <c r="FE65218"/>
      <c r="FF65218"/>
      <c r="FG65218"/>
      <c r="FH65218"/>
      <c r="FI65218"/>
      <c r="FJ65218"/>
      <c r="FK65218"/>
      <c r="FL65218"/>
      <c r="FM65218"/>
      <c r="FN65218"/>
      <c r="FO65218"/>
      <c r="FP65218"/>
      <c r="FQ65218"/>
      <c r="FR65218"/>
      <c r="FS65218"/>
      <c r="FT65218"/>
      <c r="FU65218"/>
      <c r="FV65218"/>
      <c r="FW65218"/>
      <c r="FX65218"/>
      <c r="FY65218"/>
      <c r="FZ65218"/>
      <c r="GA65218"/>
      <c r="GB65218"/>
      <c r="GC65218"/>
      <c r="GD65218"/>
      <c r="GE65218"/>
      <c r="GF65218"/>
      <c r="GG65218"/>
      <c r="GH65218"/>
      <c r="GI65218"/>
      <c r="GJ65218"/>
      <c r="GK65218"/>
      <c r="GL65218"/>
      <c r="GM65218"/>
      <c r="GN65218"/>
      <c r="GO65218"/>
      <c r="GP65218"/>
      <c r="GQ65218"/>
      <c r="GR65218"/>
      <c r="GS65218"/>
      <c r="GT65218"/>
      <c r="GU65218"/>
      <c r="GV65218"/>
      <c r="GW65218"/>
      <c r="GX65218"/>
      <c r="GY65218"/>
      <c r="GZ65218"/>
      <c r="HA65218"/>
      <c r="HB65218"/>
      <c r="HC65218"/>
      <c r="HD65218"/>
      <c r="HE65218"/>
      <c r="HF65218"/>
      <c r="HG65218"/>
      <c r="HH65218"/>
      <c r="HI65218"/>
      <c r="HJ65218"/>
      <c r="HK65218"/>
      <c r="HL65218"/>
      <c r="HM65218"/>
      <c r="HN65218"/>
      <c r="HO65218"/>
      <c r="HP65218"/>
      <c r="HQ65218"/>
      <c r="HR65218"/>
      <c r="HS65218"/>
      <c r="HT65218"/>
      <c r="HU65218"/>
      <c r="HV65218"/>
      <c r="HW65218"/>
      <c r="HX65218"/>
      <c r="HY65218"/>
      <c r="HZ65218"/>
      <c r="IA65218"/>
    </row>
    <row r="65219" spans="1:235" ht="24" customHeight="1">
      <c r="A65219"/>
      <c r="B65219"/>
      <c r="C65219"/>
      <c r="D65219"/>
      <c r="E65219"/>
      <c r="F65219"/>
      <c r="G65219"/>
      <c r="H65219"/>
      <c r="I65219"/>
      <c r="J65219"/>
      <c r="K65219"/>
      <c r="L65219"/>
      <c r="M65219"/>
      <c r="N65219"/>
      <c r="O65219"/>
      <c r="P65219"/>
      <c r="Q65219"/>
      <c r="R65219"/>
      <c r="S65219"/>
      <c r="T65219"/>
      <c r="U65219"/>
      <c r="V65219"/>
      <c r="W65219"/>
      <c r="X65219"/>
      <c r="Y65219"/>
      <c r="Z65219"/>
      <c r="AA65219"/>
      <c r="AB65219"/>
      <c r="AC65219"/>
      <c r="AD65219"/>
      <c r="AE65219"/>
      <c r="AF65219"/>
      <c r="AG65219"/>
      <c r="AH65219"/>
      <c r="AI65219"/>
      <c r="AJ65219"/>
      <c r="AK65219"/>
      <c r="AL65219"/>
      <c r="AM65219"/>
      <c r="AN65219"/>
      <c r="AO65219"/>
      <c r="AP65219"/>
      <c r="AQ65219"/>
      <c r="AR65219"/>
      <c r="AS65219"/>
      <c r="AT65219"/>
      <c r="AU65219"/>
      <c r="AV65219"/>
      <c r="AW65219"/>
      <c r="AX65219"/>
      <c r="AY65219"/>
      <c r="AZ65219"/>
      <c r="BA65219"/>
      <c r="BB65219"/>
      <c r="BC65219"/>
      <c r="BD65219"/>
      <c r="BE65219"/>
      <c r="BF65219"/>
      <c r="BG65219"/>
      <c r="BH65219"/>
      <c r="BI65219"/>
      <c r="BJ65219"/>
      <c r="BK65219"/>
      <c r="BL65219"/>
      <c r="BM65219"/>
      <c r="BN65219"/>
      <c r="BO65219"/>
      <c r="BP65219"/>
      <c r="BQ65219"/>
      <c r="BR65219"/>
      <c r="BS65219"/>
      <c r="BT65219"/>
      <c r="BU65219"/>
      <c r="BV65219"/>
      <c r="BW65219"/>
      <c r="BX65219"/>
      <c r="BY65219"/>
      <c r="BZ65219"/>
      <c r="CA65219"/>
      <c r="CB65219"/>
      <c r="CC65219"/>
      <c r="CD65219"/>
      <c r="CE65219"/>
      <c r="CF65219"/>
      <c r="CG65219"/>
      <c r="CH65219"/>
      <c r="CI65219"/>
      <c r="CJ65219"/>
      <c r="CK65219"/>
      <c r="CL65219"/>
      <c r="CM65219"/>
      <c r="CN65219"/>
      <c r="CO65219"/>
      <c r="CP65219"/>
      <c r="CQ65219"/>
      <c r="CR65219"/>
      <c r="CS65219"/>
      <c r="CT65219"/>
      <c r="CU65219"/>
      <c r="CV65219"/>
      <c r="CW65219"/>
      <c r="CX65219"/>
      <c r="CY65219"/>
      <c r="CZ65219"/>
      <c r="DA65219"/>
      <c r="DB65219"/>
      <c r="DC65219"/>
      <c r="DD65219"/>
      <c r="DE65219"/>
      <c r="DF65219"/>
      <c r="DG65219"/>
      <c r="DH65219"/>
      <c r="DI65219"/>
      <c r="DJ65219"/>
      <c r="DK65219"/>
      <c r="DL65219"/>
      <c r="DM65219"/>
      <c r="DN65219"/>
      <c r="DO65219"/>
      <c r="DP65219"/>
      <c r="DQ65219"/>
      <c r="DR65219"/>
      <c r="DS65219"/>
      <c r="DT65219"/>
      <c r="DU65219"/>
      <c r="DV65219"/>
      <c r="DW65219"/>
      <c r="DX65219"/>
      <c r="DY65219"/>
      <c r="DZ65219"/>
      <c r="EA65219"/>
      <c r="EB65219"/>
      <c r="EC65219"/>
      <c r="ED65219"/>
      <c r="EE65219"/>
      <c r="EF65219"/>
      <c r="EG65219"/>
      <c r="EH65219"/>
      <c r="EI65219"/>
      <c r="EJ65219"/>
      <c r="EK65219"/>
      <c r="EL65219"/>
      <c r="EM65219"/>
      <c r="EN65219"/>
      <c r="EO65219"/>
      <c r="EP65219"/>
      <c r="EQ65219"/>
      <c r="ER65219"/>
      <c r="ES65219"/>
      <c r="ET65219"/>
      <c r="EU65219"/>
      <c r="EV65219"/>
      <c r="EW65219"/>
      <c r="EX65219"/>
      <c r="EY65219"/>
      <c r="EZ65219"/>
      <c r="FA65219"/>
      <c r="FB65219"/>
      <c r="FC65219"/>
      <c r="FD65219"/>
      <c r="FE65219"/>
      <c r="FF65219"/>
      <c r="FG65219"/>
      <c r="FH65219"/>
      <c r="FI65219"/>
      <c r="FJ65219"/>
      <c r="FK65219"/>
      <c r="FL65219"/>
      <c r="FM65219"/>
      <c r="FN65219"/>
      <c r="FO65219"/>
      <c r="FP65219"/>
      <c r="FQ65219"/>
      <c r="FR65219"/>
      <c r="FS65219"/>
      <c r="FT65219"/>
      <c r="FU65219"/>
      <c r="FV65219"/>
      <c r="FW65219"/>
      <c r="FX65219"/>
      <c r="FY65219"/>
      <c r="FZ65219"/>
      <c r="GA65219"/>
      <c r="GB65219"/>
      <c r="GC65219"/>
      <c r="GD65219"/>
      <c r="GE65219"/>
      <c r="GF65219"/>
      <c r="GG65219"/>
      <c r="GH65219"/>
      <c r="GI65219"/>
      <c r="GJ65219"/>
      <c r="GK65219"/>
      <c r="GL65219"/>
      <c r="GM65219"/>
      <c r="GN65219"/>
      <c r="GO65219"/>
      <c r="GP65219"/>
      <c r="GQ65219"/>
      <c r="GR65219"/>
      <c r="GS65219"/>
      <c r="GT65219"/>
      <c r="GU65219"/>
      <c r="GV65219"/>
      <c r="GW65219"/>
      <c r="GX65219"/>
      <c r="GY65219"/>
      <c r="GZ65219"/>
      <c r="HA65219"/>
      <c r="HB65219"/>
      <c r="HC65219"/>
      <c r="HD65219"/>
      <c r="HE65219"/>
      <c r="HF65219"/>
      <c r="HG65219"/>
      <c r="HH65219"/>
      <c r="HI65219"/>
      <c r="HJ65219"/>
      <c r="HK65219"/>
      <c r="HL65219"/>
      <c r="HM65219"/>
      <c r="HN65219"/>
      <c r="HO65219"/>
      <c r="HP65219"/>
      <c r="HQ65219"/>
      <c r="HR65219"/>
      <c r="HS65219"/>
      <c r="HT65219"/>
      <c r="HU65219"/>
      <c r="HV65219"/>
      <c r="HW65219"/>
      <c r="HX65219"/>
      <c r="HY65219"/>
      <c r="HZ65219"/>
      <c r="IA65219"/>
    </row>
    <row r="65220" spans="1:235" ht="24" customHeight="1">
      <c r="A65220"/>
      <c r="B65220"/>
      <c r="C65220"/>
      <c r="D65220"/>
      <c r="E65220"/>
      <c r="F65220"/>
      <c r="G65220"/>
      <c r="H65220"/>
      <c r="I65220"/>
      <c r="J65220"/>
      <c r="K65220"/>
      <c r="L65220"/>
      <c r="M65220"/>
      <c r="N65220"/>
      <c r="O65220"/>
      <c r="P65220"/>
      <c r="Q65220"/>
      <c r="R65220"/>
      <c r="S65220"/>
      <c r="T65220"/>
      <c r="U65220"/>
      <c r="V65220"/>
      <c r="W65220"/>
      <c r="X65220"/>
      <c r="Y65220"/>
      <c r="Z65220"/>
      <c r="AA65220"/>
      <c r="AB65220"/>
      <c r="AC65220"/>
      <c r="AD65220"/>
      <c r="AE65220"/>
      <c r="AF65220"/>
      <c r="AG65220"/>
      <c r="AH65220"/>
      <c r="AI65220"/>
      <c r="AJ65220"/>
      <c r="AK65220"/>
      <c r="AL65220"/>
      <c r="AM65220"/>
      <c r="AN65220"/>
      <c r="AO65220"/>
      <c r="AP65220"/>
      <c r="AQ65220"/>
      <c r="AR65220"/>
      <c r="AS65220"/>
      <c r="AT65220"/>
      <c r="AU65220"/>
      <c r="AV65220"/>
      <c r="AW65220"/>
      <c r="AX65220"/>
      <c r="AY65220"/>
      <c r="AZ65220"/>
      <c r="BA65220"/>
      <c r="BB65220"/>
      <c r="BC65220"/>
      <c r="BD65220"/>
      <c r="BE65220"/>
      <c r="BF65220"/>
      <c r="BG65220"/>
      <c r="BH65220"/>
      <c r="BI65220"/>
      <c r="BJ65220"/>
      <c r="BK65220"/>
      <c r="BL65220"/>
      <c r="BM65220"/>
      <c r="BN65220"/>
      <c r="BO65220"/>
      <c r="BP65220"/>
      <c r="BQ65220"/>
      <c r="BR65220"/>
      <c r="BS65220"/>
      <c r="BT65220"/>
      <c r="BU65220"/>
      <c r="BV65220"/>
      <c r="BW65220"/>
      <c r="BX65220"/>
      <c r="BY65220"/>
      <c r="BZ65220"/>
      <c r="CA65220"/>
      <c r="CB65220"/>
      <c r="CC65220"/>
      <c r="CD65220"/>
      <c r="CE65220"/>
      <c r="CF65220"/>
      <c r="CG65220"/>
      <c r="CH65220"/>
      <c r="CI65220"/>
      <c r="CJ65220"/>
      <c r="CK65220"/>
      <c r="CL65220"/>
      <c r="CM65220"/>
      <c r="CN65220"/>
      <c r="CO65220"/>
      <c r="CP65220"/>
      <c r="CQ65220"/>
      <c r="CR65220"/>
      <c r="CS65220"/>
      <c r="CT65220"/>
      <c r="CU65220"/>
      <c r="CV65220"/>
      <c r="CW65220"/>
      <c r="CX65220"/>
      <c r="CY65220"/>
      <c r="CZ65220"/>
      <c r="DA65220"/>
      <c r="DB65220"/>
      <c r="DC65220"/>
      <c r="DD65220"/>
      <c r="DE65220"/>
      <c r="DF65220"/>
      <c r="DG65220"/>
      <c r="DH65220"/>
      <c r="DI65220"/>
      <c r="DJ65220"/>
      <c r="DK65220"/>
      <c r="DL65220"/>
      <c r="DM65220"/>
      <c r="DN65220"/>
      <c r="DO65220"/>
      <c r="DP65220"/>
      <c r="DQ65220"/>
      <c r="DR65220"/>
      <c r="DS65220"/>
      <c r="DT65220"/>
      <c r="DU65220"/>
      <c r="DV65220"/>
      <c r="DW65220"/>
      <c r="DX65220"/>
      <c r="DY65220"/>
      <c r="DZ65220"/>
      <c r="EA65220"/>
      <c r="EB65220"/>
      <c r="EC65220"/>
      <c r="ED65220"/>
      <c r="EE65220"/>
      <c r="EF65220"/>
      <c r="EG65220"/>
      <c r="EH65220"/>
      <c r="EI65220"/>
      <c r="EJ65220"/>
      <c r="EK65220"/>
      <c r="EL65220"/>
      <c r="EM65220"/>
      <c r="EN65220"/>
      <c r="EO65220"/>
      <c r="EP65220"/>
      <c r="EQ65220"/>
      <c r="ER65220"/>
      <c r="ES65220"/>
      <c r="ET65220"/>
      <c r="EU65220"/>
      <c r="EV65220"/>
      <c r="EW65220"/>
      <c r="EX65220"/>
      <c r="EY65220"/>
      <c r="EZ65220"/>
      <c r="FA65220"/>
      <c r="FB65220"/>
      <c r="FC65220"/>
      <c r="FD65220"/>
      <c r="FE65220"/>
      <c r="FF65220"/>
      <c r="FG65220"/>
      <c r="FH65220"/>
      <c r="FI65220"/>
      <c r="FJ65220"/>
      <c r="FK65220"/>
      <c r="FL65220"/>
      <c r="FM65220"/>
      <c r="FN65220"/>
      <c r="FO65220"/>
      <c r="FP65220"/>
      <c r="FQ65220"/>
      <c r="FR65220"/>
      <c r="FS65220"/>
      <c r="FT65220"/>
      <c r="FU65220"/>
      <c r="FV65220"/>
      <c r="FW65220"/>
      <c r="FX65220"/>
      <c r="FY65220"/>
      <c r="FZ65220"/>
      <c r="GA65220"/>
      <c r="GB65220"/>
      <c r="GC65220"/>
      <c r="GD65220"/>
      <c r="GE65220"/>
      <c r="GF65220"/>
      <c r="GG65220"/>
      <c r="GH65220"/>
      <c r="GI65220"/>
      <c r="GJ65220"/>
      <c r="GK65220"/>
      <c r="GL65220"/>
      <c r="GM65220"/>
      <c r="GN65220"/>
      <c r="GO65220"/>
      <c r="GP65220"/>
      <c r="GQ65220"/>
      <c r="GR65220"/>
      <c r="GS65220"/>
      <c r="GT65220"/>
      <c r="GU65220"/>
      <c r="GV65220"/>
      <c r="GW65220"/>
      <c r="GX65220"/>
      <c r="GY65220"/>
      <c r="GZ65220"/>
      <c r="HA65220"/>
      <c r="HB65220"/>
      <c r="HC65220"/>
      <c r="HD65220"/>
      <c r="HE65220"/>
      <c r="HF65220"/>
      <c r="HG65220"/>
      <c r="HH65220"/>
      <c r="HI65220"/>
      <c r="HJ65220"/>
      <c r="HK65220"/>
      <c r="HL65220"/>
      <c r="HM65220"/>
      <c r="HN65220"/>
      <c r="HO65220"/>
      <c r="HP65220"/>
      <c r="HQ65220"/>
      <c r="HR65220"/>
      <c r="HS65220"/>
      <c r="HT65220"/>
      <c r="HU65220"/>
      <c r="HV65220"/>
      <c r="HW65220"/>
      <c r="HX65220"/>
      <c r="HY65220"/>
      <c r="HZ65220"/>
      <c r="IA65220"/>
    </row>
    <row r="65221" spans="1:235" ht="24" customHeight="1">
      <c r="A65221"/>
      <c r="B65221"/>
      <c r="C65221"/>
      <c r="D65221"/>
      <c r="E65221"/>
      <c r="F65221"/>
      <c r="G65221"/>
      <c r="H65221"/>
      <c r="I65221"/>
      <c r="J65221"/>
      <c r="K65221"/>
      <c r="L65221"/>
      <c r="M65221"/>
      <c r="N65221"/>
      <c r="O65221"/>
      <c r="P65221"/>
      <c r="Q65221"/>
      <c r="R65221"/>
      <c r="S65221"/>
      <c r="T65221"/>
      <c r="U65221"/>
      <c r="V65221"/>
      <c r="W65221"/>
      <c r="X65221"/>
      <c r="Y65221"/>
      <c r="Z65221"/>
      <c r="AA65221"/>
      <c r="AB65221"/>
      <c r="AC65221"/>
      <c r="AD65221"/>
      <c r="AE65221"/>
      <c r="AF65221"/>
      <c r="AG65221"/>
      <c r="AH65221"/>
      <c r="AI65221"/>
      <c r="AJ65221"/>
      <c r="AK65221"/>
      <c r="AL65221"/>
      <c r="AM65221"/>
      <c r="AN65221"/>
      <c r="AO65221"/>
      <c r="AP65221"/>
      <c r="AQ65221"/>
      <c r="AR65221"/>
      <c r="AS65221"/>
      <c r="AT65221"/>
      <c r="AU65221"/>
      <c r="AV65221"/>
      <c r="AW65221"/>
      <c r="AX65221"/>
      <c r="AY65221"/>
      <c r="AZ65221"/>
      <c r="BA65221"/>
      <c r="BB65221"/>
      <c r="BC65221"/>
      <c r="BD65221"/>
      <c r="BE65221"/>
      <c r="BF65221"/>
      <c r="BG65221"/>
      <c r="BH65221"/>
      <c r="BI65221"/>
      <c r="BJ65221"/>
      <c r="BK65221"/>
      <c r="BL65221"/>
      <c r="BM65221"/>
      <c r="BN65221"/>
      <c r="BO65221"/>
      <c r="BP65221"/>
      <c r="BQ65221"/>
      <c r="BR65221"/>
      <c r="BS65221"/>
      <c r="BT65221"/>
      <c r="BU65221"/>
      <c r="BV65221"/>
      <c r="BW65221"/>
      <c r="BX65221"/>
      <c r="BY65221"/>
      <c r="BZ65221"/>
      <c r="CA65221"/>
      <c r="CB65221"/>
      <c r="CC65221"/>
      <c r="CD65221"/>
      <c r="CE65221"/>
      <c r="CF65221"/>
      <c r="CG65221"/>
      <c r="CH65221"/>
      <c r="CI65221"/>
      <c r="CJ65221"/>
      <c r="CK65221"/>
      <c r="CL65221"/>
      <c r="CM65221"/>
      <c r="CN65221"/>
      <c r="CO65221"/>
      <c r="CP65221"/>
      <c r="CQ65221"/>
      <c r="CR65221"/>
      <c r="CS65221"/>
      <c r="CT65221"/>
      <c r="CU65221"/>
      <c r="CV65221"/>
      <c r="CW65221"/>
      <c r="CX65221"/>
      <c r="CY65221"/>
      <c r="CZ65221"/>
      <c r="DA65221"/>
      <c r="DB65221"/>
      <c r="DC65221"/>
      <c r="DD65221"/>
      <c r="DE65221"/>
      <c r="DF65221"/>
      <c r="DG65221"/>
      <c r="DH65221"/>
      <c r="DI65221"/>
      <c r="DJ65221"/>
      <c r="DK65221"/>
      <c r="DL65221"/>
      <c r="DM65221"/>
      <c r="DN65221"/>
      <c r="DO65221"/>
      <c r="DP65221"/>
      <c r="DQ65221"/>
      <c r="DR65221"/>
      <c r="DS65221"/>
      <c r="DT65221"/>
      <c r="DU65221"/>
      <c r="DV65221"/>
      <c r="DW65221"/>
      <c r="DX65221"/>
      <c r="DY65221"/>
      <c r="DZ65221"/>
      <c r="EA65221"/>
      <c r="EB65221"/>
      <c r="EC65221"/>
      <c r="ED65221"/>
      <c r="EE65221"/>
      <c r="EF65221"/>
      <c r="EG65221"/>
      <c r="EH65221"/>
      <c r="EI65221"/>
      <c r="EJ65221"/>
      <c r="EK65221"/>
      <c r="EL65221"/>
      <c r="EM65221"/>
      <c r="EN65221"/>
      <c r="EO65221"/>
      <c r="EP65221"/>
      <c r="EQ65221"/>
      <c r="ER65221"/>
      <c r="ES65221"/>
      <c r="ET65221"/>
      <c r="EU65221"/>
      <c r="EV65221"/>
      <c r="EW65221"/>
      <c r="EX65221"/>
      <c r="EY65221"/>
      <c r="EZ65221"/>
      <c r="FA65221"/>
      <c r="FB65221"/>
      <c r="FC65221"/>
      <c r="FD65221"/>
      <c r="FE65221"/>
      <c r="FF65221"/>
      <c r="FG65221"/>
      <c r="FH65221"/>
      <c r="FI65221"/>
      <c r="FJ65221"/>
      <c r="FK65221"/>
      <c r="FL65221"/>
      <c r="FM65221"/>
      <c r="FN65221"/>
      <c r="FO65221"/>
      <c r="FP65221"/>
      <c r="FQ65221"/>
      <c r="FR65221"/>
      <c r="FS65221"/>
      <c r="FT65221"/>
      <c r="FU65221"/>
      <c r="FV65221"/>
      <c r="FW65221"/>
      <c r="FX65221"/>
      <c r="FY65221"/>
      <c r="FZ65221"/>
      <c r="GA65221"/>
      <c r="GB65221"/>
      <c r="GC65221"/>
      <c r="GD65221"/>
      <c r="GE65221"/>
      <c r="GF65221"/>
      <c r="GG65221"/>
      <c r="GH65221"/>
      <c r="GI65221"/>
      <c r="GJ65221"/>
      <c r="GK65221"/>
      <c r="GL65221"/>
      <c r="GM65221"/>
      <c r="GN65221"/>
      <c r="GO65221"/>
      <c r="GP65221"/>
      <c r="GQ65221"/>
      <c r="GR65221"/>
      <c r="GS65221"/>
      <c r="GT65221"/>
      <c r="GU65221"/>
      <c r="GV65221"/>
      <c r="GW65221"/>
      <c r="GX65221"/>
      <c r="GY65221"/>
      <c r="GZ65221"/>
      <c r="HA65221"/>
      <c r="HB65221"/>
      <c r="HC65221"/>
      <c r="HD65221"/>
      <c r="HE65221"/>
      <c r="HF65221"/>
      <c r="HG65221"/>
      <c r="HH65221"/>
      <c r="HI65221"/>
      <c r="HJ65221"/>
      <c r="HK65221"/>
      <c r="HL65221"/>
      <c r="HM65221"/>
      <c r="HN65221"/>
      <c r="HO65221"/>
      <c r="HP65221"/>
      <c r="HQ65221"/>
      <c r="HR65221"/>
      <c r="HS65221"/>
      <c r="HT65221"/>
      <c r="HU65221"/>
      <c r="HV65221"/>
      <c r="HW65221"/>
      <c r="HX65221"/>
      <c r="HY65221"/>
      <c r="HZ65221"/>
      <c r="IA65221"/>
    </row>
    <row r="65222" spans="1:235" ht="24" customHeight="1">
      <c r="A65222"/>
      <c r="B65222"/>
      <c r="C65222"/>
      <c r="D65222"/>
      <c r="E65222"/>
      <c r="F65222"/>
      <c r="G65222"/>
      <c r="H65222"/>
      <c r="I65222"/>
      <c r="J65222"/>
      <c r="K65222"/>
      <c r="L65222"/>
      <c r="M65222"/>
      <c r="N65222"/>
      <c r="O65222"/>
      <c r="P65222"/>
      <c r="Q65222"/>
      <c r="R65222"/>
      <c r="S65222"/>
      <c r="T65222"/>
      <c r="U65222"/>
      <c r="V65222"/>
      <c r="W65222"/>
      <c r="X65222"/>
      <c r="Y65222"/>
      <c r="Z65222"/>
      <c r="AA65222"/>
      <c r="AB65222"/>
      <c r="AC65222"/>
      <c r="AD65222"/>
      <c r="AE65222"/>
      <c r="AF65222"/>
      <c r="AG65222"/>
      <c r="AH65222"/>
      <c r="AI65222"/>
      <c r="AJ65222"/>
      <c r="AK65222"/>
      <c r="AL65222"/>
      <c r="AM65222"/>
      <c r="AN65222"/>
      <c r="AO65222"/>
      <c r="AP65222"/>
      <c r="AQ65222"/>
      <c r="AR65222"/>
      <c r="AS65222"/>
      <c r="AT65222"/>
      <c r="AU65222"/>
      <c r="AV65222"/>
      <c r="AW65222"/>
      <c r="AX65222"/>
      <c r="AY65222"/>
      <c r="AZ65222"/>
      <c r="BA65222"/>
      <c r="BB65222"/>
      <c r="BC65222"/>
      <c r="BD65222"/>
      <c r="BE65222"/>
      <c r="BF65222"/>
      <c r="BG65222"/>
      <c r="BH65222"/>
      <c r="BI65222"/>
      <c r="BJ65222"/>
      <c r="BK65222"/>
      <c r="BL65222"/>
      <c r="BM65222"/>
      <c r="BN65222"/>
      <c r="BO65222"/>
      <c r="BP65222"/>
      <c r="BQ65222"/>
      <c r="BR65222"/>
      <c r="BS65222"/>
      <c r="BT65222"/>
      <c r="BU65222"/>
      <c r="BV65222"/>
      <c r="BW65222"/>
      <c r="BX65222"/>
      <c r="BY65222"/>
      <c r="BZ65222"/>
      <c r="CA65222"/>
      <c r="CB65222"/>
      <c r="CC65222"/>
      <c r="CD65222"/>
      <c r="CE65222"/>
      <c r="CF65222"/>
      <c r="CG65222"/>
      <c r="CH65222"/>
      <c r="CI65222"/>
      <c r="CJ65222"/>
      <c r="CK65222"/>
      <c r="CL65222"/>
      <c r="CM65222"/>
      <c r="CN65222"/>
      <c r="CO65222"/>
      <c r="CP65222"/>
      <c r="CQ65222"/>
      <c r="CR65222"/>
      <c r="CS65222"/>
      <c r="CT65222"/>
      <c r="CU65222"/>
      <c r="CV65222"/>
      <c r="CW65222"/>
      <c r="CX65222"/>
      <c r="CY65222"/>
      <c r="CZ65222"/>
      <c r="DA65222"/>
      <c r="DB65222"/>
      <c r="DC65222"/>
      <c r="DD65222"/>
      <c r="DE65222"/>
      <c r="DF65222"/>
      <c r="DG65222"/>
      <c r="DH65222"/>
      <c r="DI65222"/>
      <c r="DJ65222"/>
      <c r="DK65222"/>
      <c r="DL65222"/>
      <c r="DM65222"/>
      <c r="DN65222"/>
      <c r="DO65222"/>
      <c r="DP65222"/>
      <c r="DQ65222"/>
      <c r="DR65222"/>
      <c r="DS65222"/>
      <c r="DT65222"/>
      <c r="DU65222"/>
      <c r="DV65222"/>
      <c r="DW65222"/>
      <c r="DX65222"/>
      <c r="DY65222"/>
      <c r="DZ65222"/>
      <c r="EA65222"/>
      <c r="EB65222"/>
      <c r="EC65222"/>
      <c r="ED65222"/>
      <c r="EE65222"/>
      <c r="EF65222"/>
      <c r="EG65222"/>
      <c r="EH65222"/>
      <c r="EI65222"/>
      <c r="EJ65222"/>
      <c r="EK65222"/>
      <c r="EL65222"/>
      <c r="EM65222"/>
      <c r="EN65222"/>
      <c r="EO65222"/>
      <c r="EP65222"/>
      <c r="EQ65222"/>
      <c r="ER65222"/>
      <c r="ES65222"/>
      <c r="ET65222"/>
      <c r="EU65222"/>
      <c r="EV65222"/>
      <c r="EW65222"/>
      <c r="EX65222"/>
      <c r="EY65222"/>
      <c r="EZ65222"/>
      <c r="FA65222"/>
      <c r="FB65222"/>
      <c r="FC65222"/>
      <c r="FD65222"/>
      <c r="FE65222"/>
      <c r="FF65222"/>
      <c r="FG65222"/>
      <c r="FH65222"/>
      <c r="FI65222"/>
      <c r="FJ65222"/>
      <c r="FK65222"/>
      <c r="FL65222"/>
      <c r="FM65222"/>
      <c r="FN65222"/>
      <c r="FO65222"/>
      <c r="FP65222"/>
      <c r="FQ65222"/>
      <c r="FR65222"/>
      <c r="FS65222"/>
      <c r="FT65222"/>
      <c r="FU65222"/>
      <c r="FV65222"/>
      <c r="FW65222"/>
      <c r="FX65222"/>
      <c r="FY65222"/>
      <c r="FZ65222"/>
      <c r="GA65222"/>
      <c r="GB65222"/>
      <c r="GC65222"/>
      <c r="GD65222"/>
      <c r="GE65222"/>
      <c r="GF65222"/>
      <c r="GG65222"/>
      <c r="GH65222"/>
      <c r="GI65222"/>
      <c r="GJ65222"/>
      <c r="GK65222"/>
      <c r="GL65222"/>
      <c r="GM65222"/>
      <c r="GN65222"/>
      <c r="GO65222"/>
      <c r="GP65222"/>
      <c r="GQ65222"/>
      <c r="GR65222"/>
      <c r="GS65222"/>
      <c r="GT65222"/>
      <c r="GU65222"/>
      <c r="GV65222"/>
      <c r="GW65222"/>
      <c r="GX65222"/>
      <c r="GY65222"/>
      <c r="GZ65222"/>
      <c r="HA65222"/>
      <c r="HB65222"/>
      <c r="HC65222"/>
      <c r="HD65222"/>
      <c r="HE65222"/>
      <c r="HF65222"/>
      <c r="HG65222"/>
      <c r="HH65222"/>
      <c r="HI65222"/>
      <c r="HJ65222"/>
      <c r="HK65222"/>
      <c r="HL65222"/>
      <c r="HM65222"/>
      <c r="HN65222"/>
      <c r="HO65222"/>
      <c r="HP65222"/>
      <c r="HQ65222"/>
      <c r="HR65222"/>
      <c r="HS65222"/>
      <c r="HT65222"/>
      <c r="HU65222"/>
      <c r="HV65222"/>
      <c r="HW65222"/>
      <c r="HX65222"/>
      <c r="HY65222"/>
      <c r="HZ65222"/>
      <c r="IA65222"/>
    </row>
    <row r="65223" spans="1:235" ht="24" customHeight="1">
      <c r="A65223"/>
      <c r="B65223"/>
      <c r="C65223"/>
      <c r="D65223"/>
      <c r="E65223"/>
      <c r="F65223"/>
      <c r="G65223"/>
      <c r="H65223"/>
      <c r="I65223"/>
      <c r="J65223"/>
      <c r="K65223"/>
      <c r="L65223"/>
      <c r="M65223"/>
      <c r="N65223"/>
      <c r="O65223"/>
      <c r="P65223"/>
      <c r="Q65223"/>
      <c r="R65223"/>
      <c r="S65223"/>
      <c r="T65223"/>
      <c r="U65223"/>
      <c r="V65223"/>
      <c r="W65223"/>
      <c r="X65223"/>
      <c r="Y65223"/>
      <c r="Z65223"/>
      <c r="AA65223"/>
      <c r="AB65223"/>
      <c r="AC65223"/>
      <c r="AD65223"/>
      <c r="AE65223"/>
      <c r="AF65223"/>
      <c r="AG65223"/>
      <c r="AH65223"/>
      <c r="AI65223"/>
      <c r="AJ65223"/>
      <c r="AK65223"/>
      <c r="AL65223"/>
      <c r="AM65223"/>
      <c r="AN65223"/>
      <c r="AO65223"/>
      <c r="AP65223"/>
      <c r="AQ65223"/>
      <c r="AR65223"/>
      <c r="AS65223"/>
      <c r="AT65223"/>
      <c r="AU65223"/>
      <c r="AV65223"/>
      <c r="AW65223"/>
      <c r="AX65223"/>
      <c r="AY65223"/>
      <c r="AZ65223"/>
      <c r="BA65223"/>
      <c r="BB65223"/>
      <c r="BC65223"/>
      <c r="BD65223"/>
      <c r="BE65223"/>
      <c r="BF65223"/>
      <c r="BG65223"/>
      <c r="BH65223"/>
      <c r="BI65223"/>
      <c r="BJ65223"/>
      <c r="BK65223"/>
      <c r="BL65223"/>
      <c r="BM65223"/>
      <c r="BN65223"/>
      <c r="BO65223"/>
      <c r="BP65223"/>
      <c r="BQ65223"/>
      <c r="BR65223"/>
      <c r="BS65223"/>
      <c r="BT65223"/>
      <c r="BU65223"/>
      <c r="BV65223"/>
      <c r="BW65223"/>
      <c r="BX65223"/>
      <c r="BY65223"/>
      <c r="BZ65223"/>
      <c r="CA65223"/>
      <c r="CB65223"/>
      <c r="CC65223"/>
      <c r="CD65223"/>
      <c r="CE65223"/>
      <c r="CF65223"/>
      <c r="CG65223"/>
      <c r="CH65223"/>
      <c r="CI65223"/>
      <c r="CJ65223"/>
      <c r="CK65223"/>
      <c r="CL65223"/>
      <c r="CM65223"/>
      <c r="CN65223"/>
      <c r="CO65223"/>
      <c r="CP65223"/>
      <c r="CQ65223"/>
      <c r="CR65223"/>
      <c r="CS65223"/>
      <c r="CT65223"/>
      <c r="CU65223"/>
      <c r="CV65223"/>
      <c r="CW65223"/>
      <c r="CX65223"/>
      <c r="CY65223"/>
      <c r="CZ65223"/>
      <c r="DA65223"/>
      <c r="DB65223"/>
      <c r="DC65223"/>
      <c r="DD65223"/>
      <c r="DE65223"/>
      <c r="DF65223"/>
      <c r="DG65223"/>
      <c r="DH65223"/>
      <c r="DI65223"/>
      <c r="DJ65223"/>
      <c r="DK65223"/>
      <c r="DL65223"/>
      <c r="DM65223"/>
      <c r="DN65223"/>
      <c r="DO65223"/>
      <c r="DP65223"/>
      <c r="DQ65223"/>
      <c r="DR65223"/>
      <c r="DS65223"/>
      <c r="DT65223"/>
      <c r="DU65223"/>
      <c r="DV65223"/>
      <c r="DW65223"/>
      <c r="DX65223"/>
      <c r="DY65223"/>
      <c r="DZ65223"/>
      <c r="EA65223"/>
      <c r="EB65223"/>
      <c r="EC65223"/>
      <c r="ED65223"/>
      <c r="EE65223"/>
      <c r="EF65223"/>
      <c r="EG65223"/>
      <c r="EH65223"/>
      <c r="EI65223"/>
      <c r="EJ65223"/>
      <c r="EK65223"/>
      <c r="EL65223"/>
      <c r="EM65223"/>
      <c r="EN65223"/>
      <c r="EO65223"/>
      <c r="EP65223"/>
      <c r="EQ65223"/>
      <c r="ER65223"/>
      <c r="ES65223"/>
      <c r="ET65223"/>
      <c r="EU65223"/>
      <c r="EV65223"/>
      <c r="EW65223"/>
      <c r="EX65223"/>
      <c r="EY65223"/>
      <c r="EZ65223"/>
      <c r="FA65223"/>
      <c r="FB65223"/>
      <c r="FC65223"/>
      <c r="FD65223"/>
      <c r="FE65223"/>
      <c r="FF65223"/>
      <c r="FG65223"/>
      <c r="FH65223"/>
      <c r="FI65223"/>
      <c r="FJ65223"/>
      <c r="FK65223"/>
      <c r="FL65223"/>
      <c r="FM65223"/>
      <c r="FN65223"/>
      <c r="FO65223"/>
      <c r="FP65223"/>
      <c r="FQ65223"/>
      <c r="FR65223"/>
      <c r="FS65223"/>
      <c r="FT65223"/>
      <c r="FU65223"/>
      <c r="FV65223"/>
      <c r="FW65223"/>
      <c r="FX65223"/>
      <c r="FY65223"/>
      <c r="FZ65223"/>
      <c r="GA65223"/>
      <c r="GB65223"/>
      <c r="GC65223"/>
      <c r="GD65223"/>
      <c r="GE65223"/>
      <c r="GF65223"/>
      <c r="GG65223"/>
      <c r="GH65223"/>
      <c r="GI65223"/>
      <c r="GJ65223"/>
      <c r="GK65223"/>
      <c r="GL65223"/>
      <c r="GM65223"/>
      <c r="GN65223"/>
      <c r="GO65223"/>
      <c r="GP65223"/>
      <c r="GQ65223"/>
      <c r="GR65223"/>
      <c r="GS65223"/>
      <c r="GT65223"/>
      <c r="GU65223"/>
      <c r="GV65223"/>
      <c r="GW65223"/>
      <c r="GX65223"/>
      <c r="GY65223"/>
      <c r="GZ65223"/>
      <c r="HA65223"/>
      <c r="HB65223"/>
      <c r="HC65223"/>
      <c r="HD65223"/>
      <c r="HE65223"/>
      <c r="HF65223"/>
      <c r="HG65223"/>
      <c r="HH65223"/>
      <c r="HI65223"/>
      <c r="HJ65223"/>
      <c r="HK65223"/>
      <c r="HL65223"/>
      <c r="HM65223"/>
      <c r="HN65223"/>
      <c r="HO65223"/>
      <c r="HP65223"/>
      <c r="HQ65223"/>
      <c r="HR65223"/>
      <c r="HS65223"/>
      <c r="HT65223"/>
      <c r="HU65223"/>
      <c r="HV65223"/>
      <c r="HW65223"/>
      <c r="HX65223"/>
      <c r="HY65223"/>
      <c r="HZ65223"/>
      <c r="IA65223"/>
    </row>
    <row r="65224" spans="1:235" ht="24" customHeight="1">
      <c r="A65224"/>
      <c r="B65224"/>
      <c r="C65224"/>
      <c r="D65224"/>
      <c r="E65224"/>
      <c r="F65224"/>
      <c r="G65224"/>
      <c r="H65224"/>
      <c r="I65224"/>
      <c r="J65224"/>
      <c r="K65224"/>
      <c r="L65224"/>
      <c r="M65224"/>
      <c r="N65224"/>
      <c r="O65224"/>
      <c r="P65224"/>
      <c r="Q65224"/>
      <c r="R65224"/>
      <c r="S65224"/>
      <c r="T65224"/>
      <c r="U65224"/>
      <c r="V65224"/>
      <c r="W65224"/>
      <c r="X65224"/>
      <c r="Y65224"/>
      <c r="Z65224"/>
      <c r="AA65224"/>
      <c r="AB65224"/>
      <c r="AC65224"/>
      <c r="AD65224"/>
      <c r="AE65224"/>
      <c r="AF65224"/>
      <c r="AG65224"/>
      <c r="AH65224"/>
      <c r="AI65224"/>
      <c r="AJ65224"/>
      <c r="AK65224"/>
      <c r="AL65224"/>
      <c r="AM65224"/>
      <c r="AN65224"/>
      <c r="AO65224"/>
      <c r="AP65224"/>
      <c r="AQ65224"/>
      <c r="AR65224"/>
      <c r="AS65224"/>
      <c r="AT65224"/>
      <c r="AU65224"/>
      <c r="AV65224"/>
      <c r="AW65224"/>
      <c r="AX65224"/>
      <c r="AY65224"/>
      <c r="AZ65224"/>
      <c r="BA65224"/>
      <c r="BB65224"/>
      <c r="BC65224"/>
      <c r="BD65224"/>
      <c r="BE65224"/>
      <c r="BF65224"/>
      <c r="BG65224"/>
      <c r="BH65224"/>
      <c r="BI65224"/>
      <c r="BJ65224"/>
      <c r="BK65224"/>
      <c r="BL65224"/>
      <c r="BM65224"/>
      <c r="BN65224"/>
      <c r="BO65224"/>
      <c r="BP65224"/>
      <c r="BQ65224"/>
      <c r="BR65224"/>
      <c r="BS65224"/>
      <c r="BT65224"/>
      <c r="BU65224"/>
      <c r="BV65224"/>
      <c r="BW65224"/>
      <c r="BX65224"/>
      <c r="BY65224"/>
      <c r="BZ65224"/>
      <c r="CA65224"/>
      <c r="CB65224"/>
      <c r="CC65224"/>
      <c r="CD65224"/>
      <c r="CE65224"/>
      <c r="CF65224"/>
      <c r="CG65224"/>
      <c r="CH65224"/>
      <c r="CI65224"/>
      <c r="CJ65224"/>
      <c r="CK65224"/>
      <c r="CL65224"/>
      <c r="CM65224"/>
      <c r="CN65224"/>
      <c r="CO65224"/>
      <c r="CP65224"/>
      <c r="CQ65224"/>
      <c r="CR65224"/>
      <c r="CS65224"/>
      <c r="CT65224"/>
      <c r="CU65224"/>
      <c r="CV65224"/>
      <c r="CW65224"/>
      <c r="CX65224"/>
      <c r="CY65224"/>
      <c r="CZ65224"/>
      <c r="DA65224"/>
      <c r="DB65224"/>
      <c r="DC65224"/>
      <c r="DD65224"/>
      <c r="DE65224"/>
      <c r="DF65224"/>
      <c r="DG65224"/>
      <c r="DH65224"/>
      <c r="DI65224"/>
      <c r="DJ65224"/>
      <c r="DK65224"/>
      <c r="DL65224"/>
      <c r="DM65224"/>
      <c r="DN65224"/>
      <c r="DO65224"/>
      <c r="DP65224"/>
      <c r="DQ65224"/>
      <c r="DR65224"/>
      <c r="DS65224"/>
      <c r="DT65224"/>
      <c r="DU65224"/>
      <c r="DV65224"/>
      <c r="DW65224"/>
      <c r="DX65224"/>
      <c r="DY65224"/>
      <c r="DZ65224"/>
      <c r="EA65224"/>
      <c r="EB65224"/>
      <c r="EC65224"/>
      <c r="ED65224"/>
      <c r="EE65224"/>
      <c r="EF65224"/>
      <c r="EG65224"/>
      <c r="EH65224"/>
      <c r="EI65224"/>
      <c r="EJ65224"/>
      <c r="EK65224"/>
      <c r="EL65224"/>
      <c r="EM65224"/>
      <c r="EN65224"/>
      <c r="EO65224"/>
      <c r="EP65224"/>
      <c r="EQ65224"/>
      <c r="ER65224"/>
      <c r="ES65224"/>
      <c r="ET65224"/>
      <c r="EU65224"/>
      <c r="EV65224"/>
      <c r="EW65224"/>
      <c r="EX65224"/>
      <c r="EY65224"/>
      <c r="EZ65224"/>
      <c r="FA65224"/>
      <c r="FB65224"/>
      <c r="FC65224"/>
      <c r="FD65224"/>
      <c r="FE65224"/>
      <c r="FF65224"/>
      <c r="FG65224"/>
      <c r="FH65224"/>
      <c r="FI65224"/>
      <c r="FJ65224"/>
      <c r="FK65224"/>
      <c r="FL65224"/>
      <c r="FM65224"/>
      <c r="FN65224"/>
      <c r="FO65224"/>
      <c r="FP65224"/>
      <c r="FQ65224"/>
      <c r="FR65224"/>
      <c r="FS65224"/>
      <c r="FT65224"/>
      <c r="FU65224"/>
      <c r="FV65224"/>
      <c r="FW65224"/>
      <c r="FX65224"/>
      <c r="FY65224"/>
      <c r="FZ65224"/>
      <c r="GA65224"/>
      <c r="GB65224"/>
      <c r="GC65224"/>
      <c r="GD65224"/>
      <c r="GE65224"/>
      <c r="GF65224"/>
      <c r="GG65224"/>
      <c r="GH65224"/>
      <c r="GI65224"/>
      <c r="GJ65224"/>
      <c r="GK65224"/>
      <c r="GL65224"/>
      <c r="GM65224"/>
      <c r="GN65224"/>
      <c r="GO65224"/>
      <c r="GP65224"/>
      <c r="GQ65224"/>
      <c r="GR65224"/>
      <c r="GS65224"/>
      <c r="GT65224"/>
      <c r="GU65224"/>
      <c r="GV65224"/>
      <c r="GW65224"/>
      <c r="GX65224"/>
      <c r="GY65224"/>
      <c r="GZ65224"/>
      <c r="HA65224"/>
      <c r="HB65224"/>
      <c r="HC65224"/>
      <c r="HD65224"/>
      <c r="HE65224"/>
      <c r="HF65224"/>
      <c r="HG65224"/>
      <c r="HH65224"/>
      <c r="HI65224"/>
      <c r="HJ65224"/>
      <c r="HK65224"/>
      <c r="HL65224"/>
      <c r="HM65224"/>
      <c r="HN65224"/>
      <c r="HO65224"/>
      <c r="HP65224"/>
      <c r="HQ65224"/>
      <c r="HR65224"/>
      <c r="HS65224"/>
      <c r="HT65224"/>
      <c r="HU65224"/>
      <c r="HV65224"/>
      <c r="HW65224"/>
      <c r="HX65224"/>
      <c r="HY65224"/>
      <c r="HZ65224"/>
      <c r="IA65224"/>
    </row>
    <row r="65225" spans="1:235" ht="24" customHeight="1">
      <c r="A65225"/>
      <c r="B65225"/>
      <c r="C65225"/>
      <c r="D65225"/>
      <c r="E65225"/>
      <c r="F65225"/>
      <c r="G65225"/>
      <c r="H65225"/>
      <c r="I65225"/>
      <c r="J65225"/>
      <c r="K65225"/>
      <c r="L65225"/>
      <c r="M65225"/>
      <c r="N65225"/>
      <c r="O65225"/>
      <c r="P65225"/>
      <c r="Q65225"/>
      <c r="R65225"/>
      <c r="S65225"/>
      <c r="T65225"/>
      <c r="U65225"/>
      <c r="V65225"/>
      <c r="W65225"/>
      <c r="X65225"/>
      <c r="Y65225"/>
      <c r="Z65225"/>
      <c r="AA65225"/>
      <c r="AB65225"/>
      <c r="AC65225"/>
      <c r="AD65225"/>
      <c r="AE65225"/>
      <c r="AF65225"/>
      <c r="AG65225"/>
      <c r="AH65225"/>
      <c r="AI65225"/>
      <c r="AJ65225"/>
      <c r="AK65225"/>
      <c r="AL65225"/>
      <c r="AM65225"/>
      <c r="AN65225"/>
      <c r="AO65225"/>
      <c r="AP65225"/>
      <c r="AQ65225"/>
      <c r="AR65225"/>
      <c r="AS65225"/>
      <c r="AT65225"/>
      <c r="AU65225"/>
      <c r="AV65225"/>
      <c r="AW65225"/>
      <c r="AX65225"/>
      <c r="AY65225"/>
      <c r="AZ65225"/>
      <c r="BA65225"/>
      <c r="BB65225"/>
      <c r="BC65225"/>
      <c r="BD65225"/>
      <c r="BE65225"/>
      <c r="BF65225"/>
      <c r="BG65225"/>
      <c r="BH65225"/>
      <c r="BI65225"/>
      <c r="BJ65225"/>
      <c r="BK65225"/>
      <c r="BL65225"/>
      <c r="BM65225"/>
      <c r="BN65225"/>
      <c r="BO65225"/>
      <c r="BP65225"/>
      <c r="BQ65225"/>
      <c r="BR65225"/>
      <c r="BS65225"/>
      <c r="BT65225"/>
      <c r="BU65225"/>
      <c r="BV65225"/>
      <c r="BW65225"/>
      <c r="BX65225"/>
      <c r="BY65225"/>
      <c r="BZ65225"/>
      <c r="CA65225"/>
      <c r="CB65225"/>
      <c r="CC65225"/>
      <c r="CD65225"/>
      <c r="CE65225"/>
      <c r="CF65225"/>
      <c r="CG65225"/>
      <c r="CH65225"/>
      <c r="CI65225"/>
      <c r="CJ65225"/>
      <c r="CK65225"/>
      <c r="CL65225"/>
      <c r="CM65225"/>
      <c r="CN65225"/>
      <c r="CO65225"/>
      <c r="CP65225"/>
      <c r="CQ65225"/>
      <c r="CR65225"/>
      <c r="CS65225"/>
      <c r="CT65225"/>
      <c r="CU65225"/>
      <c r="CV65225"/>
      <c r="CW65225"/>
      <c r="CX65225"/>
      <c r="CY65225"/>
      <c r="CZ65225"/>
      <c r="DA65225"/>
      <c r="DB65225"/>
      <c r="DC65225"/>
      <c r="DD65225"/>
      <c r="DE65225"/>
      <c r="DF65225"/>
      <c r="DG65225"/>
      <c r="DH65225"/>
      <c r="DI65225"/>
      <c r="DJ65225"/>
      <c r="DK65225"/>
      <c r="DL65225"/>
      <c r="DM65225"/>
      <c r="DN65225"/>
      <c r="DO65225"/>
      <c r="DP65225"/>
      <c r="DQ65225"/>
      <c r="DR65225"/>
      <c r="DS65225"/>
      <c r="DT65225"/>
      <c r="DU65225"/>
      <c r="DV65225"/>
      <c r="DW65225"/>
      <c r="DX65225"/>
      <c r="DY65225"/>
      <c r="DZ65225"/>
      <c r="EA65225"/>
      <c r="EB65225"/>
      <c r="EC65225"/>
      <c r="ED65225"/>
      <c r="EE65225"/>
      <c r="EF65225"/>
      <c r="EG65225"/>
      <c r="EH65225"/>
      <c r="EI65225"/>
      <c r="EJ65225"/>
      <c r="EK65225"/>
      <c r="EL65225"/>
      <c r="EM65225"/>
      <c r="EN65225"/>
      <c r="EO65225"/>
      <c r="EP65225"/>
      <c r="EQ65225"/>
      <c r="ER65225"/>
      <c r="ES65225"/>
      <c r="ET65225"/>
      <c r="EU65225"/>
      <c r="EV65225"/>
      <c r="EW65225"/>
      <c r="EX65225"/>
      <c r="EY65225"/>
      <c r="EZ65225"/>
      <c r="FA65225"/>
      <c r="FB65225"/>
      <c r="FC65225"/>
      <c r="FD65225"/>
      <c r="FE65225"/>
      <c r="FF65225"/>
      <c r="FG65225"/>
      <c r="FH65225"/>
      <c r="FI65225"/>
      <c r="FJ65225"/>
      <c r="FK65225"/>
      <c r="FL65225"/>
      <c r="FM65225"/>
      <c r="FN65225"/>
      <c r="FO65225"/>
      <c r="FP65225"/>
      <c r="FQ65225"/>
      <c r="FR65225"/>
      <c r="FS65225"/>
      <c r="FT65225"/>
      <c r="FU65225"/>
      <c r="FV65225"/>
      <c r="FW65225"/>
      <c r="FX65225"/>
      <c r="FY65225"/>
      <c r="FZ65225"/>
      <c r="GA65225"/>
      <c r="GB65225"/>
      <c r="GC65225"/>
      <c r="GD65225"/>
      <c r="GE65225"/>
      <c r="GF65225"/>
      <c r="GG65225"/>
      <c r="GH65225"/>
      <c r="GI65225"/>
      <c r="GJ65225"/>
      <c r="GK65225"/>
      <c r="GL65225"/>
      <c r="GM65225"/>
      <c r="GN65225"/>
      <c r="GO65225"/>
      <c r="GP65225"/>
      <c r="GQ65225"/>
      <c r="GR65225"/>
      <c r="GS65225"/>
      <c r="GT65225"/>
      <c r="GU65225"/>
      <c r="GV65225"/>
      <c r="GW65225"/>
      <c r="GX65225"/>
      <c r="GY65225"/>
      <c r="GZ65225"/>
      <c r="HA65225"/>
      <c r="HB65225"/>
      <c r="HC65225"/>
      <c r="HD65225"/>
      <c r="HE65225"/>
      <c r="HF65225"/>
      <c r="HG65225"/>
      <c r="HH65225"/>
      <c r="HI65225"/>
      <c r="HJ65225"/>
      <c r="HK65225"/>
      <c r="HL65225"/>
      <c r="HM65225"/>
      <c r="HN65225"/>
      <c r="HO65225"/>
      <c r="HP65225"/>
      <c r="HQ65225"/>
      <c r="HR65225"/>
      <c r="HS65225"/>
      <c r="HT65225"/>
      <c r="HU65225"/>
      <c r="HV65225"/>
      <c r="HW65225"/>
      <c r="HX65225"/>
      <c r="HY65225"/>
      <c r="HZ65225"/>
      <c r="IA65225"/>
    </row>
    <row r="65226" spans="1:235" ht="24" customHeight="1">
      <c r="A65226"/>
      <c r="B65226"/>
      <c r="C65226"/>
      <c r="D65226"/>
      <c r="E65226"/>
      <c r="F65226"/>
      <c r="G65226"/>
      <c r="H65226"/>
      <c r="I65226"/>
      <c r="J65226"/>
      <c r="K65226"/>
      <c r="L65226"/>
      <c r="M65226"/>
      <c r="N65226"/>
      <c r="O65226"/>
      <c r="P65226"/>
      <c r="Q65226"/>
      <c r="R65226"/>
      <c r="S65226"/>
      <c r="T65226"/>
      <c r="U65226"/>
      <c r="V65226"/>
      <c r="W65226"/>
      <c r="X65226"/>
      <c r="Y65226"/>
      <c r="Z65226"/>
      <c r="AA65226"/>
      <c r="AB65226"/>
      <c r="AC65226"/>
      <c r="AD65226"/>
      <c r="AE65226"/>
      <c r="AF65226"/>
      <c r="AG65226"/>
      <c r="AH65226"/>
      <c r="AI65226"/>
      <c r="AJ65226"/>
      <c r="AK65226"/>
      <c r="AL65226"/>
      <c r="AM65226"/>
      <c r="AN65226"/>
      <c r="AO65226"/>
      <c r="AP65226"/>
      <c r="AQ65226"/>
      <c r="AR65226"/>
      <c r="AS65226"/>
      <c r="AT65226"/>
      <c r="AU65226"/>
      <c r="AV65226"/>
      <c r="AW65226"/>
      <c r="AX65226"/>
      <c r="AY65226"/>
      <c r="AZ65226"/>
      <c r="BA65226"/>
      <c r="BB65226"/>
      <c r="BC65226"/>
      <c r="BD65226"/>
      <c r="BE65226"/>
      <c r="BF65226"/>
      <c r="BG65226"/>
      <c r="BH65226"/>
      <c r="BI65226"/>
      <c r="BJ65226"/>
      <c r="BK65226"/>
      <c r="BL65226"/>
      <c r="BM65226"/>
      <c r="BN65226"/>
      <c r="BO65226"/>
      <c r="BP65226"/>
      <c r="BQ65226"/>
      <c r="BR65226"/>
      <c r="BS65226"/>
      <c r="BT65226"/>
      <c r="BU65226"/>
      <c r="BV65226"/>
      <c r="BW65226"/>
      <c r="BX65226"/>
      <c r="BY65226"/>
      <c r="BZ65226"/>
      <c r="CA65226"/>
      <c r="CB65226"/>
      <c r="CC65226"/>
      <c r="CD65226"/>
      <c r="CE65226"/>
      <c r="CF65226"/>
      <c r="CG65226"/>
      <c r="CH65226"/>
      <c r="CI65226"/>
      <c r="CJ65226"/>
      <c r="CK65226"/>
      <c r="CL65226"/>
      <c r="CM65226"/>
      <c r="CN65226"/>
      <c r="CO65226"/>
      <c r="CP65226"/>
      <c r="CQ65226"/>
      <c r="CR65226"/>
      <c r="CS65226"/>
      <c r="CT65226"/>
      <c r="CU65226"/>
      <c r="CV65226"/>
      <c r="CW65226"/>
      <c r="CX65226"/>
      <c r="CY65226"/>
      <c r="CZ65226"/>
      <c r="DA65226"/>
      <c r="DB65226"/>
      <c r="DC65226"/>
      <c r="DD65226"/>
      <c r="DE65226"/>
      <c r="DF65226"/>
      <c r="DG65226"/>
      <c r="DH65226"/>
      <c r="DI65226"/>
      <c r="DJ65226"/>
      <c r="DK65226"/>
      <c r="DL65226"/>
      <c r="DM65226"/>
      <c r="DN65226"/>
      <c r="DO65226"/>
      <c r="DP65226"/>
      <c r="DQ65226"/>
      <c r="DR65226"/>
      <c r="DS65226"/>
      <c r="DT65226"/>
      <c r="DU65226"/>
      <c r="DV65226"/>
      <c r="DW65226"/>
      <c r="DX65226"/>
      <c r="DY65226"/>
      <c r="DZ65226"/>
      <c r="EA65226"/>
      <c r="EB65226"/>
      <c r="EC65226"/>
      <c r="ED65226"/>
      <c r="EE65226"/>
      <c r="EF65226"/>
      <c r="EG65226"/>
      <c r="EH65226"/>
      <c r="EI65226"/>
      <c r="EJ65226"/>
      <c r="EK65226"/>
      <c r="EL65226"/>
      <c r="EM65226"/>
      <c r="EN65226"/>
      <c r="EO65226"/>
      <c r="EP65226"/>
      <c r="EQ65226"/>
      <c r="ER65226"/>
      <c r="ES65226"/>
      <c r="ET65226"/>
      <c r="EU65226"/>
      <c r="EV65226"/>
      <c r="EW65226"/>
      <c r="EX65226"/>
      <c r="EY65226"/>
      <c r="EZ65226"/>
      <c r="FA65226"/>
      <c r="FB65226"/>
      <c r="FC65226"/>
      <c r="FD65226"/>
      <c r="FE65226"/>
      <c r="FF65226"/>
      <c r="FG65226"/>
      <c r="FH65226"/>
      <c r="FI65226"/>
      <c r="FJ65226"/>
      <c r="FK65226"/>
      <c r="FL65226"/>
      <c r="FM65226"/>
      <c r="FN65226"/>
      <c r="FO65226"/>
      <c r="FP65226"/>
      <c r="FQ65226"/>
      <c r="FR65226"/>
      <c r="FS65226"/>
      <c r="FT65226"/>
      <c r="FU65226"/>
      <c r="FV65226"/>
      <c r="FW65226"/>
      <c r="FX65226"/>
      <c r="FY65226"/>
      <c r="FZ65226"/>
      <c r="GA65226"/>
      <c r="GB65226"/>
      <c r="GC65226"/>
      <c r="GD65226"/>
      <c r="GE65226"/>
      <c r="GF65226"/>
      <c r="GG65226"/>
      <c r="GH65226"/>
      <c r="GI65226"/>
      <c r="GJ65226"/>
      <c r="GK65226"/>
      <c r="GL65226"/>
      <c r="GM65226"/>
      <c r="GN65226"/>
      <c r="GO65226"/>
      <c r="GP65226"/>
      <c r="GQ65226"/>
      <c r="GR65226"/>
      <c r="GS65226"/>
      <c r="GT65226"/>
      <c r="GU65226"/>
      <c r="GV65226"/>
      <c r="GW65226"/>
      <c r="GX65226"/>
      <c r="GY65226"/>
      <c r="GZ65226"/>
      <c r="HA65226"/>
      <c r="HB65226"/>
      <c r="HC65226"/>
      <c r="HD65226"/>
      <c r="HE65226"/>
      <c r="HF65226"/>
      <c r="HG65226"/>
      <c r="HH65226"/>
      <c r="HI65226"/>
      <c r="HJ65226"/>
      <c r="HK65226"/>
      <c r="HL65226"/>
      <c r="HM65226"/>
      <c r="HN65226"/>
      <c r="HO65226"/>
      <c r="HP65226"/>
      <c r="HQ65226"/>
      <c r="HR65226"/>
      <c r="HS65226"/>
      <c r="HT65226"/>
      <c r="HU65226"/>
      <c r="HV65226"/>
      <c r="HW65226"/>
      <c r="HX65226"/>
      <c r="HY65226"/>
      <c r="HZ65226"/>
      <c r="IA65226"/>
    </row>
    <row r="65227" spans="1:235" ht="24" customHeight="1">
      <c r="A65227"/>
      <c r="B65227"/>
      <c r="C65227"/>
      <c r="D65227"/>
      <c r="E65227"/>
      <c r="F65227"/>
      <c r="G65227"/>
      <c r="H65227"/>
      <c r="I65227"/>
      <c r="J65227"/>
      <c r="K65227"/>
      <c r="L65227"/>
      <c r="M65227"/>
      <c r="N65227"/>
      <c r="O65227"/>
      <c r="P65227"/>
      <c r="Q65227"/>
      <c r="R65227"/>
      <c r="S65227"/>
      <c r="T65227"/>
      <c r="U65227"/>
      <c r="V65227"/>
      <c r="W65227"/>
      <c r="X65227"/>
      <c r="Y65227"/>
      <c r="Z65227"/>
      <c r="AA65227"/>
      <c r="AB65227"/>
      <c r="AC65227"/>
      <c r="AD65227"/>
      <c r="AE65227"/>
      <c r="AF65227"/>
      <c r="AG65227"/>
      <c r="AH65227"/>
      <c r="AI65227"/>
      <c r="AJ65227"/>
      <c r="AK65227"/>
      <c r="AL65227"/>
      <c r="AM65227"/>
      <c r="AN65227"/>
      <c r="AO65227"/>
      <c r="AP65227"/>
      <c r="AQ65227"/>
      <c r="AR65227"/>
      <c r="AS65227"/>
      <c r="AT65227"/>
      <c r="AU65227"/>
      <c r="AV65227"/>
      <c r="AW65227"/>
      <c r="AX65227"/>
      <c r="AY65227"/>
      <c r="AZ65227"/>
      <c r="BA65227"/>
      <c r="BB65227"/>
      <c r="BC65227"/>
      <c r="BD65227"/>
      <c r="BE65227"/>
      <c r="BF65227"/>
      <c r="BG65227"/>
      <c r="BH65227"/>
      <c r="BI65227"/>
      <c r="BJ65227"/>
      <c r="BK65227"/>
      <c r="BL65227"/>
      <c r="BM65227"/>
      <c r="BN65227"/>
      <c r="BO65227"/>
      <c r="BP65227"/>
      <c r="BQ65227"/>
      <c r="BR65227"/>
      <c r="BS65227"/>
      <c r="BT65227"/>
      <c r="BU65227"/>
      <c r="BV65227"/>
      <c r="BW65227"/>
      <c r="BX65227"/>
      <c r="BY65227"/>
      <c r="BZ65227"/>
      <c r="CA65227"/>
      <c r="CB65227"/>
      <c r="CC65227"/>
      <c r="CD65227"/>
      <c r="CE65227"/>
      <c r="CF65227"/>
      <c r="CG65227"/>
      <c r="CH65227"/>
      <c r="CI65227"/>
      <c r="CJ65227"/>
      <c r="CK65227"/>
      <c r="CL65227"/>
      <c r="CM65227"/>
      <c r="CN65227"/>
      <c r="CO65227"/>
      <c r="CP65227"/>
      <c r="CQ65227"/>
      <c r="CR65227"/>
      <c r="CS65227"/>
      <c r="CT65227"/>
      <c r="CU65227"/>
      <c r="CV65227"/>
      <c r="CW65227"/>
      <c r="CX65227"/>
      <c r="CY65227"/>
      <c r="CZ65227"/>
      <c r="DA65227"/>
      <c r="DB65227"/>
      <c r="DC65227"/>
      <c r="DD65227"/>
      <c r="DE65227"/>
      <c r="DF65227"/>
      <c r="DG65227"/>
      <c r="DH65227"/>
      <c r="DI65227"/>
      <c r="DJ65227"/>
      <c r="DK65227"/>
      <c r="DL65227"/>
      <c r="DM65227"/>
      <c r="DN65227"/>
      <c r="DO65227"/>
      <c r="DP65227"/>
      <c r="DQ65227"/>
      <c r="DR65227"/>
      <c r="DS65227"/>
      <c r="DT65227"/>
      <c r="DU65227"/>
      <c r="DV65227"/>
      <c r="DW65227"/>
      <c r="DX65227"/>
      <c r="DY65227"/>
      <c r="DZ65227"/>
      <c r="EA65227"/>
      <c r="EB65227"/>
      <c r="EC65227"/>
      <c r="ED65227"/>
      <c r="EE65227"/>
      <c r="EF65227"/>
      <c r="EG65227"/>
      <c r="EH65227"/>
      <c r="EI65227"/>
      <c r="EJ65227"/>
      <c r="EK65227"/>
      <c r="EL65227"/>
      <c r="EM65227"/>
      <c r="EN65227"/>
      <c r="EO65227"/>
      <c r="EP65227"/>
      <c r="EQ65227"/>
      <c r="ER65227"/>
      <c r="ES65227"/>
      <c r="ET65227"/>
      <c r="EU65227"/>
      <c r="EV65227"/>
      <c r="EW65227"/>
      <c r="EX65227"/>
      <c r="EY65227"/>
      <c r="EZ65227"/>
      <c r="FA65227"/>
      <c r="FB65227"/>
      <c r="FC65227"/>
      <c r="FD65227"/>
      <c r="FE65227"/>
      <c r="FF65227"/>
      <c r="FG65227"/>
      <c r="FH65227"/>
      <c r="FI65227"/>
      <c r="FJ65227"/>
      <c r="FK65227"/>
      <c r="FL65227"/>
      <c r="FM65227"/>
      <c r="FN65227"/>
      <c r="FO65227"/>
      <c r="FP65227"/>
      <c r="FQ65227"/>
      <c r="FR65227"/>
      <c r="FS65227"/>
      <c r="FT65227"/>
      <c r="FU65227"/>
      <c r="FV65227"/>
      <c r="FW65227"/>
      <c r="FX65227"/>
      <c r="FY65227"/>
      <c r="FZ65227"/>
      <c r="GA65227"/>
      <c r="GB65227"/>
      <c r="GC65227"/>
      <c r="GD65227"/>
      <c r="GE65227"/>
      <c r="GF65227"/>
      <c r="GG65227"/>
      <c r="GH65227"/>
      <c r="GI65227"/>
      <c r="GJ65227"/>
      <c r="GK65227"/>
      <c r="GL65227"/>
      <c r="GM65227"/>
      <c r="GN65227"/>
      <c r="GO65227"/>
      <c r="GP65227"/>
      <c r="GQ65227"/>
      <c r="GR65227"/>
      <c r="GS65227"/>
      <c r="GT65227"/>
      <c r="GU65227"/>
      <c r="GV65227"/>
      <c r="GW65227"/>
      <c r="GX65227"/>
      <c r="GY65227"/>
      <c r="GZ65227"/>
      <c r="HA65227"/>
      <c r="HB65227"/>
      <c r="HC65227"/>
      <c r="HD65227"/>
      <c r="HE65227"/>
      <c r="HF65227"/>
      <c r="HG65227"/>
      <c r="HH65227"/>
      <c r="HI65227"/>
      <c r="HJ65227"/>
      <c r="HK65227"/>
      <c r="HL65227"/>
      <c r="HM65227"/>
      <c r="HN65227"/>
      <c r="HO65227"/>
      <c r="HP65227"/>
      <c r="HQ65227"/>
      <c r="HR65227"/>
      <c r="HS65227"/>
      <c r="HT65227"/>
      <c r="HU65227"/>
      <c r="HV65227"/>
      <c r="HW65227"/>
      <c r="HX65227"/>
      <c r="HY65227"/>
      <c r="HZ65227"/>
      <c r="IA65227"/>
    </row>
    <row r="65228" spans="1:235" ht="24" customHeight="1">
      <c r="A65228"/>
      <c r="B65228"/>
      <c r="C65228"/>
      <c r="D65228"/>
      <c r="E65228"/>
      <c r="F65228"/>
      <c r="G65228"/>
      <c r="H65228"/>
      <c r="I65228"/>
      <c r="J65228"/>
      <c r="K65228"/>
      <c r="L65228"/>
      <c r="M65228"/>
      <c r="N65228"/>
      <c r="O65228"/>
      <c r="P65228"/>
      <c r="Q65228"/>
      <c r="R65228"/>
      <c r="S65228"/>
      <c r="T65228"/>
      <c r="U65228"/>
      <c r="V65228"/>
      <c r="W65228"/>
      <c r="X65228"/>
      <c r="Y65228"/>
      <c r="Z65228"/>
      <c r="AA65228"/>
      <c r="AB65228"/>
      <c r="AC65228"/>
      <c r="AD65228"/>
      <c r="AE65228"/>
      <c r="AF65228"/>
      <c r="AG65228"/>
      <c r="AH65228"/>
      <c r="AI65228"/>
      <c r="AJ65228"/>
      <c r="AK65228"/>
      <c r="AL65228"/>
      <c r="AM65228"/>
      <c r="AN65228"/>
      <c r="AO65228"/>
      <c r="AP65228"/>
      <c r="AQ65228"/>
      <c r="AR65228"/>
      <c r="AS65228"/>
      <c r="AT65228"/>
      <c r="AU65228"/>
      <c r="AV65228"/>
      <c r="AW65228"/>
      <c r="AX65228"/>
      <c r="AY65228"/>
      <c r="AZ65228"/>
      <c r="BA65228"/>
      <c r="BB65228"/>
      <c r="BC65228"/>
      <c r="BD65228"/>
      <c r="BE65228"/>
      <c r="BF65228"/>
      <c r="BG65228"/>
      <c r="BH65228"/>
      <c r="BI65228"/>
      <c r="BJ65228"/>
      <c r="BK65228"/>
      <c r="BL65228"/>
      <c r="BM65228"/>
      <c r="BN65228"/>
      <c r="BO65228"/>
      <c r="BP65228"/>
      <c r="BQ65228"/>
      <c r="BR65228"/>
      <c r="BS65228"/>
      <c r="BT65228"/>
      <c r="BU65228"/>
      <c r="BV65228"/>
      <c r="BW65228"/>
      <c r="BX65228"/>
      <c r="BY65228"/>
      <c r="BZ65228"/>
      <c r="CA65228"/>
      <c r="CB65228"/>
      <c r="CC65228"/>
      <c r="CD65228"/>
      <c r="CE65228"/>
      <c r="CF65228"/>
      <c r="CG65228"/>
      <c r="CH65228"/>
      <c r="CI65228"/>
      <c r="CJ65228"/>
      <c r="CK65228"/>
      <c r="CL65228"/>
      <c r="CM65228"/>
      <c r="CN65228"/>
      <c r="CO65228"/>
      <c r="CP65228"/>
      <c r="CQ65228"/>
      <c r="CR65228"/>
      <c r="CS65228"/>
      <c r="CT65228"/>
      <c r="CU65228"/>
      <c r="CV65228"/>
      <c r="CW65228"/>
      <c r="CX65228"/>
      <c r="CY65228"/>
      <c r="CZ65228"/>
      <c r="DA65228"/>
      <c r="DB65228"/>
      <c r="DC65228"/>
      <c r="DD65228"/>
      <c r="DE65228"/>
      <c r="DF65228"/>
      <c r="DG65228"/>
      <c r="DH65228"/>
      <c r="DI65228"/>
      <c r="DJ65228"/>
      <c r="DK65228"/>
      <c r="DL65228"/>
      <c r="DM65228"/>
      <c r="DN65228"/>
      <c r="DO65228"/>
      <c r="DP65228"/>
      <c r="DQ65228"/>
      <c r="DR65228"/>
      <c r="DS65228"/>
      <c r="DT65228"/>
      <c r="DU65228"/>
      <c r="DV65228"/>
      <c r="DW65228"/>
      <c r="DX65228"/>
      <c r="DY65228"/>
      <c r="DZ65228"/>
      <c r="EA65228"/>
      <c r="EB65228"/>
      <c r="EC65228"/>
      <c r="ED65228"/>
      <c r="EE65228"/>
      <c r="EF65228"/>
      <c r="EG65228"/>
      <c r="EH65228"/>
      <c r="EI65228"/>
      <c r="EJ65228"/>
      <c r="EK65228"/>
      <c r="EL65228"/>
      <c r="EM65228"/>
      <c r="EN65228"/>
      <c r="EO65228"/>
      <c r="EP65228"/>
      <c r="EQ65228"/>
      <c r="ER65228"/>
      <c r="ES65228"/>
      <c r="ET65228"/>
      <c r="EU65228"/>
      <c r="EV65228"/>
      <c r="EW65228"/>
      <c r="EX65228"/>
      <c r="EY65228"/>
      <c r="EZ65228"/>
      <c r="FA65228"/>
      <c r="FB65228"/>
      <c r="FC65228"/>
      <c r="FD65228"/>
      <c r="FE65228"/>
      <c r="FF65228"/>
      <c r="FG65228"/>
      <c r="FH65228"/>
      <c r="FI65228"/>
      <c r="FJ65228"/>
      <c r="FK65228"/>
      <c r="FL65228"/>
      <c r="FM65228"/>
      <c r="FN65228"/>
      <c r="FO65228"/>
      <c r="FP65228"/>
      <c r="FQ65228"/>
      <c r="FR65228"/>
      <c r="FS65228"/>
      <c r="FT65228"/>
      <c r="FU65228"/>
      <c r="FV65228"/>
      <c r="FW65228"/>
      <c r="FX65228"/>
      <c r="FY65228"/>
      <c r="FZ65228"/>
      <c r="GA65228"/>
      <c r="GB65228"/>
      <c r="GC65228"/>
      <c r="GD65228"/>
      <c r="GE65228"/>
      <c r="GF65228"/>
      <c r="GG65228"/>
      <c r="GH65228"/>
      <c r="GI65228"/>
      <c r="GJ65228"/>
      <c r="GK65228"/>
      <c r="GL65228"/>
      <c r="GM65228"/>
      <c r="GN65228"/>
      <c r="GO65228"/>
      <c r="GP65228"/>
      <c r="GQ65228"/>
      <c r="GR65228"/>
      <c r="GS65228"/>
      <c r="GT65228"/>
      <c r="GU65228"/>
      <c r="GV65228"/>
      <c r="GW65228"/>
      <c r="GX65228"/>
      <c r="GY65228"/>
      <c r="GZ65228"/>
      <c r="HA65228"/>
      <c r="HB65228"/>
      <c r="HC65228"/>
      <c r="HD65228"/>
      <c r="HE65228"/>
      <c r="HF65228"/>
      <c r="HG65228"/>
      <c r="HH65228"/>
      <c r="HI65228"/>
      <c r="HJ65228"/>
      <c r="HK65228"/>
      <c r="HL65228"/>
      <c r="HM65228"/>
      <c r="HN65228"/>
      <c r="HO65228"/>
      <c r="HP65228"/>
      <c r="HQ65228"/>
      <c r="HR65228"/>
      <c r="HS65228"/>
      <c r="HT65228"/>
      <c r="HU65228"/>
      <c r="HV65228"/>
      <c r="HW65228"/>
      <c r="HX65228"/>
      <c r="HY65228"/>
      <c r="HZ65228"/>
      <c r="IA65228"/>
    </row>
    <row r="65229" spans="1:235" ht="24" customHeight="1">
      <c r="A65229"/>
      <c r="B65229"/>
      <c r="C65229"/>
      <c r="D65229"/>
      <c r="E65229"/>
      <c r="F65229"/>
      <c r="G65229"/>
      <c r="H65229"/>
      <c r="I65229"/>
      <c r="J65229"/>
      <c r="K65229"/>
      <c r="L65229"/>
      <c r="M65229"/>
      <c r="N65229"/>
      <c r="O65229"/>
      <c r="P65229"/>
      <c r="Q65229"/>
      <c r="R65229"/>
      <c r="S65229"/>
      <c r="T65229"/>
      <c r="U65229"/>
      <c r="V65229"/>
      <c r="W65229"/>
      <c r="X65229"/>
      <c r="Y65229"/>
      <c r="Z65229"/>
      <c r="AA65229"/>
      <c r="AB65229"/>
      <c r="AC65229"/>
      <c r="AD65229"/>
      <c r="AE65229"/>
      <c r="AF65229"/>
      <c r="AG65229"/>
      <c r="AH65229"/>
      <c r="AI65229"/>
      <c r="AJ65229"/>
      <c r="AK65229"/>
      <c r="AL65229"/>
      <c r="AM65229"/>
      <c r="AN65229"/>
      <c r="AO65229"/>
      <c r="AP65229"/>
      <c r="AQ65229"/>
      <c r="AR65229"/>
      <c r="AS65229"/>
      <c r="AT65229"/>
      <c r="AU65229"/>
      <c r="AV65229"/>
      <c r="AW65229"/>
      <c r="AX65229"/>
      <c r="AY65229"/>
      <c r="AZ65229"/>
      <c r="BA65229"/>
      <c r="BB65229"/>
      <c r="BC65229"/>
      <c r="BD65229"/>
      <c r="BE65229"/>
      <c r="BF65229"/>
      <c r="BG65229"/>
      <c r="BH65229"/>
      <c r="BI65229"/>
      <c r="BJ65229"/>
      <c r="BK65229"/>
      <c r="BL65229"/>
      <c r="BM65229"/>
      <c r="BN65229"/>
      <c r="BO65229"/>
      <c r="BP65229"/>
      <c r="BQ65229"/>
      <c r="BR65229"/>
      <c r="BS65229"/>
      <c r="BT65229"/>
      <c r="BU65229"/>
      <c r="BV65229"/>
      <c r="BW65229"/>
      <c r="BX65229"/>
      <c r="BY65229"/>
      <c r="BZ65229"/>
      <c r="CA65229"/>
      <c r="CB65229"/>
      <c r="CC65229"/>
      <c r="CD65229"/>
      <c r="CE65229"/>
      <c r="CF65229"/>
      <c r="CG65229"/>
      <c r="CH65229"/>
      <c r="CI65229"/>
      <c r="CJ65229"/>
      <c r="CK65229"/>
      <c r="CL65229"/>
      <c r="CM65229"/>
      <c r="CN65229"/>
      <c r="CO65229"/>
      <c r="CP65229"/>
      <c r="CQ65229"/>
      <c r="CR65229"/>
      <c r="CS65229"/>
      <c r="CT65229"/>
      <c r="CU65229"/>
      <c r="CV65229"/>
      <c r="CW65229"/>
      <c r="CX65229"/>
      <c r="CY65229"/>
      <c r="CZ65229"/>
      <c r="DA65229"/>
      <c r="DB65229"/>
      <c r="DC65229"/>
      <c r="DD65229"/>
      <c r="DE65229"/>
      <c r="DF65229"/>
      <c r="DG65229"/>
      <c r="DH65229"/>
      <c r="DI65229"/>
      <c r="DJ65229"/>
      <c r="DK65229"/>
      <c r="DL65229"/>
      <c r="DM65229"/>
      <c r="DN65229"/>
      <c r="DO65229"/>
      <c r="DP65229"/>
      <c r="DQ65229"/>
      <c r="DR65229"/>
      <c r="DS65229"/>
      <c r="DT65229"/>
      <c r="DU65229"/>
      <c r="DV65229"/>
      <c r="DW65229"/>
      <c r="DX65229"/>
      <c r="DY65229"/>
      <c r="DZ65229"/>
      <c r="EA65229"/>
      <c r="EB65229"/>
      <c r="EC65229"/>
      <c r="ED65229"/>
      <c r="EE65229"/>
      <c r="EF65229"/>
      <c r="EG65229"/>
      <c r="EH65229"/>
      <c r="EI65229"/>
      <c r="EJ65229"/>
      <c r="EK65229"/>
      <c r="EL65229"/>
      <c r="EM65229"/>
      <c r="EN65229"/>
      <c r="EO65229"/>
      <c r="EP65229"/>
      <c r="EQ65229"/>
      <c r="ER65229"/>
      <c r="ES65229"/>
      <c r="ET65229"/>
      <c r="EU65229"/>
      <c r="EV65229"/>
      <c r="EW65229"/>
      <c r="EX65229"/>
      <c r="EY65229"/>
      <c r="EZ65229"/>
      <c r="FA65229"/>
      <c r="FB65229"/>
      <c r="FC65229"/>
      <c r="FD65229"/>
      <c r="FE65229"/>
      <c r="FF65229"/>
      <c r="FG65229"/>
      <c r="FH65229"/>
      <c r="FI65229"/>
      <c r="FJ65229"/>
      <c r="FK65229"/>
      <c r="FL65229"/>
      <c r="FM65229"/>
      <c r="FN65229"/>
      <c r="FO65229"/>
      <c r="FP65229"/>
      <c r="FQ65229"/>
      <c r="FR65229"/>
      <c r="FS65229"/>
      <c r="FT65229"/>
      <c r="FU65229"/>
      <c r="FV65229"/>
      <c r="FW65229"/>
      <c r="FX65229"/>
      <c r="FY65229"/>
      <c r="FZ65229"/>
      <c r="GA65229"/>
      <c r="GB65229"/>
      <c r="GC65229"/>
      <c r="GD65229"/>
      <c r="GE65229"/>
      <c r="GF65229"/>
      <c r="GG65229"/>
      <c r="GH65229"/>
      <c r="GI65229"/>
      <c r="GJ65229"/>
      <c r="GK65229"/>
      <c r="GL65229"/>
      <c r="GM65229"/>
      <c r="GN65229"/>
      <c r="GO65229"/>
      <c r="GP65229"/>
      <c r="GQ65229"/>
      <c r="GR65229"/>
      <c r="GS65229"/>
      <c r="GT65229"/>
      <c r="GU65229"/>
      <c r="GV65229"/>
      <c r="GW65229"/>
      <c r="GX65229"/>
      <c r="GY65229"/>
      <c r="GZ65229"/>
      <c r="HA65229"/>
      <c r="HB65229"/>
      <c r="HC65229"/>
      <c r="HD65229"/>
      <c r="HE65229"/>
      <c r="HF65229"/>
      <c r="HG65229"/>
      <c r="HH65229"/>
      <c r="HI65229"/>
      <c r="HJ65229"/>
      <c r="HK65229"/>
      <c r="HL65229"/>
      <c r="HM65229"/>
      <c r="HN65229"/>
      <c r="HO65229"/>
      <c r="HP65229"/>
      <c r="HQ65229"/>
      <c r="HR65229"/>
      <c r="HS65229"/>
      <c r="HT65229"/>
      <c r="HU65229"/>
      <c r="HV65229"/>
      <c r="HW65229"/>
      <c r="HX65229"/>
      <c r="HY65229"/>
      <c r="HZ65229"/>
      <c r="IA65229"/>
    </row>
    <row r="65230" spans="1:235" ht="24" customHeight="1">
      <c r="A65230"/>
      <c r="B65230"/>
      <c r="C65230"/>
      <c r="D65230"/>
      <c r="E65230"/>
      <c r="F65230"/>
      <c r="G65230"/>
      <c r="H65230"/>
      <c r="I65230"/>
      <c r="J65230"/>
      <c r="K65230"/>
      <c r="L65230"/>
      <c r="M65230"/>
      <c r="N65230"/>
      <c r="O65230"/>
      <c r="P65230"/>
      <c r="Q65230"/>
      <c r="R65230"/>
      <c r="S65230"/>
      <c r="T65230"/>
      <c r="U65230"/>
      <c r="V65230"/>
      <c r="W65230"/>
      <c r="X65230"/>
      <c r="Y65230"/>
      <c r="Z65230"/>
      <c r="AA65230"/>
      <c r="AB65230"/>
      <c r="AC65230"/>
      <c r="AD65230"/>
      <c r="AE65230"/>
      <c r="AF65230"/>
      <c r="AG65230"/>
      <c r="AH65230"/>
      <c r="AI65230"/>
      <c r="AJ65230"/>
      <c r="AK65230"/>
      <c r="AL65230"/>
      <c r="AM65230"/>
      <c r="AN65230"/>
      <c r="AO65230"/>
      <c r="AP65230"/>
      <c r="AQ65230"/>
      <c r="AR65230"/>
      <c r="AS65230"/>
      <c r="AT65230"/>
      <c r="AU65230"/>
      <c r="AV65230"/>
      <c r="AW65230"/>
      <c r="AX65230"/>
      <c r="AY65230"/>
      <c r="AZ65230"/>
      <c r="BA65230"/>
      <c r="BB65230"/>
      <c r="BC65230"/>
      <c r="BD65230"/>
      <c r="BE65230"/>
      <c r="BF65230"/>
      <c r="BG65230"/>
      <c r="BH65230"/>
      <c r="BI65230"/>
      <c r="BJ65230"/>
      <c r="BK65230"/>
      <c r="BL65230"/>
      <c r="BM65230"/>
      <c r="BN65230"/>
      <c r="BO65230"/>
      <c r="BP65230"/>
      <c r="BQ65230"/>
      <c r="BR65230"/>
      <c r="BS65230"/>
      <c r="BT65230"/>
      <c r="BU65230"/>
      <c r="BV65230"/>
      <c r="BW65230"/>
      <c r="BX65230"/>
      <c r="BY65230"/>
      <c r="BZ65230"/>
      <c r="CA65230"/>
      <c r="CB65230"/>
      <c r="CC65230"/>
      <c r="CD65230"/>
      <c r="CE65230"/>
      <c r="CF65230"/>
      <c r="CG65230"/>
      <c r="CH65230"/>
      <c r="CI65230"/>
      <c r="CJ65230"/>
      <c r="CK65230"/>
      <c r="CL65230"/>
      <c r="CM65230"/>
      <c r="CN65230"/>
      <c r="CO65230"/>
      <c r="CP65230"/>
      <c r="CQ65230"/>
      <c r="CR65230"/>
      <c r="CS65230"/>
      <c r="CT65230"/>
      <c r="CU65230"/>
      <c r="CV65230"/>
      <c r="CW65230"/>
      <c r="CX65230"/>
      <c r="CY65230"/>
      <c r="CZ65230"/>
      <c r="DA65230"/>
      <c r="DB65230"/>
      <c r="DC65230"/>
      <c r="DD65230"/>
      <c r="DE65230"/>
      <c r="DF65230"/>
      <c r="DG65230"/>
      <c r="DH65230"/>
      <c r="DI65230"/>
      <c r="DJ65230"/>
      <c r="DK65230"/>
      <c r="DL65230"/>
      <c r="DM65230"/>
      <c r="DN65230"/>
      <c r="DO65230"/>
      <c r="DP65230"/>
      <c r="DQ65230"/>
      <c r="DR65230"/>
      <c r="DS65230"/>
      <c r="DT65230"/>
      <c r="DU65230"/>
      <c r="DV65230"/>
      <c r="DW65230"/>
      <c r="DX65230"/>
      <c r="DY65230"/>
      <c r="DZ65230"/>
      <c r="EA65230"/>
      <c r="EB65230"/>
      <c r="EC65230"/>
      <c r="ED65230"/>
      <c r="EE65230"/>
      <c r="EF65230"/>
      <c r="EG65230"/>
      <c r="EH65230"/>
      <c r="EI65230"/>
      <c r="EJ65230"/>
      <c r="EK65230"/>
      <c r="EL65230"/>
      <c r="EM65230"/>
      <c r="EN65230"/>
      <c r="EO65230"/>
      <c r="EP65230"/>
      <c r="EQ65230"/>
      <c r="ER65230"/>
      <c r="ES65230"/>
      <c r="ET65230"/>
      <c r="EU65230"/>
      <c r="EV65230"/>
      <c r="EW65230"/>
      <c r="EX65230"/>
      <c r="EY65230"/>
      <c r="EZ65230"/>
      <c r="FA65230"/>
      <c r="FB65230"/>
      <c r="FC65230"/>
      <c r="FD65230"/>
      <c r="FE65230"/>
      <c r="FF65230"/>
      <c r="FG65230"/>
      <c r="FH65230"/>
      <c r="FI65230"/>
      <c r="FJ65230"/>
      <c r="FK65230"/>
      <c r="FL65230"/>
      <c r="FM65230"/>
      <c r="FN65230"/>
      <c r="FO65230"/>
      <c r="FP65230"/>
      <c r="FQ65230"/>
      <c r="FR65230"/>
      <c r="FS65230"/>
      <c r="FT65230"/>
      <c r="FU65230"/>
      <c r="FV65230"/>
      <c r="FW65230"/>
      <c r="FX65230"/>
      <c r="FY65230"/>
      <c r="FZ65230"/>
      <c r="GA65230"/>
      <c r="GB65230"/>
      <c r="GC65230"/>
      <c r="GD65230"/>
      <c r="GE65230"/>
      <c r="GF65230"/>
      <c r="GG65230"/>
      <c r="GH65230"/>
      <c r="GI65230"/>
      <c r="GJ65230"/>
      <c r="GK65230"/>
      <c r="GL65230"/>
      <c r="GM65230"/>
      <c r="GN65230"/>
      <c r="GO65230"/>
      <c r="GP65230"/>
      <c r="GQ65230"/>
      <c r="GR65230"/>
      <c r="GS65230"/>
      <c r="GT65230"/>
      <c r="GU65230"/>
      <c r="GV65230"/>
      <c r="GW65230"/>
      <c r="GX65230"/>
      <c r="GY65230"/>
      <c r="GZ65230"/>
      <c r="HA65230"/>
      <c r="HB65230"/>
      <c r="HC65230"/>
      <c r="HD65230"/>
      <c r="HE65230"/>
      <c r="HF65230"/>
      <c r="HG65230"/>
      <c r="HH65230"/>
      <c r="HI65230"/>
      <c r="HJ65230"/>
      <c r="HK65230"/>
      <c r="HL65230"/>
      <c r="HM65230"/>
      <c r="HN65230"/>
      <c r="HO65230"/>
      <c r="HP65230"/>
      <c r="HQ65230"/>
      <c r="HR65230"/>
      <c r="HS65230"/>
      <c r="HT65230"/>
      <c r="HU65230"/>
      <c r="HV65230"/>
      <c r="HW65230"/>
      <c r="HX65230"/>
      <c r="HY65230"/>
      <c r="HZ65230"/>
      <c r="IA65230"/>
    </row>
    <row r="65231" spans="1:235" ht="24" customHeight="1">
      <c r="A65231"/>
      <c r="B65231"/>
      <c r="C65231"/>
      <c r="D65231"/>
      <c r="E65231"/>
      <c r="F65231"/>
      <c r="G65231"/>
      <c r="H65231"/>
      <c r="I65231"/>
      <c r="J65231"/>
      <c r="K65231"/>
      <c r="L65231"/>
      <c r="M65231"/>
      <c r="N65231"/>
      <c r="O65231"/>
      <c r="P65231"/>
      <c r="Q65231"/>
      <c r="R65231"/>
      <c r="S65231"/>
      <c r="T65231"/>
      <c r="U65231"/>
      <c r="V65231"/>
      <c r="W65231"/>
      <c r="X65231"/>
      <c r="Y65231"/>
      <c r="Z65231"/>
      <c r="AA65231"/>
      <c r="AB65231"/>
      <c r="AC65231"/>
      <c r="AD65231"/>
      <c r="AE65231"/>
      <c r="AF65231"/>
      <c r="AG65231"/>
      <c r="AH65231"/>
      <c r="AI65231"/>
      <c r="AJ65231"/>
      <c r="AK65231"/>
      <c r="AL65231"/>
      <c r="AM65231"/>
      <c r="AN65231"/>
      <c r="AO65231"/>
      <c r="AP65231"/>
      <c r="AQ65231"/>
      <c r="AR65231"/>
      <c r="AS65231"/>
      <c r="AT65231"/>
      <c r="AU65231"/>
      <c r="AV65231"/>
      <c r="AW65231"/>
      <c r="AX65231"/>
      <c r="AY65231"/>
      <c r="AZ65231"/>
      <c r="BA65231"/>
      <c r="BB65231"/>
      <c r="BC65231"/>
      <c r="BD65231"/>
      <c r="BE65231"/>
      <c r="BF65231"/>
      <c r="BG65231"/>
      <c r="BH65231"/>
      <c r="BI65231"/>
      <c r="BJ65231"/>
      <c r="BK65231"/>
      <c r="BL65231"/>
      <c r="BM65231"/>
      <c r="BN65231"/>
      <c r="BO65231"/>
      <c r="BP65231"/>
      <c r="BQ65231"/>
      <c r="BR65231"/>
      <c r="BS65231"/>
      <c r="BT65231"/>
      <c r="BU65231"/>
      <c r="BV65231"/>
      <c r="BW65231"/>
      <c r="BX65231"/>
      <c r="BY65231"/>
      <c r="BZ65231"/>
      <c r="CA65231"/>
      <c r="CB65231"/>
      <c r="CC65231"/>
      <c r="CD65231"/>
      <c r="CE65231"/>
      <c r="CF65231"/>
      <c r="CG65231"/>
      <c r="CH65231"/>
      <c r="CI65231"/>
      <c r="CJ65231"/>
      <c r="CK65231"/>
      <c r="CL65231"/>
      <c r="CM65231"/>
      <c r="CN65231"/>
      <c r="CO65231"/>
      <c r="CP65231"/>
      <c r="CQ65231"/>
      <c r="CR65231"/>
      <c r="CS65231"/>
      <c r="CT65231"/>
      <c r="CU65231"/>
      <c r="CV65231"/>
      <c r="CW65231"/>
      <c r="CX65231"/>
      <c r="CY65231"/>
      <c r="CZ65231"/>
      <c r="DA65231"/>
      <c r="DB65231"/>
      <c r="DC65231"/>
      <c r="DD65231"/>
      <c r="DE65231"/>
      <c r="DF65231"/>
      <c r="DG65231"/>
      <c r="DH65231"/>
      <c r="DI65231"/>
      <c r="DJ65231"/>
      <c r="DK65231"/>
      <c r="DL65231"/>
      <c r="DM65231"/>
      <c r="DN65231"/>
      <c r="DO65231"/>
      <c r="DP65231"/>
      <c r="DQ65231"/>
      <c r="DR65231"/>
      <c r="DS65231"/>
      <c r="DT65231"/>
      <c r="DU65231"/>
      <c r="DV65231"/>
      <c r="DW65231"/>
      <c r="DX65231"/>
      <c r="DY65231"/>
      <c r="DZ65231"/>
      <c r="EA65231"/>
      <c r="EB65231"/>
      <c r="EC65231"/>
      <c r="ED65231"/>
      <c r="EE65231"/>
      <c r="EF65231"/>
      <c r="EG65231"/>
      <c r="EH65231"/>
      <c r="EI65231"/>
      <c r="EJ65231"/>
      <c r="EK65231"/>
      <c r="EL65231"/>
      <c r="EM65231"/>
      <c r="EN65231"/>
      <c r="EO65231"/>
      <c r="EP65231"/>
      <c r="EQ65231"/>
      <c r="ER65231"/>
      <c r="ES65231"/>
      <c r="ET65231"/>
      <c r="EU65231"/>
      <c r="EV65231"/>
      <c r="EW65231"/>
      <c r="EX65231"/>
      <c r="EY65231"/>
      <c r="EZ65231"/>
      <c r="FA65231"/>
      <c r="FB65231"/>
      <c r="FC65231"/>
      <c r="FD65231"/>
      <c r="FE65231"/>
      <c r="FF65231"/>
      <c r="FG65231"/>
      <c r="FH65231"/>
      <c r="FI65231"/>
      <c r="FJ65231"/>
      <c r="FK65231"/>
      <c r="FL65231"/>
      <c r="FM65231"/>
      <c r="FN65231"/>
      <c r="FO65231"/>
      <c r="FP65231"/>
      <c r="FQ65231"/>
      <c r="FR65231"/>
      <c r="FS65231"/>
      <c r="FT65231"/>
      <c r="FU65231"/>
      <c r="FV65231"/>
      <c r="FW65231"/>
      <c r="FX65231"/>
      <c r="FY65231"/>
      <c r="FZ65231"/>
      <c r="GA65231"/>
      <c r="GB65231"/>
      <c r="GC65231"/>
      <c r="GD65231"/>
      <c r="GE65231"/>
      <c r="GF65231"/>
      <c r="GG65231"/>
      <c r="GH65231"/>
      <c r="GI65231"/>
      <c r="GJ65231"/>
      <c r="GK65231"/>
      <c r="GL65231"/>
      <c r="GM65231"/>
      <c r="GN65231"/>
      <c r="GO65231"/>
      <c r="GP65231"/>
      <c r="GQ65231"/>
      <c r="GR65231"/>
      <c r="GS65231"/>
      <c r="GT65231"/>
      <c r="GU65231"/>
      <c r="GV65231"/>
      <c r="GW65231"/>
      <c r="GX65231"/>
      <c r="GY65231"/>
      <c r="GZ65231"/>
      <c r="HA65231"/>
      <c r="HB65231"/>
      <c r="HC65231"/>
      <c r="HD65231"/>
      <c r="HE65231"/>
      <c r="HF65231"/>
      <c r="HG65231"/>
      <c r="HH65231"/>
      <c r="HI65231"/>
      <c r="HJ65231"/>
      <c r="HK65231"/>
      <c r="HL65231"/>
      <c r="HM65231"/>
      <c r="HN65231"/>
      <c r="HO65231"/>
      <c r="HP65231"/>
      <c r="HQ65231"/>
      <c r="HR65231"/>
      <c r="HS65231"/>
      <c r="HT65231"/>
      <c r="HU65231"/>
      <c r="HV65231"/>
      <c r="HW65231"/>
      <c r="HX65231"/>
      <c r="HY65231"/>
      <c r="HZ65231"/>
      <c r="IA65231"/>
    </row>
    <row r="65232" spans="1:235" ht="24" customHeight="1">
      <c r="A65232"/>
      <c r="B65232"/>
      <c r="C65232"/>
      <c r="D65232"/>
      <c r="E65232"/>
      <c r="F65232"/>
      <c r="G65232"/>
      <c r="H65232"/>
      <c r="I65232"/>
      <c r="J65232"/>
      <c r="K65232"/>
      <c r="L65232"/>
      <c r="M65232"/>
      <c r="N65232"/>
      <c r="O65232"/>
      <c r="P65232"/>
      <c r="Q65232"/>
      <c r="R65232"/>
      <c r="S65232"/>
      <c r="T65232"/>
      <c r="U65232"/>
      <c r="V65232"/>
      <c r="W65232"/>
      <c r="X65232"/>
      <c r="Y65232"/>
      <c r="Z65232"/>
      <c r="AA65232"/>
      <c r="AB65232"/>
      <c r="AC65232"/>
      <c r="AD65232"/>
      <c r="AE65232"/>
      <c r="AF65232"/>
      <c r="AG65232"/>
      <c r="AH65232"/>
      <c r="AI65232"/>
      <c r="AJ65232"/>
      <c r="AK65232"/>
      <c r="AL65232"/>
      <c r="AM65232"/>
      <c r="AN65232"/>
      <c r="AO65232"/>
      <c r="AP65232"/>
      <c r="AQ65232"/>
      <c r="AR65232"/>
      <c r="AS65232"/>
      <c r="AT65232"/>
      <c r="AU65232"/>
      <c r="AV65232"/>
      <c r="AW65232"/>
      <c r="AX65232"/>
      <c r="AY65232"/>
      <c r="AZ65232"/>
      <c r="BA65232"/>
      <c r="BB65232"/>
      <c r="BC65232"/>
      <c r="BD65232"/>
      <c r="BE65232"/>
      <c r="BF65232"/>
      <c r="BG65232"/>
      <c r="BH65232"/>
      <c r="BI65232"/>
      <c r="BJ65232"/>
      <c r="BK65232"/>
      <c r="BL65232"/>
      <c r="BM65232"/>
      <c r="BN65232"/>
      <c r="BO65232"/>
      <c r="BP65232"/>
      <c r="BQ65232"/>
      <c r="BR65232"/>
      <c r="BS65232"/>
      <c r="BT65232"/>
      <c r="BU65232"/>
      <c r="BV65232"/>
      <c r="BW65232"/>
      <c r="BX65232"/>
      <c r="BY65232"/>
      <c r="BZ65232"/>
      <c r="CA65232"/>
      <c r="CB65232"/>
      <c r="CC65232"/>
      <c r="CD65232"/>
      <c r="CE65232"/>
      <c r="CF65232"/>
      <c r="CG65232"/>
      <c r="CH65232"/>
      <c r="CI65232"/>
      <c r="CJ65232"/>
      <c r="CK65232"/>
      <c r="CL65232"/>
      <c r="CM65232"/>
      <c r="CN65232"/>
      <c r="CO65232"/>
      <c r="CP65232"/>
      <c r="CQ65232"/>
      <c r="CR65232"/>
      <c r="CS65232"/>
      <c r="CT65232"/>
      <c r="CU65232"/>
      <c r="CV65232"/>
      <c r="CW65232"/>
      <c r="CX65232"/>
      <c r="CY65232"/>
      <c r="CZ65232"/>
      <c r="DA65232"/>
      <c r="DB65232"/>
      <c r="DC65232"/>
      <c r="DD65232"/>
      <c r="DE65232"/>
      <c r="DF65232"/>
      <c r="DG65232"/>
      <c r="DH65232"/>
      <c r="DI65232"/>
      <c r="DJ65232"/>
      <c r="DK65232"/>
      <c r="DL65232"/>
      <c r="DM65232"/>
      <c r="DN65232"/>
      <c r="DO65232"/>
      <c r="DP65232"/>
      <c r="DQ65232"/>
      <c r="DR65232"/>
      <c r="DS65232"/>
      <c r="DT65232"/>
      <c r="DU65232"/>
      <c r="DV65232"/>
      <c r="DW65232"/>
      <c r="DX65232"/>
      <c r="DY65232"/>
      <c r="DZ65232"/>
      <c r="EA65232"/>
      <c r="EB65232"/>
      <c r="EC65232"/>
      <c r="ED65232"/>
      <c r="EE65232"/>
      <c r="EF65232"/>
      <c r="EG65232"/>
      <c r="EH65232"/>
      <c r="EI65232"/>
      <c r="EJ65232"/>
      <c r="EK65232"/>
      <c r="EL65232"/>
      <c r="EM65232"/>
      <c r="EN65232"/>
      <c r="EO65232"/>
      <c r="EP65232"/>
      <c r="EQ65232"/>
      <c r="ER65232"/>
      <c r="ES65232"/>
      <c r="ET65232"/>
      <c r="EU65232"/>
      <c r="EV65232"/>
      <c r="EW65232"/>
      <c r="EX65232"/>
      <c r="EY65232"/>
      <c r="EZ65232"/>
      <c r="FA65232"/>
      <c r="FB65232"/>
      <c r="FC65232"/>
      <c r="FD65232"/>
      <c r="FE65232"/>
      <c r="FF65232"/>
      <c r="FG65232"/>
      <c r="FH65232"/>
      <c r="FI65232"/>
      <c r="FJ65232"/>
      <c r="FK65232"/>
      <c r="FL65232"/>
      <c r="FM65232"/>
      <c r="FN65232"/>
      <c r="FO65232"/>
      <c r="FP65232"/>
      <c r="FQ65232"/>
      <c r="FR65232"/>
      <c r="FS65232"/>
      <c r="FT65232"/>
      <c r="FU65232"/>
      <c r="FV65232"/>
      <c r="FW65232"/>
      <c r="FX65232"/>
      <c r="FY65232"/>
      <c r="FZ65232"/>
      <c r="GA65232"/>
      <c r="GB65232"/>
      <c r="GC65232"/>
      <c r="GD65232"/>
      <c r="GE65232"/>
      <c r="GF65232"/>
      <c r="GG65232"/>
      <c r="GH65232"/>
      <c r="GI65232"/>
      <c r="GJ65232"/>
      <c r="GK65232"/>
      <c r="GL65232"/>
      <c r="GM65232"/>
      <c r="GN65232"/>
      <c r="GO65232"/>
      <c r="GP65232"/>
      <c r="GQ65232"/>
      <c r="GR65232"/>
      <c r="GS65232"/>
      <c r="GT65232"/>
      <c r="GU65232"/>
      <c r="GV65232"/>
      <c r="GW65232"/>
      <c r="GX65232"/>
      <c r="GY65232"/>
      <c r="GZ65232"/>
      <c r="HA65232"/>
      <c r="HB65232"/>
      <c r="HC65232"/>
      <c r="HD65232"/>
      <c r="HE65232"/>
      <c r="HF65232"/>
      <c r="HG65232"/>
      <c r="HH65232"/>
      <c r="HI65232"/>
      <c r="HJ65232"/>
      <c r="HK65232"/>
      <c r="HL65232"/>
      <c r="HM65232"/>
      <c r="HN65232"/>
      <c r="HO65232"/>
      <c r="HP65232"/>
      <c r="HQ65232"/>
      <c r="HR65232"/>
      <c r="HS65232"/>
      <c r="HT65232"/>
      <c r="HU65232"/>
      <c r="HV65232"/>
      <c r="HW65232"/>
      <c r="HX65232"/>
      <c r="HY65232"/>
      <c r="HZ65232"/>
      <c r="IA65232"/>
    </row>
    <row r="65233" spans="1:235" ht="24" customHeight="1">
      <c r="A65233"/>
      <c r="B65233"/>
      <c r="C65233"/>
      <c r="D65233"/>
      <c r="E65233"/>
      <c r="F65233"/>
      <c r="G65233"/>
      <c r="H65233"/>
      <c r="I65233"/>
      <c r="J65233"/>
      <c r="K65233"/>
      <c r="L65233"/>
      <c r="M65233"/>
      <c r="N65233"/>
      <c r="O65233"/>
      <c r="P65233"/>
      <c r="Q65233"/>
      <c r="R65233"/>
      <c r="S65233"/>
      <c r="T65233"/>
      <c r="U65233"/>
      <c r="V65233"/>
      <c r="W65233"/>
      <c r="X65233"/>
      <c r="Y65233"/>
      <c r="Z65233"/>
      <c r="AA65233"/>
      <c r="AB65233"/>
      <c r="AC65233"/>
      <c r="AD65233"/>
      <c r="AE65233"/>
      <c r="AF65233"/>
      <c r="AG65233"/>
      <c r="AH65233"/>
      <c r="AI65233"/>
      <c r="AJ65233"/>
      <c r="AK65233"/>
      <c r="AL65233"/>
      <c r="AM65233"/>
      <c r="AN65233"/>
      <c r="AO65233"/>
      <c r="AP65233"/>
      <c r="AQ65233"/>
      <c r="AR65233"/>
      <c r="AS65233"/>
      <c r="AT65233"/>
      <c r="AU65233"/>
      <c r="AV65233"/>
      <c r="AW65233"/>
      <c r="AX65233"/>
      <c r="AY65233"/>
      <c r="AZ65233"/>
      <c r="BA65233"/>
      <c r="BB65233"/>
      <c r="BC65233"/>
      <c r="BD65233"/>
      <c r="BE65233"/>
      <c r="BF65233"/>
      <c r="BG65233"/>
      <c r="BH65233"/>
      <c r="BI65233"/>
      <c r="BJ65233"/>
      <c r="BK65233"/>
      <c r="BL65233"/>
      <c r="BM65233"/>
      <c r="BN65233"/>
      <c r="BO65233"/>
      <c r="BP65233"/>
      <c r="BQ65233"/>
      <c r="BR65233"/>
      <c r="BS65233"/>
      <c r="BT65233"/>
      <c r="BU65233"/>
      <c r="BV65233"/>
      <c r="BW65233"/>
      <c r="BX65233"/>
      <c r="BY65233"/>
      <c r="BZ65233"/>
      <c r="CA65233"/>
      <c r="CB65233"/>
      <c r="CC65233"/>
      <c r="CD65233"/>
      <c r="CE65233"/>
      <c r="CF65233"/>
      <c r="CG65233"/>
      <c r="CH65233"/>
      <c r="CI65233"/>
      <c r="CJ65233"/>
      <c r="CK65233"/>
      <c r="CL65233"/>
      <c r="CM65233"/>
      <c r="CN65233"/>
      <c r="CO65233"/>
      <c r="CP65233"/>
      <c r="CQ65233"/>
      <c r="CR65233"/>
      <c r="CS65233"/>
      <c r="CT65233"/>
      <c r="CU65233"/>
      <c r="CV65233"/>
      <c r="CW65233"/>
      <c r="CX65233"/>
      <c r="CY65233"/>
      <c r="CZ65233"/>
      <c r="DA65233"/>
      <c r="DB65233"/>
      <c r="DC65233"/>
      <c r="DD65233"/>
      <c r="DE65233"/>
      <c r="DF65233"/>
      <c r="DG65233"/>
      <c r="DH65233"/>
      <c r="DI65233"/>
      <c r="DJ65233"/>
      <c r="DK65233"/>
      <c r="DL65233"/>
      <c r="DM65233"/>
      <c r="DN65233"/>
      <c r="DO65233"/>
      <c r="DP65233"/>
      <c r="DQ65233"/>
      <c r="DR65233"/>
      <c r="DS65233"/>
      <c r="DT65233"/>
      <c r="DU65233"/>
      <c r="DV65233"/>
      <c r="DW65233"/>
      <c r="DX65233"/>
      <c r="DY65233"/>
      <c r="DZ65233"/>
      <c r="EA65233"/>
      <c r="EB65233"/>
      <c r="EC65233"/>
      <c r="ED65233"/>
      <c r="EE65233"/>
      <c r="EF65233"/>
      <c r="EG65233"/>
      <c r="EH65233"/>
      <c r="EI65233"/>
      <c r="EJ65233"/>
      <c r="EK65233"/>
      <c r="EL65233"/>
      <c r="EM65233"/>
      <c r="EN65233"/>
      <c r="EO65233"/>
      <c r="EP65233"/>
      <c r="EQ65233"/>
      <c r="ER65233"/>
      <c r="ES65233"/>
      <c r="ET65233"/>
      <c r="EU65233"/>
      <c r="EV65233"/>
      <c r="EW65233"/>
      <c r="EX65233"/>
      <c r="EY65233"/>
      <c r="EZ65233"/>
      <c r="FA65233"/>
      <c r="FB65233"/>
      <c r="FC65233"/>
      <c r="FD65233"/>
      <c r="FE65233"/>
      <c r="FF65233"/>
      <c r="FG65233"/>
      <c r="FH65233"/>
      <c r="FI65233"/>
      <c r="FJ65233"/>
      <c r="FK65233"/>
      <c r="FL65233"/>
      <c r="FM65233"/>
      <c r="FN65233"/>
      <c r="FO65233"/>
      <c r="FP65233"/>
      <c r="FQ65233"/>
      <c r="FR65233"/>
      <c r="FS65233"/>
      <c r="FT65233"/>
      <c r="FU65233"/>
      <c r="FV65233"/>
      <c r="FW65233"/>
      <c r="FX65233"/>
      <c r="FY65233"/>
      <c r="FZ65233"/>
      <c r="GA65233"/>
      <c r="GB65233"/>
      <c r="GC65233"/>
      <c r="GD65233"/>
      <c r="GE65233"/>
      <c r="GF65233"/>
      <c r="GG65233"/>
      <c r="GH65233"/>
      <c r="GI65233"/>
      <c r="GJ65233"/>
      <c r="GK65233"/>
      <c r="GL65233"/>
      <c r="GM65233"/>
      <c r="GN65233"/>
      <c r="GO65233"/>
      <c r="GP65233"/>
      <c r="GQ65233"/>
      <c r="GR65233"/>
      <c r="GS65233"/>
      <c r="GT65233"/>
      <c r="GU65233"/>
      <c r="GV65233"/>
      <c r="GW65233"/>
      <c r="GX65233"/>
      <c r="GY65233"/>
      <c r="GZ65233"/>
      <c r="HA65233"/>
      <c r="HB65233"/>
      <c r="HC65233"/>
      <c r="HD65233"/>
      <c r="HE65233"/>
      <c r="HF65233"/>
      <c r="HG65233"/>
      <c r="HH65233"/>
      <c r="HI65233"/>
      <c r="HJ65233"/>
      <c r="HK65233"/>
      <c r="HL65233"/>
      <c r="HM65233"/>
      <c r="HN65233"/>
      <c r="HO65233"/>
      <c r="HP65233"/>
      <c r="HQ65233"/>
      <c r="HR65233"/>
      <c r="HS65233"/>
      <c r="HT65233"/>
      <c r="HU65233"/>
      <c r="HV65233"/>
      <c r="HW65233"/>
      <c r="HX65233"/>
      <c r="HY65233"/>
      <c r="HZ65233"/>
      <c r="IA65233"/>
    </row>
    <row r="65234" spans="1:235" ht="24" customHeight="1">
      <c r="A65234"/>
      <c r="B65234"/>
      <c r="C65234"/>
      <c r="D65234"/>
      <c r="E65234"/>
      <c r="F65234"/>
      <c r="G65234"/>
      <c r="H65234"/>
      <c r="I65234"/>
      <c r="J65234"/>
      <c r="K65234"/>
      <c r="L65234"/>
      <c r="M65234"/>
      <c r="N65234"/>
      <c r="O65234"/>
      <c r="P65234"/>
      <c r="Q65234"/>
      <c r="R65234"/>
      <c r="S65234"/>
      <c r="T65234"/>
      <c r="U65234"/>
      <c r="V65234"/>
      <c r="W65234"/>
      <c r="X65234"/>
      <c r="Y65234"/>
      <c r="Z65234"/>
      <c r="AA65234"/>
      <c r="AB65234"/>
      <c r="AC65234"/>
      <c r="AD65234"/>
      <c r="AE65234"/>
      <c r="AF65234"/>
      <c r="AG65234"/>
      <c r="AH65234"/>
      <c r="AI65234"/>
      <c r="AJ65234"/>
      <c r="AK65234"/>
      <c r="AL65234"/>
      <c r="AM65234"/>
      <c r="AN65234"/>
      <c r="AO65234"/>
      <c r="AP65234"/>
      <c r="AQ65234"/>
      <c r="AR65234"/>
      <c r="AS65234"/>
      <c r="AT65234"/>
      <c r="AU65234"/>
      <c r="AV65234"/>
      <c r="AW65234"/>
      <c r="AX65234"/>
      <c r="AY65234"/>
      <c r="AZ65234"/>
      <c r="BA65234"/>
      <c r="BB65234"/>
      <c r="BC65234"/>
      <c r="BD65234"/>
      <c r="BE65234"/>
      <c r="BF65234"/>
      <c r="BG65234"/>
      <c r="BH65234"/>
      <c r="BI65234"/>
      <c r="BJ65234"/>
      <c r="BK65234"/>
      <c r="BL65234"/>
      <c r="BM65234"/>
      <c r="BN65234"/>
      <c r="BO65234"/>
      <c r="BP65234"/>
      <c r="BQ65234"/>
      <c r="BR65234"/>
      <c r="BS65234"/>
      <c r="BT65234"/>
      <c r="BU65234"/>
      <c r="BV65234"/>
      <c r="BW65234"/>
      <c r="BX65234"/>
      <c r="BY65234"/>
      <c r="BZ65234"/>
      <c r="CA65234"/>
      <c r="CB65234"/>
      <c r="CC65234"/>
      <c r="CD65234"/>
      <c r="CE65234"/>
      <c r="CF65234"/>
      <c r="CG65234"/>
      <c r="CH65234"/>
      <c r="CI65234"/>
      <c r="CJ65234"/>
      <c r="CK65234"/>
      <c r="CL65234"/>
      <c r="CM65234"/>
      <c r="CN65234"/>
      <c r="CO65234"/>
      <c r="CP65234"/>
      <c r="CQ65234"/>
      <c r="CR65234"/>
      <c r="CS65234"/>
      <c r="CT65234"/>
      <c r="CU65234"/>
      <c r="CV65234"/>
      <c r="CW65234"/>
      <c r="CX65234"/>
      <c r="CY65234"/>
      <c r="CZ65234"/>
      <c r="DA65234"/>
      <c r="DB65234"/>
      <c r="DC65234"/>
      <c r="DD65234"/>
      <c r="DE65234"/>
      <c r="DF65234"/>
      <c r="DG65234"/>
      <c r="DH65234"/>
      <c r="DI65234"/>
      <c r="DJ65234"/>
      <c r="DK65234"/>
      <c r="DL65234"/>
      <c r="DM65234"/>
      <c r="DN65234"/>
      <c r="DO65234"/>
      <c r="DP65234"/>
      <c r="DQ65234"/>
      <c r="DR65234"/>
      <c r="DS65234"/>
      <c r="DT65234"/>
      <c r="DU65234"/>
      <c r="DV65234"/>
      <c r="DW65234"/>
      <c r="DX65234"/>
      <c r="DY65234"/>
      <c r="DZ65234"/>
      <c r="EA65234"/>
      <c r="EB65234"/>
      <c r="EC65234"/>
      <c r="ED65234"/>
      <c r="EE65234"/>
      <c r="EF65234"/>
      <c r="EG65234"/>
      <c r="EH65234"/>
      <c r="EI65234"/>
      <c r="EJ65234"/>
      <c r="EK65234"/>
      <c r="EL65234"/>
      <c r="EM65234"/>
      <c r="EN65234"/>
      <c r="EO65234"/>
      <c r="EP65234"/>
      <c r="EQ65234"/>
      <c r="ER65234"/>
      <c r="ES65234"/>
      <c r="ET65234"/>
      <c r="EU65234"/>
      <c r="EV65234"/>
      <c r="EW65234"/>
      <c r="EX65234"/>
      <c r="EY65234"/>
      <c r="EZ65234"/>
      <c r="FA65234"/>
      <c r="FB65234"/>
      <c r="FC65234"/>
      <c r="FD65234"/>
      <c r="FE65234"/>
      <c r="FF65234"/>
      <c r="FG65234"/>
      <c r="FH65234"/>
      <c r="FI65234"/>
      <c r="FJ65234"/>
      <c r="FK65234"/>
      <c r="FL65234"/>
      <c r="FM65234"/>
      <c r="FN65234"/>
      <c r="FO65234"/>
      <c r="FP65234"/>
      <c r="FQ65234"/>
      <c r="FR65234"/>
      <c r="FS65234"/>
      <c r="FT65234"/>
      <c r="FU65234"/>
      <c r="FV65234"/>
      <c r="FW65234"/>
      <c r="FX65234"/>
      <c r="FY65234"/>
      <c r="FZ65234"/>
      <c r="GA65234"/>
      <c r="GB65234"/>
      <c r="GC65234"/>
      <c r="GD65234"/>
      <c r="GE65234"/>
      <c r="GF65234"/>
      <c r="GG65234"/>
      <c r="GH65234"/>
      <c r="GI65234"/>
      <c r="GJ65234"/>
      <c r="GK65234"/>
      <c r="GL65234"/>
      <c r="GM65234"/>
      <c r="GN65234"/>
      <c r="GO65234"/>
      <c r="GP65234"/>
      <c r="GQ65234"/>
      <c r="GR65234"/>
      <c r="GS65234"/>
      <c r="GT65234"/>
      <c r="GU65234"/>
      <c r="GV65234"/>
      <c r="GW65234"/>
      <c r="GX65234"/>
      <c r="GY65234"/>
      <c r="GZ65234"/>
      <c r="HA65234"/>
      <c r="HB65234"/>
      <c r="HC65234"/>
      <c r="HD65234"/>
      <c r="HE65234"/>
      <c r="HF65234"/>
      <c r="HG65234"/>
      <c r="HH65234"/>
      <c r="HI65234"/>
      <c r="HJ65234"/>
      <c r="HK65234"/>
      <c r="HL65234"/>
      <c r="HM65234"/>
      <c r="HN65234"/>
      <c r="HO65234"/>
      <c r="HP65234"/>
      <c r="HQ65234"/>
      <c r="HR65234"/>
      <c r="HS65234"/>
      <c r="HT65234"/>
      <c r="HU65234"/>
      <c r="HV65234"/>
      <c r="HW65234"/>
      <c r="HX65234"/>
      <c r="HY65234"/>
      <c r="HZ65234"/>
      <c r="IA65234"/>
    </row>
    <row r="65235" spans="1:235" ht="24" customHeight="1">
      <c r="A65235"/>
      <c r="B65235"/>
      <c r="C65235"/>
      <c r="D65235"/>
      <c r="E65235"/>
      <c r="F65235"/>
      <c r="G65235"/>
      <c r="H65235"/>
      <c r="I65235"/>
      <c r="J65235"/>
      <c r="K65235"/>
      <c r="L65235"/>
      <c r="M65235"/>
      <c r="N65235"/>
      <c r="O65235"/>
      <c r="P65235"/>
      <c r="Q65235"/>
      <c r="R65235"/>
      <c r="S65235"/>
      <c r="T65235"/>
      <c r="U65235"/>
      <c r="V65235"/>
      <c r="W65235"/>
      <c r="X65235"/>
      <c r="Y65235"/>
      <c r="Z65235"/>
      <c r="AA65235"/>
      <c r="AB65235"/>
      <c r="AC65235"/>
      <c r="AD65235"/>
      <c r="AE65235"/>
      <c r="AF65235"/>
      <c r="AG65235"/>
      <c r="AH65235"/>
      <c r="AI65235"/>
      <c r="AJ65235"/>
      <c r="AK65235"/>
      <c r="AL65235"/>
      <c r="AM65235"/>
      <c r="AN65235"/>
      <c r="AO65235"/>
      <c r="AP65235"/>
      <c r="AQ65235"/>
      <c r="AR65235"/>
      <c r="AS65235"/>
      <c r="AT65235"/>
      <c r="AU65235"/>
      <c r="AV65235"/>
      <c r="AW65235"/>
      <c r="AX65235"/>
      <c r="AY65235"/>
      <c r="AZ65235"/>
      <c r="BA65235"/>
      <c r="BB65235"/>
      <c r="BC65235"/>
      <c r="BD65235"/>
      <c r="BE65235"/>
      <c r="BF65235"/>
      <c r="BG65235"/>
      <c r="BH65235"/>
      <c r="BI65235"/>
      <c r="BJ65235"/>
      <c r="BK65235"/>
      <c r="BL65235"/>
      <c r="BM65235"/>
      <c r="BN65235"/>
      <c r="BO65235"/>
      <c r="BP65235"/>
      <c r="BQ65235"/>
      <c r="BR65235"/>
      <c r="BS65235"/>
      <c r="BT65235"/>
      <c r="BU65235"/>
      <c r="BV65235"/>
      <c r="BW65235"/>
      <c r="BX65235"/>
      <c r="BY65235"/>
      <c r="BZ65235"/>
      <c r="CA65235"/>
      <c r="CB65235"/>
      <c r="CC65235"/>
      <c r="CD65235"/>
      <c r="CE65235"/>
      <c r="CF65235"/>
      <c r="CG65235"/>
      <c r="CH65235"/>
      <c r="CI65235"/>
      <c r="CJ65235"/>
      <c r="CK65235"/>
      <c r="CL65235"/>
      <c r="CM65235"/>
      <c r="CN65235"/>
      <c r="CO65235"/>
      <c r="CP65235"/>
      <c r="CQ65235"/>
      <c r="CR65235"/>
      <c r="CS65235"/>
      <c r="CT65235"/>
      <c r="CU65235"/>
      <c r="CV65235"/>
      <c r="CW65235"/>
      <c r="CX65235"/>
      <c r="CY65235"/>
      <c r="CZ65235"/>
      <c r="DA65235"/>
      <c r="DB65235"/>
      <c r="DC65235"/>
      <c r="DD65235"/>
      <c r="DE65235"/>
      <c r="DF65235"/>
      <c r="DG65235"/>
      <c r="DH65235"/>
      <c r="DI65235"/>
      <c r="DJ65235"/>
      <c r="DK65235"/>
      <c r="DL65235"/>
      <c r="DM65235"/>
      <c r="DN65235"/>
      <c r="DO65235"/>
      <c r="DP65235"/>
      <c r="DQ65235"/>
      <c r="DR65235"/>
      <c r="DS65235"/>
      <c r="DT65235"/>
      <c r="DU65235"/>
      <c r="DV65235"/>
      <c r="DW65235"/>
      <c r="DX65235"/>
      <c r="DY65235"/>
      <c r="DZ65235"/>
      <c r="EA65235"/>
      <c r="EB65235"/>
      <c r="EC65235"/>
      <c r="ED65235"/>
      <c r="EE65235"/>
      <c r="EF65235"/>
      <c r="EG65235"/>
      <c r="EH65235"/>
      <c r="EI65235"/>
      <c r="EJ65235"/>
      <c r="EK65235"/>
      <c r="EL65235"/>
      <c r="EM65235"/>
      <c r="EN65235"/>
      <c r="EO65235"/>
      <c r="EP65235"/>
      <c r="EQ65235"/>
      <c r="ER65235"/>
      <c r="ES65235"/>
      <c r="ET65235"/>
      <c r="EU65235"/>
      <c r="EV65235"/>
      <c r="EW65235"/>
      <c r="EX65235"/>
      <c r="EY65235"/>
      <c r="EZ65235"/>
      <c r="FA65235"/>
      <c r="FB65235"/>
      <c r="FC65235"/>
      <c r="FD65235"/>
      <c r="FE65235"/>
      <c r="FF65235"/>
      <c r="FG65235"/>
      <c r="FH65235"/>
      <c r="FI65235"/>
      <c r="FJ65235"/>
      <c r="FK65235"/>
      <c r="FL65235"/>
      <c r="FM65235"/>
      <c r="FN65235"/>
      <c r="FO65235"/>
      <c r="FP65235"/>
      <c r="FQ65235"/>
      <c r="FR65235"/>
      <c r="FS65235"/>
      <c r="FT65235"/>
      <c r="FU65235"/>
      <c r="FV65235"/>
      <c r="FW65235"/>
      <c r="FX65235"/>
      <c r="FY65235"/>
      <c r="FZ65235"/>
      <c r="GA65235"/>
      <c r="GB65235"/>
      <c r="GC65235"/>
      <c r="GD65235"/>
      <c r="GE65235"/>
      <c r="GF65235"/>
      <c r="GG65235"/>
      <c r="GH65235"/>
      <c r="GI65235"/>
      <c r="GJ65235"/>
      <c r="GK65235"/>
      <c r="GL65235"/>
      <c r="GM65235"/>
      <c r="GN65235"/>
      <c r="GO65235"/>
      <c r="GP65235"/>
      <c r="GQ65235"/>
      <c r="GR65235"/>
      <c r="GS65235"/>
      <c r="GT65235"/>
      <c r="GU65235"/>
      <c r="GV65235"/>
      <c r="GW65235"/>
      <c r="GX65235"/>
      <c r="GY65235"/>
      <c r="GZ65235"/>
      <c r="HA65235"/>
      <c r="HB65235"/>
      <c r="HC65235"/>
      <c r="HD65235"/>
      <c r="HE65235"/>
      <c r="HF65235"/>
      <c r="HG65235"/>
      <c r="HH65235"/>
      <c r="HI65235"/>
      <c r="HJ65235"/>
      <c r="HK65235"/>
      <c r="HL65235"/>
      <c r="HM65235"/>
      <c r="HN65235"/>
      <c r="HO65235"/>
      <c r="HP65235"/>
      <c r="HQ65235"/>
      <c r="HR65235"/>
      <c r="HS65235"/>
      <c r="HT65235"/>
      <c r="HU65235"/>
      <c r="HV65235"/>
      <c r="HW65235"/>
      <c r="HX65235"/>
      <c r="HY65235"/>
      <c r="HZ65235"/>
      <c r="IA65235"/>
    </row>
    <row r="65236" spans="1:235" ht="24" customHeight="1">
      <c r="A65236"/>
      <c r="B65236"/>
      <c r="C65236"/>
      <c r="D65236"/>
      <c r="E65236"/>
      <c r="F65236"/>
      <c r="G65236"/>
      <c r="H65236"/>
      <c r="I65236"/>
      <c r="J65236"/>
      <c r="K65236"/>
      <c r="L65236"/>
      <c r="M65236"/>
      <c r="N65236"/>
      <c r="O65236"/>
      <c r="P65236"/>
      <c r="Q65236"/>
      <c r="R65236"/>
      <c r="S65236"/>
      <c r="T65236"/>
      <c r="U65236"/>
      <c r="V65236"/>
      <c r="W65236"/>
      <c r="X65236"/>
      <c r="Y65236"/>
      <c r="Z65236"/>
      <c r="AA65236"/>
      <c r="AB65236"/>
      <c r="AC65236"/>
      <c r="AD65236"/>
      <c r="AE65236"/>
      <c r="AF65236"/>
      <c r="AG65236"/>
      <c r="AH65236"/>
      <c r="AI65236"/>
      <c r="AJ65236"/>
      <c r="AK65236"/>
      <c r="AL65236"/>
      <c r="AM65236"/>
      <c r="AN65236"/>
      <c r="AO65236"/>
      <c r="AP65236"/>
      <c r="AQ65236"/>
      <c r="AR65236"/>
      <c r="AS65236"/>
      <c r="AT65236"/>
      <c r="AU65236"/>
      <c r="AV65236"/>
      <c r="AW65236"/>
      <c r="AX65236"/>
      <c r="AY65236"/>
      <c r="AZ65236"/>
      <c r="BA65236"/>
      <c r="BB65236"/>
      <c r="BC65236"/>
      <c r="BD65236"/>
      <c r="BE65236"/>
      <c r="BF65236"/>
      <c r="BG65236"/>
      <c r="BH65236"/>
      <c r="BI65236"/>
      <c r="BJ65236"/>
      <c r="BK65236"/>
      <c r="BL65236"/>
      <c r="BM65236"/>
      <c r="BN65236"/>
      <c r="BO65236"/>
      <c r="BP65236"/>
      <c r="BQ65236"/>
      <c r="BR65236"/>
      <c r="BS65236"/>
      <c r="BT65236"/>
      <c r="BU65236"/>
      <c r="BV65236"/>
      <c r="BW65236"/>
      <c r="BX65236"/>
      <c r="BY65236"/>
      <c r="BZ65236"/>
      <c r="CA65236"/>
      <c r="CB65236"/>
      <c r="CC65236"/>
      <c r="CD65236"/>
      <c r="CE65236"/>
      <c r="CF65236"/>
      <c r="CG65236"/>
      <c r="CH65236"/>
      <c r="CI65236"/>
      <c r="CJ65236"/>
      <c r="CK65236"/>
      <c r="CL65236"/>
      <c r="CM65236"/>
      <c r="CN65236"/>
      <c r="CO65236"/>
      <c r="CP65236"/>
      <c r="CQ65236"/>
      <c r="CR65236"/>
      <c r="CS65236"/>
      <c r="CT65236"/>
      <c r="CU65236"/>
      <c r="CV65236"/>
      <c r="CW65236"/>
      <c r="CX65236"/>
      <c r="CY65236"/>
      <c r="CZ65236"/>
      <c r="DA65236"/>
      <c r="DB65236"/>
      <c r="DC65236"/>
      <c r="DD65236"/>
      <c r="DE65236"/>
      <c r="DF65236"/>
      <c r="DG65236"/>
      <c r="DH65236"/>
      <c r="DI65236"/>
      <c r="DJ65236"/>
      <c r="DK65236"/>
      <c r="DL65236"/>
      <c r="DM65236"/>
      <c r="DN65236"/>
      <c r="DO65236"/>
      <c r="DP65236"/>
      <c r="DQ65236"/>
      <c r="DR65236"/>
      <c r="DS65236"/>
      <c r="DT65236"/>
      <c r="DU65236"/>
      <c r="DV65236"/>
      <c r="DW65236"/>
      <c r="DX65236"/>
      <c r="DY65236"/>
      <c r="DZ65236"/>
      <c r="EA65236"/>
      <c r="EB65236"/>
      <c r="EC65236"/>
      <c r="ED65236"/>
      <c r="EE65236"/>
      <c r="EF65236"/>
      <c r="EG65236"/>
      <c r="EH65236"/>
      <c r="EI65236"/>
      <c r="EJ65236"/>
      <c r="EK65236"/>
      <c r="EL65236"/>
      <c r="EM65236"/>
      <c r="EN65236"/>
      <c r="EO65236"/>
      <c r="EP65236"/>
      <c r="EQ65236"/>
      <c r="ER65236"/>
      <c r="ES65236"/>
      <c r="ET65236"/>
      <c r="EU65236"/>
      <c r="EV65236"/>
      <c r="EW65236"/>
      <c r="EX65236"/>
      <c r="EY65236"/>
      <c r="EZ65236"/>
      <c r="FA65236"/>
      <c r="FB65236"/>
      <c r="FC65236"/>
      <c r="FD65236"/>
      <c r="FE65236"/>
      <c r="FF65236"/>
      <c r="FG65236"/>
      <c r="FH65236"/>
      <c r="FI65236"/>
      <c r="FJ65236"/>
      <c r="FK65236"/>
      <c r="FL65236"/>
      <c r="FM65236"/>
      <c r="FN65236"/>
      <c r="FO65236"/>
      <c r="FP65236"/>
      <c r="FQ65236"/>
      <c r="FR65236"/>
      <c r="FS65236"/>
      <c r="FT65236"/>
      <c r="FU65236"/>
      <c r="FV65236"/>
      <c r="FW65236"/>
      <c r="FX65236"/>
      <c r="FY65236"/>
      <c r="FZ65236"/>
      <c r="GA65236"/>
      <c r="GB65236"/>
      <c r="GC65236"/>
      <c r="GD65236"/>
      <c r="GE65236"/>
      <c r="GF65236"/>
      <c r="GG65236"/>
      <c r="GH65236"/>
      <c r="GI65236"/>
      <c r="GJ65236"/>
      <c r="GK65236"/>
      <c r="GL65236"/>
      <c r="GM65236"/>
      <c r="GN65236"/>
      <c r="GO65236"/>
      <c r="GP65236"/>
      <c r="GQ65236"/>
      <c r="GR65236"/>
      <c r="GS65236"/>
      <c r="GT65236"/>
      <c r="GU65236"/>
      <c r="GV65236"/>
      <c r="GW65236"/>
      <c r="GX65236"/>
      <c r="GY65236"/>
      <c r="GZ65236"/>
      <c r="HA65236"/>
      <c r="HB65236"/>
      <c r="HC65236"/>
      <c r="HD65236"/>
      <c r="HE65236"/>
      <c r="HF65236"/>
      <c r="HG65236"/>
      <c r="HH65236"/>
      <c r="HI65236"/>
      <c r="HJ65236"/>
      <c r="HK65236"/>
      <c r="HL65236"/>
      <c r="HM65236"/>
      <c r="HN65236"/>
      <c r="HO65236"/>
      <c r="HP65236"/>
      <c r="HQ65236"/>
      <c r="HR65236"/>
      <c r="HS65236"/>
      <c r="HT65236"/>
      <c r="HU65236"/>
      <c r="HV65236"/>
      <c r="HW65236"/>
      <c r="HX65236"/>
      <c r="HY65236"/>
      <c r="HZ65236"/>
      <c r="IA65236"/>
    </row>
    <row r="65237" spans="1:235" ht="24" customHeight="1">
      <c r="A65237"/>
      <c r="B65237"/>
      <c r="C65237"/>
      <c r="D65237"/>
      <c r="E65237"/>
      <c r="F65237"/>
      <c r="G65237"/>
      <c r="H65237"/>
      <c r="I65237"/>
      <c r="J65237"/>
      <c r="K65237"/>
      <c r="L65237"/>
      <c r="M65237"/>
      <c r="N65237"/>
      <c r="O65237"/>
      <c r="P65237"/>
      <c r="Q65237"/>
      <c r="R65237"/>
      <c r="S65237"/>
      <c r="T65237"/>
      <c r="U65237"/>
      <c r="V65237"/>
      <c r="W65237"/>
      <c r="X65237"/>
      <c r="Y65237"/>
      <c r="Z65237"/>
      <c r="AA65237"/>
      <c r="AB65237"/>
      <c r="AC65237"/>
      <c r="AD65237"/>
      <c r="AE65237"/>
      <c r="AF65237"/>
      <c r="AG65237"/>
      <c r="AH65237"/>
      <c r="AI65237"/>
      <c r="AJ65237"/>
      <c r="AK65237"/>
      <c r="AL65237"/>
      <c r="AM65237"/>
      <c r="AN65237"/>
      <c r="AO65237"/>
      <c r="AP65237"/>
      <c r="AQ65237"/>
      <c r="AR65237"/>
      <c r="AS65237"/>
      <c r="AT65237"/>
      <c r="AU65237"/>
      <c r="AV65237"/>
      <c r="AW65237"/>
      <c r="AX65237"/>
      <c r="AY65237"/>
      <c r="AZ65237"/>
      <c r="BA65237"/>
      <c r="BB65237"/>
      <c r="BC65237"/>
      <c r="BD65237"/>
      <c r="BE65237"/>
      <c r="BF65237"/>
      <c r="BG65237"/>
      <c r="BH65237"/>
      <c r="BI65237"/>
      <c r="BJ65237"/>
      <c r="BK65237"/>
      <c r="BL65237"/>
      <c r="BM65237"/>
      <c r="BN65237"/>
      <c r="BO65237"/>
      <c r="BP65237"/>
      <c r="BQ65237"/>
      <c r="BR65237"/>
      <c r="BS65237"/>
      <c r="BT65237"/>
      <c r="BU65237"/>
      <c r="BV65237"/>
      <c r="BW65237"/>
      <c r="BX65237"/>
      <c r="BY65237"/>
      <c r="BZ65237"/>
      <c r="CA65237"/>
      <c r="CB65237"/>
      <c r="CC65237"/>
      <c r="CD65237"/>
      <c r="CE65237"/>
      <c r="CF65237"/>
      <c r="CG65237"/>
      <c r="CH65237"/>
      <c r="CI65237"/>
      <c r="CJ65237"/>
      <c r="CK65237"/>
      <c r="CL65237"/>
      <c r="CM65237"/>
      <c r="CN65237"/>
      <c r="CO65237"/>
      <c r="CP65237"/>
      <c r="CQ65237"/>
      <c r="CR65237"/>
      <c r="CS65237"/>
      <c r="CT65237"/>
      <c r="CU65237"/>
      <c r="CV65237"/>
      <c r="CW65237"/>
      <c r="CX65237"/>
      <c r="CY65237"/>
      <c r="CZ65237"/>
      <c r="DA65237"/>
      <c r="DB65237"/>
      <c r="DC65237"/>
      <c r="DD65237"/>
      <c r="DE65237"/>
      <c r="DF65237"/>
      <c r="DG65237"/>
      <c r="DH65237"/>
      <c r="DI65237"/>
      <c r="DJ65237"/>
      <c r="DK65237"/>
      <c r="DL65237"/>
      <c r="DM65237"/>
      <c r="DN65237"/>
      <c r="DO65237"/>
      <c r="DP65237"/>
      <c r="DQ65237"/>
      <c r="DR65237"/>
      <c r="DS65237"/>
      <c r="DT65237"/>
      <c r="DU65237"/>
      <c r="DV65237"/>
      <c r="DW65237"/>
      <c r="DX65237"/>
      <c r="DY65237"/>
      <c r="DZ65237"/>
      <c r="EA65237"/>
      <c r="EB65237"/>
      <c r="EC65237"/>
      <c r="ED65237"/>
      <c r="EE65237"/>
      <c r="EF65237"/>
      <c r="EG65237"/>
      <c r="EH65237"/>
      <c r="EI65237"/>
      <c r="EJ65237"/>
      <c r="EK65237"/>
      <c r="EL65237"/>
      <c r="EM65237"/>
      <c r="EN65237"/>
      <c r="EO65237"/>
      <c r="EP65237"/>
      <c r="EQ65237"/>
      <c r="ER65237"/>
      <c r="ES65237"/>
      <c r="ET65237"/>
      <c r="EU65237"/>
      <c r="EV65237"/>
      <c r="EW65237"/>
      <c r="EX65237"/>
      <c r="EY65237"/>
      <c r="EZ65237"/>
      <c r="FA65237"/>
      <c r="FB65237"/>
      <c r="FC65237"/>
      <c r="FD65237"/>
      <c r="FE65237"/>
      <c r="FF65237"/>
      <c r="FG65237"/>
      <c r="FH65237"/>
      <c r="FI65237"/>
      <c r="FJ65237"/>
      <c r="FK65237"/>
      <c r="FL65237"/>
      <c r="FM65237"/>
      <c r="FN65237"/>
      <c r="FO65237"/>
      <c r="FP65237"/>
      <c r="FQ65237"/>
      <c r="FR65237"/>
      <c r="FS65237"/>
      <c r="FT65237"/>
      <c r="FU65237"/>
      <c r="FV65237"/>
      <c r="FW65237"/>
      <c r="FX65237"/>
      <c r="FY65237"/>
      <c r="FZ65237"/>
      <c r="GA65237"/>
      <c r="GB65237"/>
      <c r="GC65237"/>
      <c r="GD65237"/>
      <c r="GE65237"/>
      <c r="GF65237"/>
      <c r="GG65237"/>
      <c r="GH65237"/>
      <c r="GI65237"/>
      <c r="GJ65237"/>
      <c r="GK65237"/>
      <c r="GL65237"/>
      <c r="GM65237"/>
      <c r="GN65237"/>
      <c r="GO65237"/>
      <c r="GP65237"/>
      <c r="GQ65237"/>
      <c r="GR65237"/>
      <c r="GS65237"/>
      <c r="GT65237"/>
      <c r="GU65237"/>
      <c r="GV65237"/>
      <c r="GW65237"/>
      <c r="GX65237"/>
      <c r="GY65237"/>
      <c r="GZ65237"/>
      <c r="HA65237"/>
      <c r="HB65237"/>
      <c r="HC65237"/>
      <c r="HD65237"/>
      <c r="HE65237"/>
      <c r="HF65237"/>
      <c r="HG65237"/>
      <c r="HH65237"/>
      <c r="HI65237"/>
      <c r="HJ65237"/>
      <c r="HK65237"/>
      <c r="HL65237"/>
      <c r="HM65237"/>
      <c r="HN65237"/>
      <c r="HO65237"/>
      <c r="HP65237"/>
      <c r="HQ65237"/>
      <c r="HR65237"/>
      <c r="HS65237"/>
      <c r="HT65237"/>
      <c r="HU65237"/>
      <c r="HV65237"/>
      <c r="HW65237"/>
      <c r="HX65237"/>
      <c r="HY65237"/>
      <c r="HZ65237"/>
      <c r="IA65237"/>
    </row>
    <row r="65238" spans="1:235" ht="24" customHeight="1">
      <c r="A65238"/>
      <c r="B65238"/>
      <c r="C65238"/>
      <c r="D65238"/>
      <c r="E65238"/>
      <c r="F65238"/>
      <c r="G65238"/>
      <c r="H65238"/>
      <c r="I65238"/>
      <c r="J65238"/>
      <c r="K65238"/>
      <c r="L65238"/>
      <c r="M65238"/>
      <c r="N65238"/>
      <c r="O65238"/>
      <c r="P65238"/>
      <c r="Q65238"/>
      <c r="R65238"/>
      <c r="S65238"/>
      <c r="T65238"/>
      <c r="U65238"/>
      <c r="V65238"/>
      <c r="W65238"/>
      <c r="X65238"/>
      <c r="Y65238"/>
      <c r="Z65238"/>
      <c r="AA65238"/>
      <c r="AB65238"/>
      <c r="AC65238"/>
      <c r="AD65238"/>
      <c r="AE65238"/>
      <c r="AF65238"/>
      <c r="AG65238"/>
      <c r="AH65238"/>
      <c r="AI65238"/>
      <c r="AJ65238"/>
      <c r="AK65238"/>
      <c r="AL65238"/>
      <c r="AM65238"/>
      <c r="AN65238"/>
      <c r="AO65238"/>
      <c r="AP65238"/>
      <c r="AQ65238"/>
      <c r="AR65238"/>
      <c r="AS65238"/>
      <c r="AT65238"/>
      <c r="AU65238"/>
      <c r="AV65238"/>
      <c r="AW65238"/>
      <c r="AX65238"/>
      <c r="AY65238"/>
      <c r="AZ65238"/>
      <c r="BA65238"/>
      <c r="BB65238"/>
      <c r="BC65238"/>
      <c r="BD65238"/>
      <c r="BE65238"/>
      <c r="BF65238"/>
      <c r="BG65238"/>
      <c r="BH65238"/>
      <c r="BI65238"/>
      <c r="BJ65238"/>
      <c r="BK65238"/>
      <c r="BL65238"/>
      <c r="BM65238"/>
      <c r="BN65238"/>
      <c r="BO65238"/>
      <c r="BP65238"/>
      <c r="BQ65238"/>
      <c r="BR65238"/>
      <c r="BS65238"/>
      <c r="BT65238"/>
      <c r="BU65238"/>
      <c r="BV65238"/>
      <c r="BW65238"/>
      <c r="BX65238"/>
      <c r="BY65238"/>
      <c r="BZ65238"/>
      <c r="CA65238"/>
      <c r="CB65238"/>
      <c r="CC65238"/>
      <c r="CD65238"/>
      <c r="CE65238"/>
      <c r="CF65238"/>
      <c r="CG65238"/>
      <c r="CH65238"/>
      <c r="CI65238"/>
      <c r="CJ65238"/>
      <c r="CK65238"/>
      <c r="CL65238"/>
      <c r="CM65238"/>
      <c r="CN65238"/>
      <c r="CO65238"/>
      <c r="CP65238"/>
      <c r="CQ65238"/>
      <c r="CR65238"/>
      <c r="CS65238"/>
      <c r="CT65238"/>
      <c r="CU65238"/>
      <c r="CV65238"/>
      <c r="CW65238"/>
      <c r="CX65238"/>
      <c r="CY65238"/>
      <c r="CZ65238"/>
      <c r="DA65238"/>
      <c r="DB65238"/>
      <c r="DC65238"/>
      <c r="DD65238"/>
      <c r="DE65238"/>
      <c r="DF65238"/>
      <c r="DG65238"/>
      <c r="DH65238"/>
      <c r="DI65238"/>
      <c r="DJ65238"/>
      <c r="DK65238"/>
      <c r="DL65238"/>
      <c r="DM65238"/>
      <c r="DN65238"/>
      <c r="DO65238"/>
      <c r="DP65238"/>
      <c r="DQ65238"/>
      <c r="DR65238"/>
      <c r="DS65238"/>
      <c r="DT65238"/>
      <c r="DU65238"/>
      <c r="DV65238"/>
      <c r="DW65238"/>
      <c r="DX65238"/>
      <c r="DY65238"/>
      <c r="DZ65238"/>
      <c r="EA65238"/>
      <c r="EB65238"/>
      <c r="EC65238"/>
      <c r="ED65238"/>
      <c r="EE65238"/>
      <c r="EF65238"/>
      <c r="EG65238"/>
      <c r="EH65238"/>
      <c r="EI65238"/>
      <c r="EJ65238"/>
      <c r="EK65238"/>
      <c r="EL65238"/>
      <c r="EM65238"/>
      <c r="EN65238"/>
      <c r="EO65238"/>
      <c r="EP65238"/>
      <c r="EQ65238"/>
      <c r="ER65238"/>
      <c r="ES65238"/>
      <c r="ET65238"/>
      <c r="EU65238"/>
      <c r="EV65238"/>
      <c r="EW65238"/>
      <c r="EX65238"/>
      <c r="EY65238"/>
      <c r="EZ65238"/>
      <c r="FA65238"/>
      <c r="FB65238"/>
      <c r="FC65238"/>
      <c r="FD65238"/>
      <c r="FE65238"/>
      <c r="FF65238"/>
      <c r="FG65238"/>
      <c r="FH65238"/>
      <c r="FI65238"/>
      <c r="FJ65238"/>
      <c r="FK65238"/>
      <c r="FL65238"/>
      <c r="FM65238"/>
      <c r="FN65238"/>
      <c r="FO65238"/>
      <c r="FP65238"/>
      <c r="FQ65238"/>
      <c r="FR65238"/>
      <c r="FS65238"/>
      <c r="FT65238"/>
      <c r="FU65238"/>
      <c r="FV65238"/>
      <c r="FW65238"/>
      <c r="FX65238"/>
      <c r="FY65238"/>
      <c r="FZ65238"/>
      <c r="GA65238"/>
      <c r="GB65238"/>
      <c r="GC65238"/>
      <c r="GD65238"/>
      <c r="GE65238"/>
      <c r="GF65238"/>
      <c r="GG65238"/>
      <c r="GH65238"/>
      <c r="GI65238"/>
      <c r="GJ65238"/>
      <c r="GK65238"/>
      <c r="GL65238"/>
      <c r="GM65238"/>
      <c r="GN65238"/>
      <c r="GO65238"/>
      <c r="GP65238"/>
      <c r="GQ65238"/>
      <c r="GR65238"/>
      <c r="GS65238"/>
      <c r="GT65238"/>
      <c r="GU65238"/>
      <c r="GV65238"/>
      <c r="GW65238"/>
      <c r="GX65238"/>
      <c r="GY65238"/>
      <c r="GZ65238"/>
      <c r="HA65238"/>
      <c r="HB65238"/>
      <c r="HC65238"/>
      <c r="HD65238"/>
      <c r="HE65238"/>
      <c r="HF65238"/>
      <c r="HG65238"/>
      <c r="HH65238"/>
      <c r="HI65238"/>
      <c r="HJ65238"/>
      <c r="HK65238"/>
      <c r="HL65238"/>
      <c r="HM65238"/>
      <c r="HN65238"/>
      <c r="HO65238"/>
      <c r="HP65238"/>
      <c r="HQ65238"/>
      <c r="HR65238"/>
      <c r="HS65238"/>
      <c r="HT65238"/>
      <c r="HU65238"/>
      <c r="HV65238"/>
      <c r="HW65238"/>
      <c r="HX65238"/>
      <c r="HY65238"/>
      <c r="HZ65238"/>
      <c r="IA65238"/>
    </row>
    <row r="65239" spans="1:235" ht="24" customHeight="1">
      <c r="A65239"/>
      <c r="B65239"/>
      <c r="C65239"/>
      <c r="D65239"/>
      <c r="E65239"/>
      <c r="F65239"/>
      <c r="G65239"/>
      <c r="H65239"/>
      <c r="I65239"/>
      <c r="J65239"/>
      <c r="K65239"/>
      <c r="L65239"/>
      <c r="M65239"/>
      <c r="N65239"/>
      <c r="O65239"/>
      <c r="P65239"/>
      <c r="Q65239"/>
      <c r="R65239"/>
      <c r="S65239"/>
      <c r="T65239"/>
      <c r="U65239"/>
      <c r="V65239"/>
      <c r="W65239"/>
      <c r="X65239"/>
      <c r="Y65239"/>
      <c r="Z65239"/>
      <c r="AA65239"/>
      <c r="AB65239"/>
      <c r="AC65239"/>
      <c r="AD65239"/>
      <c r="AE65239"/>
      <c r="AF65239"/>
      <c r="AG65239"/>
      <c r="AH65239"/>
      <c r="AI65239"/>
      <c r="AJ65239"/>
      <c r="AK65239"/>
      <c r="AL65239"/>
      <c r="AM65239"/>
      <c r="AN65239"/>
      <c r="AO65239"/>
      <c r="AP65239"/>
      <c r="AQ65239"/>
      <c r="AR65239"/>
      <c r="AS65239"/>
      <c r="AT65239"/>
      <c r="AU65239"/>
      <c r="AV65239"/>
      <c r="AW65239"/>
      <c r="AX65239"/>
      <c r="AY65239"/>
      <c r="AZ65239"/>
      <c r="BA65239"/>
      <c r="BB65239"/>
      <c r="BC65239"/>
      <c r="BD65239"/>
      <c r="BE65239"/>
      <c r="BF65239"/>
      <c r="BG65239"/>
      <c r="BH65239"/>
      <c r="BI65239"/>
      <c r="BJ65239"/>
      <c r="BK65239"/>
      <c r="BL65239"/>
      <c r="BM65239"/>
      <c r="BN65239"/>
      <c r="BO65239"/>
      <c r="BP65239"/>
      <c r="BQ65239"/>
      <c r="BR65239"/>
      <c r="BS65239"/>
      <c r="BT65239"/>
      <c r="BU65239"/>
      <c r="BV65239"/>
      <c r="BW65239"/>
      <c r="BX65239"/>
      <c r="BY65239"/>
      <c r="BZ65239"/>
      <c r="CA65239"/>
      <c r="CB65239"/>
      <c r="CC65239"/>
      <c r="CD65239"/>
      <c r="CE65239"/>
      <c r="CF65239"/>
      <c r="CG65239"/>
      <c r="CH65239"/>
      <c r="CI65239"/>
      <c r="CJ65239"/>
      <c r="CK65239"/>
      <c r="CL65239"/>
      <c r="CM65239"/>
      <c r="CN65239"/>
      <c r="CO65239"/>
      <c r="CP65239"/>
      <c r="CQ65239"/>
      <c r="CR65239"/>
      <c r="CS65239"/>
      <c r="CT65239"/>
      <c r="CU65239"/>
      <c r="CV65239"/>
      <c r="CW65239"/>
      <c r="CX65239"/>
      <c r="CY65239"/>
      <c r="CZ65239"/>
      <c r="DA65239"/>
      <c r="DB65239"/>
      <c r="DC65239"/>
      <c r="DD65239"/>
      <c r="DE65239"/>
      <c r="DF65239"/>
      <c r="DG65239"/>
      <c r="DH65239"/>
      <c r="DI65239"/>
      <c r="DJ65239"/>
      <c r="DK65239"/>
      <c r="DL65239"/>
      <c r="DM65239"/>
      <c r="DN65239"/>
      <c r="DO65239"/>
      <c r="DP65239"/>
      <c r="DQ65239"/>
      <c r="DR65239"/>
      <c r="DS65239"/>
      <c r="DT65239"/>
      <c r="DU65239"/>
      <c r="DV65239"/>
      <c r="DW65239"/>
      <c r="DX65239"/>
      <c r="DY65239"/>
      <c r="DZ65239"/>
      <c r="EA65239"/>
      <c r="EB65239"/>
      <c r="EC65239"/>
      <c r="ED65239"/>
      <c r="EE65239"/>
      <c r="EF65239"/>
      <c r="EG65239"/>
      <c r="EH65239"/>
      <c r="EI65239"/>
      <c r="EJ65239"/>
      <c r="EK65239"/>
      <c r="EL65239"/>
      <c r="EM65239"/>
      <c r="EN65239"/>
      <c r="EO65239"/>
      <c r="EP65239"/>
      <c r="EQ65239"/>
      <c r="ER65239"/>
      <c r="ES65239"/>
      <c r="ET65239"/>
      <c r="EU65239"/>
      <c r="EV65239"/>
      <c r="EW65239"/>
      <c r="EX65239"/>
      <c r="EY65239"/>
      <c r="EZ65239"/>
      <c r="FA65239"/>
      <c r="FB65239"/>
      <c r="FC65239"/>
      <c r="FD65239"/>
      <c r="FE65239"/>
      <c r="FF65239"/>
      <c r="FG65239"/>
      <c r="FH65239"/>
      <c r="FI65239"/>
      <c r="FJ65239"/>
      <c r="FK65239"/>
      <c r="FL65239"/>
      <c r="FM65239"/>
      <c r="FN65239"/>
      <c r="FO65239"/>
      <c r="FP65239"/>
      <c r="FQ65239"/>
      <c r="FR65239"/>
      <c r="FS65239"/>
      <c r="FT65239"/>
      <c r="FU65239"/>
      <c r="FV65239"/>
      <c r="FW65239"/>
      <c r="FX65239"/>
      <c r="FY65239"/>
      <c r="FZ65239"/>
      <c r="GA65239"/>
      <c r="GB65239"/>
      <c r="GC65239"/>
      <c r="GD65239"/>
      <c r="GE65239"/>
      <c r="GF65239"/>
      <c r="GG65239"/>
      <c r="GH65239"/>
      <c r="GI65239"/>
      <c r="GJ65239"/>
      <c r="GK65239"/>
      <c r="GL65239"/>
      <c r="GM65239"/>
      <c r="GN65239"/>
      <c r="GO65239"/>
      <c r="GP65239"/>
      <c r="GQ65239"/>
      <c r="GR65239"/>
      <c r="GS65239"/>
      <c r="GT65239"/>
      <c r="GU65239"/>
      <c r="GV65239"/>
      <c r="GW65239"/>
      <c r="GX65239"/>
      <c r="GY65239"/>
      <c r="GZ65239"/>
      <c r="HA65239"/>
      <c r="HB65239"/>
      <c r="HC65239"/>
      <c r="HD65239"/>
      <c r="HE65239"/>
      <c r="HF65239"/>
      <c r="HG65239"/>
      <c r="HH65239"/>
      <c r="HI65239"/>
      <c r="HJ65239"/>
      <c r="HK65239"/>
      <c r="HL65239"/>
      <c r="HM65239"/>
      <c r="HN65239"/>
      <c r="HO65239"/>
      <c r="HP65239"/>
      <c r="HQ65239"/>
      <c r="HR65239"/>
      <c r="HS65239"/>
      <c r="HT65239"/>
      <c r="HU65239"/>
      <c r="HV65239"/>
      <c r="HW65239"/>
      <c r="HX65239"/>
      <c r="HY65239"/>
      <c r="HZ65239"/>
      <c r="IA65239"/>
    </row>
    <row r="65240" spans="1:235" ht="24" customHeight="1">
      <c r="A65240"/>
      <c r="B65240"/>
      <c r="C65240"/>
      <c r="D65240"/>
      <c r="E65240"/>
      <c r="F65240"/>
      <c r="G65240"/>
      <c r="H65240"/>
      <c r="I65240"/>
      <c r="J65240"/>
      <c r="K65240"/>
      <c r="L65240"/>
      <c r="M65240"/>
      <c r="N65240"/>
      <c r="O65240"/>
      <c r="P65240"/>
      <c r="Q65240"/>
      <c r="R65240"/>
      <c r="S65240"/>
      <c r="T65240"/>
      <c r="U65240"/>
      <c r="V65240"/>
      <c r="W65240"/>
      <c r="X65240"/>
      <c r="Y65240"/>
      <c r="Z65240"/>
      <c r="AA65240"/>
      <c r="AB65240"/>
      <c r="AC65240"/>
      <c r="AD65240"/>
      <c r="AE65240"/>
      <c r="AF65240"/>
      <c r="AG65240"/>
      <c r="AH65240"/>
      <c r="AI65240"/>
      <c r="AJ65240"/>
      <c r="AK65240"/>
      <c r="AL65240"/>
      <c r="AM65240"/>
      <c r="AN65240"/>
      <c r="AO65240"/>
      <c r="AP65240"/>
      <c r="AQ65240"/>
      <c r="AR65240"/>
      <c r="AS65240"/>
      <c r="AT65240"/>
      <c r="AU65240"/>
      <c r="AV65240"/>
      <c r="AW65240"/>
      <c r="AX65240"/>
      <c r="AY65240"/>
      <c r="AZ65240"/>
      <c r="BA65240"/>
      <c r="BB65240"/>
      <c r="BC65240"/>
      <c r="BD65240"/>
      <c r="BE65240"/>
      <c r="BF65240"/>
      <c r="BG65240"/>
      <c r="BH65240"/>
      <c r="BI65240"/>
      <c r="BJ65240"/>
      <c r="BK65240"/>
      <c r="BL65240"/>
      <c r="BM65240"/>
      <c r="BN65240"/>
      <c r="BO65240"/>
      <c r="BP65240"/>
      <c r="BQ65240"/>
      <c r="BR65240"/>
      <c r="BS65240"/>
      <c r="BT65240"/>
      <c r="BU65240"/>
      <c r="BV65240"/>
      <c r="BW65240"/>
      <c r="BX65240"/>
      <c r="BY65240"/>
      <c r="BZ65240"/>
      <c r="CA65240"/>
      <c r="CB65240"/>
      <c r="CC65240"/>
      <c r="CD65240"/>
      <c r="CE65240"/>
      <c r="CF65240"/>
      <c r="CG65240"/>
      <c r="CH65240"/>
      <c r="CI65240"/>
      <c r="CJ65240"/>
      <c r="CK65240"/>
      <c r="CL65240"/>
      <c r="CM65240"/>
      <c r="CN65240"/>
      <c r="CO65240"/>
      <c r="CP65240"/>
      <c r="CQ65240"/>
      <c r="CR65240"/>
      <c r="CS65240"/>
      <c r="CT65240"/>
      <c r="CU65240"/>
      <c r="CV65240"/>
      <c r="CW65240"/>
      <c r="CX65240"/>
      <c r="CY65240"/>
      <c r="CZ65240"/>
      <c r="DA65240"/>
      <c r="DB65240"/>
      <c r="DC65240"/>
      <c r="DD65240"/>
      <c r="DE65240"/>
      <c r="DF65240"/>
      <c r="DG65240"/>
      <c r="DH65240"/>
      <c r="DI65240"/>
      <c r="DJ65240"/>
      <c r="DK65240"/>
      <c r="DL65240"/>
      <c r="DM65240"/>
      <c r="DN65240"/>
      <c r="DO65240"/>
      <c r="DP65240"/>
      <c r="DQ65240"/>
      <c r="DR65240"/>
      <c r="DS65240"/>
      <c r="DT65240"/>
      <c r="DU65240"/>
      <c r="DV65240"/>
      <c r="DW65240"/>
      <c r="DX65240"/>
      <c r="DY65240"/>
      <c r="DZ65240"/>
      <c r="EA65240"/>
      <c r="EB65240"/>
      <c r="EC65240"/>
      <c r="ED65240"/>
      <c r="EE65240"/>
      <c r="EF65240"/>
      <c r="EG65240"/>
      <c r="EH65240"/>
      <c r="EI65240"/>
      <c r="EJ65240"/>
      <c r="EK65240"/>
      <c r="EL65240"/>
      <c r="EM65240"/>
      <c r="EN65240"/>
      <c r="EO65240"/>
      <c r="EP65240"/>
      <c r="EQ65240"/>
      <c r="ER65240"/>
      <c r="ES65240"/>
      <c r="ET65240"/>
      <c r="EU65240"/>
      <c r="EV65240"/>
      <c r="EW65240"/>
      <c r="EX65240"/>
      <c r="EY65240"/>
      <c r="EZ65240"/>
      <c r="FA65240"/>
      <c r="FB65240"/>
      <c r="FC65240"/>
      <c r="FD65240"/>
      <c r="FE65240"/>
      <c r="FF65240"/>
      <c r="FG65240"/>
      <c r="FH65240"/>
      <c r="FI65240"/>
      <c r="FJ65240"/>
      <c r="FK65240"/>
      <c r="FL65240"/>
      <c r="FM65240"/>
      <c r="FN65240"/>
      <c r="FO65240"/>
      <c r="FP65240"/>
      <c r="FQ65240"/>
      <c r="FR65240"/>
      <c r="FS65240"/>
      <c r="FT65240"/>
      <c r="FU65240"/>
      <c r="FV65240"/>
      <c r="FW65240"/>
      <c r="FX65240"/>
      <c r="FY65240"/>
      <c r="FZ65240"/>
      <c r="GA65240"/>
      <c r="GB65240"/>
      <c r="GC65240"/>
      <c r="GD65240"/>
      <c r="GE65240"/>
      <c r="GF65240"/>
      <c r="GG65240"/>
      <c r="GH65240"/>
      <c r="GI65240"/>
      <c r="GJ65240"/>
      <c r="GK65240"/>
      <c r="GL65240"/>
      <c r="GM65240"/>
      <c r="GN65240"/>
      <c r="GO65240"/>
      <c r="GP65240"/>
      <c r="GQ65240"/>
      <c r="GR65240"/>
      <c r="GS65240"/>
      <c r="GT65240"/>
      <c r="GU65240"/>
      <c r="GV65240"/>
      <c r="GW65240"/>
      <c r="GX65240"/>
      <c r="GY65240"/>
      <c r="GZ65240"/>
      <c r="HA65240"/>
      <c r="HB65240"/>
      <c r="HC65240"/>
      <c r="HD65240"/>
      <c r="HE65240"/>
      <c r="HF65240"/>
      <c r="HG65240"/>
      <c r="HH65240"/>
      <c r="HI65240"/>
      <c r="HJ65240"/>
      <c r="HK65240"/>
      <c r="HL65240"/>
      <c r="HM65240"/>
      <c r="HN65240"/>
      <c r="HO65240"/>
      <c r="HP65240"/>
      <c r="HQ65240"/>
      <c r="HR65240"/>
      <c r="HS65240"/>
      <c r="HT65240"/>
      <c r="HU65240"/>
      <c r="HV65240"/>
      <c r="HW65240"/>
      <c r="HX65240"/>
      <c r="HY65240"/>
      <c r="HZ65240"/>
      <c r="IA65240"/>
    </row>
    <row r="65241" spans="1:235" ht="24" customHeight="1">
      <c r="A65241"/>
      <c r="B65241"/>
      <c r="C65241"/>
      <c r="D65241"/>
      <c r="E65241"/>
      <c r="F65241"/>
      <c r="G65241"/>
      <c r="H65241"/>
      <c r="I65241"/>
      <c r="J65241"/>
      <c r="K65241"/>
      <c r="L65241"/>
      <c r="M65241"/>
      <c r="N65241"/>
      <c r="O65241"/>
      <c r="P65241"/>
      <c r="Q65241"/>
      <c r="R65241"/>
      <c r="S65241"/>
      <c r="T65241"/>
      <c r="U65241"/>
      <c r="V65241"/>
      <c r="W65241"/>
      <c r="X65241"/>
      <c r="Y65241"/>
      <c r="Z65241"/>
      <c r="AA65241"/>
      <c r="AB65241"/>
      <c r="AC65241"/>
      <c r="AD65241"/>
      <c r="AE65241"/>
      <c r="AF65241"/>
      <c r="AG65241"/>
      <c r="AH65241"/>
      <c r="AI65241"/>
      <c r="AJ65241"/>
      <c r="AK65241"/>
      <c r="AL65241"/>
      <c r="AM65241"/>
      <c r="AN65241"/>
      <c r="AO65241"/>
      <c r="AP65241"/>
      <c r="AQ65241"/>
      <c r="AR65241"/>
      <c r="AS65241"/>
      <c r="AT65241"/>
      <c r="AU65241"/>
      <c r="AV65241"/>
      <c r="AW65241"/>
      <c r="AX65241"/>
      <c r="AY65241"/>
      <c r="AZ65241"/>
      <c r="BA65241"/>
      <c r="BB65241"/>
      <c r="BC65241"/>
      <c r="BD65241"/>
      <c r="BE65241"/>
      <c r="BF65241"/>
      <c r="BG65241"/>
      <c r="BH65241"/>
      <c r="BI65241"/>
      <c r="BJ65241"/>
      <c r="BK65241"/>
      <c r="BL65241"/>
      <c r="BM65241"/>
      <c r="BN65241"/>
      <c r="BO65241"/>
      <c r="BP65241"/>
      <c r="BQ65241"/>
      <c r="BR65241"/>
      <c r="BS65241"/>
      <c r="BT65241"/>
      <c r="BU65241"/>
      <c r="BV65241"/>
      <c r="BW65241"/>
      <c r="BX65241"/>
      <c r="BY65241"/>
      <c r="BZ65241"/>
      <c r="CA65241"/>
      <c r="CB65241"/>
      <c r="CC65241"/>
      <c r="CD65241"/>
      <c r="CE65241"/>
      <c r="CF65241"/>
      <c r="CG65241"/>
      <c r="CH65241"/>
      <c r="CI65241"/>
      <c r="CJ65241"/>
      <c r="CK65241"/>
      <c r="CL65241"/>
      <c r="CM65241"/>
      <c r="CN65241"/>
      <c r="CO65241"/>
      <c r="CP65241"/>
      <c r="CQ65241"/>
      <c r="CR65241"/>
      <c r="CS65241"/>
      <c r="CT65241"/>
      <c r="CU65241"/>
      <c r="CV65241"/>
      <c r="CW65241"/>
      <c r="CX65241"/>
      <c r="CY65241"/>
      <c r="CZ65241"/>
      <c r="DA65241"/>
      <c r="DB65241"/>
      <c r="DC65241"/>
      <c r="DD65241"/>
      <c r="DE65241"/>
      <c r="DF65241"/>
      <c r="DG65241"/>
      <c r="DH65241"/>
      <c r="DI65241"/>
      <c r="DJ65241"/>
      <c r="DK65241"/>
      <c r="DL65241"/>
      <c r="DM65241"/>
      <c r="DN65241"/>
      <c r="DO65241"/>
      <c r="DP65241"/>
      <c r="DQ65241"/>
      <c r="DR65241"/>
      <c r="DS65241"/>
      <c r="DT65241"/>
      <c r="DU65241"/>
      <c r="DV65241"/>
      <c r="DW65241"/>
      <c r="DX65241"/>
      <c r="DY65241"/>
      <c r="DZ65241"/>
      <c r="EA65241"/>
      <c r="EB65241"/>
      <c r="EC65241"/>
      <c r="ED65241"/>
      <c r="EE65241"/>
      <c r="EF65241"/>
      <c r="EG65241"/>
      <c r="EH65241"/>
      <c r="EI65241"/>
      <c r="EJ65241"/>
      <c r="EK65241"/>
      <c r="EL65241"/>
      <c r="EM65241"/>
      <c r="EN65241"/>
      <c r="EO65241"/>
      <c r="EP65241"/>
      <c r="EQ65241"/>
      <c r="ER65241"/>
      <c r="ES65241"/>
      <c r="ET65241"/>
      <c r="EU65241"/>
      <c r="EV65241"/>
      <c r="EW65241"/>
      <c r="EX65241"/>
      <c r="EY65241"/>
      <c r="EZ65241"/>
      <c r="FA65241"/>
      <c r="FB65241"/>
      <c r="FC65241"/>
      <c r="FD65241"/>
      <c r="FE65241"/>
      <c r="FF65241"/>
      <c r="FG65241"/>
      <c r="FH65241"/>
      <c r="FI65241"/>
      <c r="FJ65241"/>
      <c r="FK65241"/>
      <c r="FL65241"/>
      <c r="FM65241"/>
      <c r="FN65241"/>
      <c r="FO65241"/>
      <c r="FP65241"/>
      <c r="FQ65241"/>
      <c r="FR65241"/>
      <c r="FS65241"/>
      <c r="FT65241"/>
      <c r="FU65241"/>
      <c r="FV65241"/>
      <c r="FW65241"/>
      <c r="FX65241"/>
      <c r="FY65241"/>
      <c r="FZ65241"/>
      <c r="GA65241"/>
      <c r="GB65241"/>
      <c r="GC65241"/>
      <c r="GD65241"/>
      <c r="GE65241"/>
      <c r="GF65241"/>
      <c r="GG65241"/>
      <c r="GH65241"/>
      <c r="GI65241"/>
      <c r="GJ65241"/>
      <c r="GK65241"/>
      <c r="GL65241"/>
      <c r="GM65241"/>
      <c r="GN65241"/>
      <c r="GO65241"/>
      <c r="GP65241"/>
      <c r="GQ65241"/>
      <c r="GR65241"/>
      <c r="GS65241"/>
      <c r="GT65241"/>
      <c r="GU65241"/>
      <c r="GV65241"/>
      <c r="GW65241"/>
      <c r="GX65241"/>
      <c r="GY65241"/>
      <c r="GZ65241"/>
      <c r="HA65241"/>
      <c r="HB65241"/>
      <c r="HC65241"/>
      <c r="HD65241"/>
      <c r="HE65241"/>
      <c r="HF65241"/>
      <c r="HG65241"/>
      <c r="HH65241"/>
      <c r="HI65241"/>
      <c r="HJ65241"/>
      <c r="HK65241"/>
      <c r="HL65241"/>
      <c r="HM65241"/>
      <c r="HN65241"/>
      <c r="HO65241"/>
      <c r="HP65241"/>
      <c r="HQ65241"/>
      <c r="HR65241"/>
      <c r="HS65241"/>
      <c r="HT65241"/>
      <c r="HU65241"/>
      <c r="HV65241"/>
      <c r="HW65241"/>
      <c r="HX65241"/>
      <c r="HY65241"/>
      <c r="HZ65241"/>
      <c r="IA65241"/>
    </row>
    <row r="65242" spans="1:235" ht="24" customHeight="1">
      <c r="A65242"/>
      <c r="B65242"/>
      <c r="C65242"/>
      <c r="D65242"/>
      <c r="E65242"/>
      <c r="F65242"/>
      <c r="G65242"/>
      <c r="H65242"/>
      <c r="I65242"/>
      <c r="J65242"/>
      <c r="K65242"/>
      <c r="L65242"/>
      <c r="M65242"/>
      <c r="N65242"/>
      <c r="O65242"/>
      <c r="P65242"/>
      <c r="Q65242"/>
      <c r="R65242"/>
      <c r="S65242"/>
      <c r="T65242"/>
      <c r="U65242"/>
      <c r="V65242"/>
      <c r="W65242"/>
      <c r="X65242"/>
      <c r="Y65242"/>
      <c r="Z65242"/>
      <c r="AA65242"/>
      <c r="AB65242"/>
      <c r="AC65242"/>
      <c r="AD65242"/>
      <c r="AE65242"/>
      <c r="AF65242"/>
      <c r="AG65242"/>
      <c r="AH65242"/>
      <c r="AI65242"/>
      <c r="AJ65242"/>
      <c r="AK65242"/>
      <c r="AL65242"/>
      <c r="AM65242"/>
      <c r="AN65242"/>
      <c r="AO65242"/>
      <c r="AP65242"/>
      <c r="AQ65242"/>
      <c r="AR65242"/>
      <c r="AS65242"/>
      <c r="AT65242"/>
      <c r="AU65242"/>
      <c r="AV65242"/>
      <c r="AW65242"/>
      <c r="AX65242"/>
      <c r="AY65242"/>
      <c r="AZ65242"/>
      <c r="BA65242"/>
      <c r="BB65242"/>
      <c r="BC65242"/>
      <c r="BD65242"/>
      <c r="BE65242"/>
      <c r="BF65242"/>
      <c r="BG65242"/>
      <c r="BH65242"/>
      <c r="BI65242"/>
      <c r="BJ65242"/>
      <c r="BK65242"/>
      <c r="BL65242"/>
      <c r="BM65242"/>
      <c r="BN65242"/>
      <c r="BO65242"/>
      <c r="BP65242"/>
      <c r="BQ65242"/>
      <c r="BR65242"/>
      <c r="BS65242"/>
      <c r="BT65242"/>
      <c r="BU65242"/>
      <c r="BV65242"/>
      <c r="BW65242"/>
      <c r="BX65242"/>
      <c r="BY65242"/>
      <c r="BZ65242"/>
      <c r="CA65242"/>
      <c r="CB65242"/>
      <c r="CC65242"/>
      <c r="CD65242"/>
      <c r="CE65242"/>
      <c r="CF65242"/>
      <c r="CG65242"/>
      <c r="CH65242"/>
      <c r="CI65242"/>
      <c r="CJ65242"/>
      <c r="CK65242"/>
      <c r="CL65242"/>
      <c r="CM65242"/>
      <c r="CN65242"/>
      <c r="CO65242"/>
      <c r="CP65242"/>
      <c r="CQ65242"/>
      <c r="CR65242"/>
      <c r="CS65242"/>
      <c r="CT65242"/>
      <c r="CU65242"/>
      <c r="CV65242"/>
      <c r="CW65242"/>
      <c r="CX65242"/>
      <c r="CY65242"/>
      <c r="CZ65242"/>
      <c r="DA65242"/>
      <c r="DB65242"/>
      <c r="DC65242"/>
      <c r="DD65242"/>
      <c r="DE65242"/>
      <c r="DF65242"/>
      <c r="DG65242"/>
      <c r="DH65242"/>
      <c r="DI65242"/>
      <c r="DJ65242"/>
      <c r="DK65242"/>
      <c r="DL65242"/>
      <c r="DM65242"/>
      <c r="DN65242"/>
      <c r="DO65242"/>
      <c r="DP65242"/>
      <c r="DQ65242"/>
      <c r="DR65242"/>
      <c r="DS65242"/>
      <c r="DT65242"/>
      <c r="DU65242"/>
      <c r="DV65242"/>
      <c r="DW65242"/>
      <c r="DX65242"/>
      <c r="DY65242"/>
      <c r="DZ65242"/>
      <c r="EA65242"/>
      <c r="EB65242"/>
      <c r="EC65242"/>
      <c r="ED65242"/>
      <c r="EE65242"/>
      <c r="EF65242"/>
      <c r="EG65242"/>
      <c r="EH65242"/>
      <c r="EI65242"/>
      <c r="EJ65242"/>
      <c r="EK65242"/>
      <c r="EL65242"/>
      <c r="EM65242"/>
      <c r="EN65242"/>
      <c r="EO65242"/>
      <c r="EP65242"/>
      <c r="EQ65242"/>
      <c r="ER65242"/>
      <c r="ES65242"/>
      <c r="ET65242"/>
      <c r="EU65242"/>
      <c r="EV65242"/>
      <c r="EW65242"/>
      <c r="EX65242"/>
      <c r="EY65242"/>
      <c r="EZ65242"/>
      <c r="FA65242"/>
      <c r="FB65242"/>
      <c r="FC65242"/>
      <c r="FD65242"/>
      <c r="FE65242"/>
      <c r="FF65242"/>
      <c r="FG65242"/>
      <c r="FH65242"/>
      <c r="FI65242"/>
      <c r="FJ65242"/>
      <c r="FK65242"/>
      <c r="FL65242"/>
      <c r="FM65242"/>
      <c r="FN65242"/>
      <c r="FO65242"/>
      <c r="FP65242"/>
      <c r="FQ65242"/>
      <c r="FR65242"/>
      <c r="FS65242"/>
      <c r="FT65242"/>
      <c r="FU65242"/>
      <c r="FV65242"/>
      <c r="FW65242"/>
      <c r="FX65242"/>
      <c r="FY65242"/>
      <c r="FZ65242"/>
      <c r="GA65242"/>
      <c r="GB65242"/>
      <c r="GC65242"/>
      <c r="GD65242"/>
      <c r="GE65242"/>
      <c r="GF65242"/>
      <c r="GG65242"/>
      <c r="GH65242"/>
      <c r="GI65242"/>
      <c r="GJ65242"/>
      <c r="GK65242"/>
      <c r="GL65242"/>
      <c r="GM65242"/>
      <c r="GN65242"/>
      <c r="GO65242"/>
      <c r="GP65242"/>
      <c r="GQ65242"/>
      <c r="GR65242"/>
      <c r="GS65242"/>
      <c r="GT65242"/>
      <c r="GU65242"/>
      <c r="GV65242"/>
      <c r="GW65242"/>
      <c r="GX65242"/>
      <c r="GY65242"/>
      <c r="GZ65242"/>
      <c r="HA65242"/>
      <c r="HB65242"/>
      <c r="HC65242"/>
      <c r="HD65242"/>
      <c r="HE65242"/>
      <c r="HF65242"/>
      <c r="HG65242"/>
      <c r="HH65242"/>
      <c r="HI65242"/>
      <c r="HJ65242"/>
      <c r="HK65242"/>
      <c r="HL65242"/>
      <c r="HM65242"/>
      <c r="HN65242"/>
      <c r="HO65242"/>
      <c r="HP65242"/>
      <c r="HQ65242"/>
      <c r="HR65242"/>
      <c r="HS65242"/>
      <c r="HT65242"/>
      <c r="HU65242"/>
      <c r="HV65242"/>
      <c r="HW65242"/>
      <c r="HX65242"/>
      <c r="HY65242"/>
      <c r="HZ65242"/>
      <c r="IA65242"/>
    </row>
    <row r="65243" spans="1:235" ht="24" customHeight="1">
      <c r="A65243"/>
      <c r="B65243"/>
      <c r="C65243"/>
      <c r="D65243"/>
      <c r="E65243"/>
      <c r="F65243"/>
      <c r="G65243"/>
      <c r="H65243"/>
      <c r="I65243"/>
      <c r="J65243"/>
      <c r="K65243"/>
      <c r="L65243"/>
      <c r="M65243"/>
      <c r="N65243"/>
      <c r="O65243"/>
      <c r="P65243"/>
      <c r="Q65243"/>
      <c r="R65243"/>
      <c r="S65243"/>
      <c r="T65243"/>
      <c r="U65243"/>
      <c r="V65243"/>
      <c r="W65243"/>
      <c r="X65243"/>
      <c r="Y65243"/>
      <c r="Z65243"/>
      <c r="AA65243"/>
      <c r="AB65243"/>
      <c r="AC65243"/>
      <c r="AD65243"/>
      <c r="AE65243"/>
      <c r="AF65243"/>
      <c r="AG65243"/>
      <c r="AH65243"/>
      <c r="AI65243"/>
      <c r="AJ65243"/>
      <c r="AK65243"/>
      <c r="AL65243"/>
      <c r="AM65243"/>
      <c r="AN65243"/>
      <c r="AO65243"/>
      <c r="AP65243"/>
      <c r="AQ65243"/>
      <c r="AR65243"/>
      <c r="AS65243"/>
      <c r="AT65243"/>
      <c r="AU65243"/>
      <c r="AV65243"/>
      <c r="AW65243"/>
      <c r="AX65243"/>
      <c r="AY65243"/>
      <c r="AZ65243"/>
      <c r="BA65243"/>
      <c r="BB65243"/>
      <c r="BC65243"/>
      <c r="BD65243"/>
      <c r="BE65243"/>
      <c r="BF65243"/>
      <c r="BG65243"/>
      <c r="BH65243"/>
      <c r="BI65243"/>
      <c r="BJ65243"/>
      <c r="BK65243"/>
      <c r="BL65243"/>
      <c r="BM65243"/>
      <c r="BN65243"/>
      <c r="BO65243"/>
      <c r="BP65243"/>
      <c r="BQ65243"/>
      <c r="BR65243"/>
      <c r="BS65243"/>
      <c r="BT65243"/>
      <c r="BU65243"/>
      <c r="BV65243"/>
      <c r="BW65243"/>
      <c r="BX65243"/>
      <c r="BY65243"/>
      <c r="BZ65243"/>
      <c r="CA65243"/>
      <c r="CB65243"/>
      <c r="CC65243"/>
      <c r="CD65243"/>
      <c r="CE65243"/>
      <c r="CF65243"/>
      <c r="CG65243"/>
      <c r="CH65243"/>
      <c r="CI65243"/>
      <c r="CJ65243"/>
      <c r="CK65243"/>
      <c r="CL65243"/>
      <c r="CM65243"/>
      <c r="CN65243"/>
      <c r="CO65243"/>
      <c r="CP65243"/>
      <c r="CQ65243"/>
      <c r="CR65243"/>
      <c r="CS65243"/>
      <c r="CT65243"/>
      <c r="CU65243"/>
      <c r="CV65243"/>
      <c r="CW65243"/>
      <c r="CX65243"/>
      <c r="CY65243"/>
      <c r="CZ65243"/>
      <c r="DA65243"/>
      <c r="DB65243"/>
      <c r="DC65243"/>
      <c r="DD65243"/>
      <c r="DE65243"/>
      <c r="DF65243"/>
      <c r="DG65243"/>
      <c r="DH65243"/>
      <c r="DI65243"/>
      <c r="DJ65243"/>
      <c r="DK65243"/>
      <c r="DL65243"/>
      <c r="DM65243"/>
      <c r="DN65243"/>
      <c r="DO65243"/>
      <c r="DP65243"/>
      <c r="DQ65243"/>
      <c r="DR65243"/>
      <c r="DS65243"/>
      <c r="DT65243"/>
      <c r="DU65243"/>
      <c r="DV65243"/>
      <c r="DW65243"/>
      <c r="DX65243"/>
      <c r="DY65243"/>
      <c r="DZ65243"/>
      <c r="EA65243"/>
      <c r="EB65243"/>
      <c r="EC65243"/>
      <c r="ED65243"/>
      <c r="EE65243"/>
      <c r="EF65243"/>
      <c r="EG65243"/>
      <c r="EH65243"/>
      <c r="EI65243"/>
      <c r="EJ65243"/>
      <c r="EK65243"/>
      <c r="EL65243"/>
      <c r="EM65243"/>
      <c r="EN65243"/>
      <c r="EO65243"/>
      <c r="EP65243"/>
      <c r="EQ65243"/>
      <c r="ER65243"/>
      <c r="ES65243"/>
      <c r="ET65243"/>
      <c r="EU65243"/>
      <c r="EV65243"/>
      <c r="EW65243"/>
      <c r="EX65243"/>
      <c r="EY65243"/>
      <c r="EZ65243"/>
      <c r="FA65243"/>
      <c r="FB65243"/>
      <c r="FC65243"/>
      <c r="FD65243"/>
      <c r="FE65243"/>
      <c r="FF65243"/>
      <c r="FG65243"/>
      <c r="FH65243"/>
      <c r="FI65243"/>
      <c r="FJ65243"/>
      <c r="FK65243"/>
      <c r="FL65243"/>
      <c r="FM65243"/>
      <c r="FN65243"/>
      <c r="FO65243"/>
      <c r="FP65243"/>
      <c r="FQ65243"/>
      <c r="FR65243"/>
      <c r="FS65243"/>
      <c r="FT65243"/>
      <c r="FU65243"/>
      <c r="FV65243"/>
      <c r="FW65243"/>
      <c r="FX65243"/>
      <c r="FY65243"/>
      <c r="FZ65243"/>
      <c r="GA65243"/>
      <c r="GB65243"/>
      <c r="GC65243"/>
      <c r="GD65243"/>
      <c r="GE65243"/>
      <c r="GF65243"/>
      <c r="GG65243"/>
      <c r="GH65243"/>
      <c r="GI65243"/>
      <c r="GJ65243"/>
      <c r="GK65243"/>
      <c r="GL65243"/>
      <c r="GM65243"/>
      <c r="GN65243"/>
      <c r="GO65243"/>
      <c r="GP65243"/>
      <c r="GQ65243"/>
      <c r="GR65243"/>
      <c r="GS65243"/>
      <c r="GT65243"/>
      <c r="GU65243"/>
      <c r="GV65243"/>
      <c r="GW65243"/>
      <c r="GX65243"/>
      <c r="GY65243"/>
      <c r="GZ65243"/>
      <c r="HA65243"/>
      <c r="HB65243"/>
      <c r="HC65243"/>
      <c r="HD65243"/>
      <c r="HE65243"/>
      <c r="HF65243"/>
      <c r="HG65243"/>
      <c r="HH65243"/>
      <c r="HI65243"/>
      <c r="HJ65243"/>
      <c r="HK65243"/>
      <c r="HL65243"/>
      <c r="HM65243"/>
      <c r="HN65243"/>
      <c r="HO65243"/>
      <c r="HP65243"/>
      <c r="HQ65243"/>
      <c r="HR65243"/>
      <c r="HS65243"/>
      <c r="HT65243"/>
      <c r="HU65243"/>
      <c r="HV65243"/>
      <c r="HW65243"/>
      <c r="HX65243"/>
      <c r="HY65243"/>
      <c r="HZ65243"/>
      <c r="IA65243"/>
    </row>
    <row r="65244" spans="1:235" ht="24" customHeight="1">
      <c r="A65244"/>
      <c r="B65244"/>
      <c r="C65244"/>
      <c r="D65244"/>
      <c r="E65244"/>
      <c r="F65244"/>
      <c r="G65244"/>
      <c r="H65244"/>
      <c r="I65244"/>
      <c r="J65244"/>
      <c r="K65244"/>
      <c r="L65244"/>
      <c r="M65244"/>
      <c r="N65244"/>
      <c r="O65244"/>
      <c r="P65244"/>
      <c r="Q65244"/>
      <c r="R65244"/>
      <c r="S65244"/>
      <c r="T65244"/>
      <c r="U65244"/>
      <c r="V65244"/>
      <c r="W65244"/>
      <c r="X65244"/>
      <c r="Y65244"/>
      <c r="Z65244"/>
      <c r="AA65244"/>
      <c r="AB65244"/>
      <c r="AC65244"/>
      <c r="AD65244"/>
      <c r="AE65244"/>
      <c r="AF65244"/>
      <c r="AG65244"/>
      <c r="AH65244"/>
      <c r="AI65244"/>
      <c r="AJ65244"/>
      <c r="AK65244"/>
      <c r="AL65244"/>
      <c r="AM65244"/>
      <c r="AN65244"/>
      <c r="AO65244"/>
      <c r="AP65244"/>
      <c r="AQ65244"/>
      <c r="AR65244"/>
      <c r="AS65244"/>
      <c r="AT65244"/>
      <c r="AU65244"/>
      <c r="AV65244"/>
      <c r="AW65244"/>
      <c r="AX65244"/>
      <c r="AY65244"/>
      <c r="AZ65244"/>
      <c r="BA65244"/>
      <c r="BB65244"/>
      <c r="BC65244"/>
      <c r="BD65244"/>
      <c r="BE65244"/>
      <c r="BF65244"/>
      <c r="BG65244"/>
      <c r="BH65244"/>
      <c r="BI65244"/>
      <c r="BJ65244"/>
      <c r="BK65244"/>
      <c r="BL65244"/>
      <c r="BM65244"/>
      <c r="BN65244"/>
      <c r="BO65244"/>
      <c r="BP65244"/>
      <c r="BQ65244"/>
      <c r="BR65244"/>
      <c r="BS65244"/>
      <c r="BT65244"/>
      <c r="BU65244"/>
      <c r="BV65244"/>
      <c r="BW65244"/>
      <c r="BX65244"/>
      <c r="BY65244"/>
      <c r="BZ65244"/>
      <c r="CA65244"/>
      <c r="CB65244"/>
      <c r="CC65244"/>
      <c r="CD65244"/>
      <c r="CE65244"/>
      <c r="CF65244"/>
      <c r="CG65244"/>
      <c r="CH65244"/>
      <c r="CI65244"/>
      <c r="CJ65244"/>
      <c r="CK65244"/>
      <c r="CL65244"/>
      <c r="CM65244"/>
      <c r="CN65244"/>
      <c r="CO65244"/>
      <c r="CP65244"/>
      <c r="CQ65244"/>
      <c r="CR65244"/>
      <c r="CS65244"/>
      <c r="CT65244"/>
      <c r="CU65244"/>
      <c r="CV65244"/>
      <c r="CW65244"/>
      <c r="CX65244"/>
      <c r="CY65244"/>
      <c r="CZ65244"/>
      <c r="DA65244"/>
      <c r="DB65244"/>
      <c r="DC65244"/>
      <c r="DD65244"/>
      <c r="DE65244"/>
      <c r="DF65244"/>
      <c r="DG65244"/>
      <c r="DH65244"/>
      <c r="DI65244"/>
      <c r="DJ65244"/>
      <c r="DK65244"/>
      <c r="DL65244"/>
      <c r="DM65244"/>
      <c r="DN65244"/>
      <c r="DO65244"/>
      <c r="DP65244"/>
      <c r="DQ65244"/>
      <c r="DR65244"/>
      <c r="DS65244"/>
      <c r="DT65244"/>
      <c r="DU65244"/>
      <c r="DV65244"/>
      <c r="DW65244"/>
      <c r="DX65244"/>
      <c r="DY65244"/>
      <c r="DZ65244"/>
      <c r="EA65244"/>
      <c r="EB65244"/>
      <c r="EC65244"/>
      <c r="ED65244"/>
      <c r="EE65244"/>
      <c r="EF65244"/>
      <c r="EG65244"/>
      <c r="EH65244"/>
      <c r="EI65244"/>
      <c r="EJ65244"/>
      <c r="EK65244"/>
      <c r="EL65244"/>
      <c r="EM65244"/>
      <c r="EN65244"/>
      <c r="EO65244"/>
      <c r="EP65244"/>
      <c r="EQ65244"/>
      <c r="ER65244"/>
      <c r="ES65244"/>
      <c r="ET65244"/>
      <c r="EU65244"/>
      <c r="EV65244"/>
      <c r="EW65244"/>
      <c r="EX65244"/>
      <c r="EY65244"/>
      <c r="EZ65244"/>
      <c r="FA65244"/>
      <c r="FB65244"/>
      <c r="FC65244"/>
      <c r="FD65244"/>
      <c r="FE65244"/>
      <c r="FF65244"/>
      <c r="FG65244"/>
      <c r="FH65244"/>
      <c r="FI65244"/>
      <c r="FJ65244"/>
      <c r="FK65244"/>
      <c r="FL65244"/>
      <c r="FM65244"/>
      <c r="FN65244"/>
      <c r="FO65244"/>
      <c r="FP65244"/>
      <c r="FQ65244"/>
      <c r="FR65244"/>
      <c r="FS65244"/>
      <c r="FT65244"/>
      <c r="FU65244"/>
      <c r="FV65244"/>
      <c r="FW65244"/>
      <c r="FX65244"/>
      <c r="FY65244"/>
      <c r="FZ65244"/>
      <c r="GA65244"/>
      <c r="GB65244"/>
      <c r="GC65244"/>
      <c r="GD65244"/>
      <c r="GE65244"/>
      <c r="GF65244"/>
      <c r="GG65244"/>
      <c r="GH65244"/>
      <c r="GI65244"/>
      <c r="GJ65244"/>
      <c r="GK65244"/>
      <c r="GL65244"/>
      <c r="GM65244"/>
      <c r="GN65244"/>
      <c r="GO65244"/>
      <c r="GP65244"/>
      <c r="GQ65244"/>
      <c r="GR65244"/>
      <c r="GS65244"/>
      <c r="GT65244"/>
      <c r="GU65244"/>
      <c r="GV65244"/>
      <c r="GW65244"/>
      <c r="GX65244"/>
      <c r="GY65244"/>
      <c r="GZ65244"/>
      <c r="HA65244"/>
      <c r="HB65244"/>
      <c r="HC65244"/>
      <c r="HD65244"/>
      <c r="HE65244"/>
      <c r="HF65244"/>
      <c r="HG65244"/>
      <c r="HH65244"/>
      <c r="HI65244"/>
      <c r="HJ65244"/>
      <c r="HK65244"/>
      <c r="HL65244"/>
      <c r="HM65244"/>
      <c r="HN65244"/>
      <c r="HO65244"/>
      <c r="HP65244"/>
      <c r="HQ65244"/>
      <c r="HR65244"/>
      <c r="HS65244"/>
      <c r="HT65244"/>
      <c r="HU65244"/>
      <c r="HV65244"/>
      <c r="HW65244"/>
      <c r="HX65244"/>
      <c r="HY65244"/>
      <c r="HZ65244"/>
      <c r="IA65244"/>
    </row>
    <row r="65245" spans="1:235" ht="24" customHeight="1">
      <c r="A65245"/>
      <c r="B65245"/>
      <c r="C65245"/>
      <c r="D65245"/>
      <c r="E65245"/>
      <c r="F65245"/>
      <c r="G65245"/>
      <c r="H65245"/>
      <c r="I65245"/>
      <c r="J65245"/>
      <c r="K65245"/>
      <c r="L65245"/>
      <c r="M65245"/>
      <c r="N65245"/>
      <c r="O65245"/>
      <c r="P65245"/>
      <c r="Q65245"/>
      <c r="R65245"/>
      <c r="S65245"/>
      <c r="T65245"/>
      <c r="U65245"/>
      <c r="V65245"/>
      <c r="W65245"/>
      <c r="X65245"/>
      <c r="Y65245"/>
      <c r="Z65245"/>
      <c r="AA65245"/>
      <c r="AB65245"/>
      <c r="AC65245"/>
      <c r="AD65245"/>
      <c r="AE65245"/>
      <c r="AF65245"/>
      <c r="AG65245"/>
      <c r="AH65245"/>
      <c r="AI65245"/>
      <c r="AJ65245"/>
      <c r="AK65245"/>
      <c r="AL65245"/>
      <c r="AM65245"/>
      <c r="AN65245"/>
      <c r="AO65245"/>
      <c r="AP65245"/>
      <c r="AQ65245"/>
      <c r="AR65245"/>
      <c r="AS65245"/>
      <c r="AT65245"/>
      <c r="AU65245"/>
      <c r="AV65245"/>
      <c r="AW65245"/>
      <c r="AX65245"/>
      <c r="AY65245"/>
      <c r="AZ65245"/>
      <c r="BA65245"/>
      <c r="BB65245"/>
      <c r="BC65245"/>
      <c r="BD65245"/>
      <c r="BE65245"/>
      <c r="BF65245"/>
      <c r="BG65245"/>
      <c r="BH65245"/>
      <c r="BI65245"/>
      <c r="BJ65245"/>
      <c r="BK65245"/>
      <c r="BL65245"/>
      <c r="BM65245"/>
      <c r="BN65245"/>
      <c r="BO65245"/>
      <c r="BP65245"/>
      <c r="BQ65245"/>
      <c r="BR65245"/>
      <c r="BS65245"/>
      <c r="BT65245"/>
      <c r="BU65245"/>
      <c r="BV65245"/>
      <c r="BW65245"/>
      <c r="BX65245"/>
      <c r="BY65245"/>
      <c r="BZ65245"/>
      <c r="CA65245"/>
      <c r="CB65245"/>
      <c r="CC65245"/>
      <c r="CD65245"/>
      <c r="CE65245"/>
      <c r="CF65245"/>
      <c r="CG65245"/>
      <c r="CH65245"/>
      <c r="CI65245"/>
      <c r="CJ65245"/>
      <c r="CK65245"/>
      <c r="CL65245"/>
      <c r="CM65245"/>
      <c r="CN65245"/>
      <c r="CO65245"/>
      <c r="CP65245"/>
      <c r="CQ65245"/>
      <c r="CR65245"/>
      <c r="CS65245"/>
      <c r="CT65245"/>
      <c r="CU65245"/>
      <c r="CV65245"/>
      <c r="CW65245"/>
      <c r="CX65245"/>
      <c r="CY65245"/>
      <c r="CZ65245"/>
      <c r="DA65245"/>
      <c r="DB65245"/>
      <c r="DC65245"/>
      <c r="DD65245"/>
      <c r="DE65245"/>
      <c r="DF65245"/>
      <c r="DG65245"/>
      <c r="DH65245"/>
      <c r="DI65245"/>
      <c r="DJ65245"/>
      <c r="DK65245"/>
      <c r="DL65245"/>
      <c r="DM65245"/>
      <c r="DN65245"/>
      <c r="DO65245"/>
      <c r="DP65245"/>
      <c r="DQ65245"/>
      <c r="DR65245"/>
      <c r="DS65245"/>
      <c r="DT65245"/>
      <c r="DU65245"/>
      <c r="DV65245"/>
      <c r="DW65245"/>
      <c r="DX65245"/>
      <c r="DY65245"/>
      <c r="DZ65245"/>
      <c r="EA65245"/>
      <c r="EB65245"/>
      <c r="EC65245"/>
      <c r="ED65245"/>
      <c r="EE65245"/>
      <c r="EF65245"/>
      <c r="EG65245"/>
      <c r="EH65245"/>
      <c r="EI65245"/>
      <c r="EJ65245"/>
      <c r="EK65245"/>
      <c r="EL65245"/>
      <c r="EM65245"/>
      <c r="EN65245"/>
      <c r="EO65245"/>
      <c r="EP65245"/>
      <c r="EQ65245"/>
      <c r="ER65245"/>
      <c r="ES65245"/>
      <c r="ET65245"/>
      <c r="EU65245"/>
      <c r="EV65245"/>
      <c r="EW65245"/>
      <c r="EX65245"/>
      <c r="EY65245"/>
      <c r="EZ65245"/>
      <c r="FA65245"/>
      <c r="FB65245"/>
      <c r="FC65245"/>
      <c r="FD65245"/>
      <c r="FE65245"/>
      <c r="FF65245"/>
      <c r="FG65245"/>
      <c r="FH65245"/>
      <c r="FI65245"/>
      <c r="FJ65245"/>
      <c r="FK65245"/>
      <c r="FL65245"/>
      <c r="FM65245"/>
      <c r="FN65245"/>
      <c r="FO65245"/>
      <c r="FP65245"/>
      <c r="FQ65245"/>
      <c r="FR65245"/>
      <c r="FS65245"/>
      <c r="FT65245"/>
      <c r="FU65245"/>
      <c r="FV65245"/>
      <c r="FW65245"/>
      <c r="FX65245"/>
      <c r="FY65245"/>
      <c r="FZ65245"/>
      <c r="GA65245"/>
      <c r="GB65245"/>
      <c r="GC65245"/>
      <c r="GD65245"/>
      <c r="GE65245"/>
      <c r="GF65245"/>
      <c r="GG65245"/>
      <c r="GH65245"/>
      <c r="GI65245"/>
      <c r="GJ65245"/>
      <c r="GK65245"/>
      <c r="GL65245"/>
      <c r="GM65245"/>
      <c r="GN65245"/>
      <c r="GO65245"/>
      <c r="GP65245"/>
      <c r="GQ65245"/>
      <c r="GR65245"/>
      <c r="GS65245"/>
      <c r="GT65245"/>
      <c r="GU65245"/>
      <c r="GV65245"/>
      <c r="GW65245"/>
      <c r="GX65245"/>
      <c r="GY65245"/>
      <c r="GZ65245"/>
      <c r="HA65245"/>
      <c r="HB65245"/>
      <c r="HC65245"/>
      <c r="HD65245"/>
      <c r="HE65245"/>
      <c r="HF65245"/>
      <c r="HG65245"/>
      <c r="HH65245"/>
      <c r="HI65245"/>
      <c r="HJ65245"/>
      <c r="HK65245"/>
      <c r="HL65245"/>
      <c r="HM65245"/>
      <c r="HN65245"/>
      <c r="HO65245"/>
      <c r="HP65245"/>
      <c r="HQ65245"/>
      <c r="HR65245"/>
      <c r="HS65245"/>
      <c r="HT65245"/>
      <c r="HU65245"/>
      <c r="HV65245"/>
      <c r="HW65245"/>
      <c r="HX65245"/>
      <c r="HY65245"/>
      <c r="HZ65245"/>
      <c r="IA65245"/>
    </row>
    <row r="65246" spans="1:235" ht="24" customHeight="1">
      <c r="A65246"/>
      <c r="B65246"/>
      <c r="C65246"/>
      <c r="D65246"/>
      <c r="E65246"/>
      <c r="F65246"/>
      <c r="G65246"/>
      <c r="H65246"/>
      <c r="I65246"/>
      <c r="J65246"/>
      <c r="K65246"/>
      <c r="L65246"/>
      <c r="M65246"/>
      <c r="N65246"/>
      <c r="O65246"/>
      <c r="P65246"/>
      <c r="Q65246"/>
      <c r="R65246"/>
      <c r="S65246"/>
      <c r="T65246"/>
      <c r="U65246"/>
      <c r="V65246"/>
      <c r="W65246"/>
      <c r="X65246"/>
      <c r="Y65246"/>
      <c r="Z65246"/>
      <c r="AA65246"/>
      <c r="AB65246"/>
      <c r="AC65246"/>
      <c r="AD65246"/>
      <c r="AE65246"/>
      <c r="AF65246"/>
      <c r="AG65246"/>
      <c r="AH65246"/>
      <c r="AI65246"/>
      <c r="AJ65246"/>
      <c r="AK65246"/>
      <c r="AL65246"/>
      <c r="AM65246"/>
      <c r="AN65246"/>
      <c r="AO65246"/>
      <c r="AP65246"/>
      <c r="AQ65246"/>
      <c r="AR65246"/>
      <c r="AS65246"/>
      <c r="AT65246"/>
      <c r="AU65246"/>
      <c r="AV65246"/>
      <c r="AW65246"/>
      <c r="AX65246"/>
      <c r="AY65246"/>
      <c r="AZ65246"/>
      <c r="BA65246"/>
      <c r="BB65246"/>
      <c r="BC65246"/>
      <c r="BD65246"/>
      <c r="BE65246"/>
      <c r="BF65246"/>
      <c r="BG65246"/>
      <c r="BH65246"/>
      <c r="BI65246"/>
      <c r="BJ65246"/>
      <c r="BK65246"/>
      <c r="BL65246"/>
      <c r="BM65246"/>
      <c r="BN65246"/>
      <c r="BO65246"/>
      <c r="BP65246"/>
      <c r="BQ65246"/>
      <c r="BR65246"/>
      <c r="BS65246"/>
      <c r="BT65246"/>
      <c r="BU65246"/>
      <c r="BV65246"/>
      <c r="BW65246"/>
      <c r="BX65246"/>
      <c r="BY65246"/>
      <c r="BZ65246"/>
      <c r="CA65246"/>
      <c r="CB65246"/>
      <c r="CC65246"/>
      <c r="CD65246"/>
      <c r="CE65246"/>
      <c r="CF65246"/>
      <c r="CG65246"/>
      <c r="CH65246"/>
      <c r="CI65246"/>
      <c r="CJ65246"/>
      <c r="CK65246"/>
      <c r="CL65246"/>
      <c r="CM65246"/>
      <c r="CN65246"/>
      <c r="CO65246"/>
      <c r="CP65246"/>
      <c r="CQ65246"/>
      <c r="CR65246"/>
      <c r="CS65246"/>
      <c r="CT65246"/>
      <c r="CU65246"/>
      <c r="CV65246"/>
      <c r="CW65246"/>
      <c r="CX65246"/>
      <c r="CY65246"/>
      <c r="CZ65246"/>
      <c r="DA65246"/>
      <c r="DB65246"/>
      <c r="DC65246"/>
      <c r="DD65246"/>
      <c r="DE65246"/>
      <c r="DF65246"/>
      <c r="DG65246"/>
      <c r="DH65246"/>
      <c r="DI65246"/>
      <c r="DJ65246"/>
      <c r="DK65246"/>
      <c r="DL65246"/>
      <c r="DM65246"/>
      <c r="DN65246"/>
      <c r="DO65246"/>
      <c r="DP65246"/>
      <c r="DQ65246"/>
      <c r="DR65246"/>
      <c r="DS65246"/>
      <c r="DT65246"/>
      <c r="DU65246"/>
      <c r="DV65246"/>
      <c r="DW65246"/>
      <c r="DX65246"/>
      <c r="DY65246"/>
      <c r="DZ65246"/>
      <c r="EA65246"/>
      <c r="EB65246"/>
      <c r="EC65246"/>
      <c r="ED65246"/>
      <c r="EE65246"/>
      <c r="EF65246"/>
      <c r="EG65246"/>
      <c r="EH65246"/>
      <c r="EI65246"/>
      <c r="EJ65246"/>
      <c r="EK65246"/>
      <c r="EL65246"/>
      <c r="EM65246"/>
      <c r="EN65246"/>
      <c r="EO65246"/>
      <c r="EP65246"/>
      <c r="EQ65246"/>
      <c r="ER65246"/>
      <c r="ES65246"/>
      <c r="ET65246"/>
      <c r="EU65246"/>
      <c r="EV65246"/>
      <c r="EW65246"/>
      <c r="EX65246"/>
      <c r="EY65246"/>
      <c r="EZ65246"/>
      <c r="FA65246"/>
      <c r="FB65246"/>
      <c r="FC65246"/>
      <c r="FD65246"/>
      <c r="FE65246"/>
      <c r="FF65246"/>
      <c r="FG65246"/>
      <c r="FH65246"/>
      <c r="FI65246"/>
      <c r="FJ65246"/>
      <c r="FK65246"/>
      <c r="FL65246"/>
      <c r="FM65246"/>
      <c r="FN65246"/>
      <c r="FO65246"/>
      <c r="FP65246"/>
      <c r="FQ65246"/>
      <c r="FR65246"/>
      <c r="FS65246"/>
      <c r="FT65246"/>
      <c r="FU65246"/>
      <c r="FV65246"/>
      <c r="FW65246"/>
      <c r="FX65246"/>
      <c r="FY65246"/>
      <c r="FZ65246"/>
      <c r="GA65246"/>
      <c r="GB65246"/>
      <c r="GC65246"/>
      <c r="GD65246"/>
      <c r="GE65246"/>
      <c r="GF65246"/>
      <c r="GG65246"/>
      <c r="GH65246"/>
      <c r="GI65246"/>
      <c r="GJ65246"/>
      <c r="GK65246"/>
      <c r="GL65246"/>
      <c r="GM65246"/>
      <c r="GN65246"/>
      <c r="GO65246"/>
      <c r="GP65246"/>
      <c r="GQ65246"/>
      <c r="GR65246"/>
      <c r="GS65246"/>
      <c r="GT65246"/>
      <c r="GU65246"/>
      <c r="GV65246"/>
      <c r="GW65246"/>
      <c r="GX65246"/>
      <c r="GY65246"/>
      <c r="GZ65246"/>
      <c r="HA65246"/>
      <c r="HB65246"/>
      <c r="HC65246"/>
      <c r="HD65246"/>
      <c r="HE65246"/>
      <c r="HF65246"/>
      <c r="HG65246"/>
      <c r="HH65246"/>
      <c r="HI65246"/>
      <c r="HJ65246"/>
      <c r="HK65246"/>
      <c r="HL65246"/>
      <c r="HM65246"/>
      <c r="HN65246"/>
      <c r="HO65246"/>
      <c r="HP65246"/>
      <c r="HQ65246"/>
      <c r="HR65246"/>
      <c r="HS65246"/>
      <c r="HT65246"/>
      <c r="HU65246"/>
      <c r="HV65246"/>
      <c r="HW65246"/>
      <c r="HX65246"/>
      <c r="HY65246"/>
      <c r="HZ65246"/>
      <c r="IA65246"/>
    </row>
    <row r="65247" spans="1:235" ht="24" customHeight="1">
      <c r="A65247"/>
      <c r="B65247"/>
      <c r="C65247"/>
      <c r="D65247"/>
      <c r="E65247"/>
      <c r="F65247"/>
      <c r="G65247"/>
      <c r="H65247"/>
      <c r="I65247"/>
      <c r="J65247"/>
      <c r="K65247"/>
      <c r="L65247"/>
      <c r="M65247"/>
      <c r="N65247"/>
      <c r="O65247"/>
      <c r="P65247"/>
      <c r="Q65247"/>
      <c r="R65247"/>
      <c r="S65247"/>
      <c r="T65247"/>
      <c r="U65247"/>
      <c r="V65247"/>
      <c r="W65247"/>
      <c r="X65247"/>
      <c r="Y65247"/>
      <c r="Z65247"/>
      <c r="AA65247"/>
      <c r="AB65247"/>
      <c r="AC65247"/>
      <c r="AD65247"/>
      <c r="AE65247"/>
      <c r="AF65247"/>
      <c r="AG65247"/>
      <c r="AH65247"/>
      <c r="AI65247"/>
      <c r="AJ65247"/>
      <c r="AK65247"/>
      <c r="AL65247"/>
      <c r="AM65247"/>
      <c r="AN65247"/>
      <c r="AO65247"/>
      <c r="AP65247"/>
      <c r="AQ65247"/>
      <c r="AR65247"/>
      <c r="AS65247"/>
      <c r="AT65247"/>
      <c r="AU65247"/>
      <c r="AV65247"/>
      <c r="AW65247"/>
      <c r="AX65247"/>
      <c r="AY65247"/>
      <c r="AZ65247"/>
      <c r="BA65247"/>
      <c r="BB65247"/>
      <c r="BC65247"/>
      <c r="BD65247"/>
      <c r="BE65247"/>
      <c r="BF65247"/>
      <c r="BG65247"/>
      <c r="BH65247"/>
      <c r="BI65247"/>
      <c r="BJ65247"/>
      <c r="BK65247"/>
      <c r="BL65247"/>
      <c r="BM65247"/>
      <c r="BN65247"/>
      <c r="BO65247"/>
      <c r="BP65247"/>
      <c r="BQ65247"/>
      <c r="BR65247"/>
      <c r="BS65247"/>
      <c r="BT65247"/>
      <c r="BU65247"/>
      <c r="BV65247"/>
      <c r="BW65247"/>
      <c r="BX65247"/>
      <c r="BY65247"/>
      <c r="BZ65247"/>
      <c r="CA65247"/>
      <c r="CB65247"/>
      <c r="CC65247"/>
      <c r="CD65247"/>
      <c r="CE65247"/>
      <c r="CF65247"/>
      <c r="CG65247"/>
      <c r="CH65247"/>
      <c r="CI65247"/>
      <c r="CJ65247"/>
      <c r="CK65247"/>
      <c r="CL65247"/>
      <c r="CM65247"/>
      <c r="CN65247"/>
      <c r="CO65247"/>
      <c r="CP65247"/>
      <c r="CQ65247"/>
      <c r="CR65247"/>
      <c r="CS65247"/>
      <c r="CT65247"/>
      <c r="CU65247"/>
      <c r="CV65247"/>
      <c r="CW65247"/>
      <c r="CX65247"/>
      <c r="CY65247"/>
      <c r="CZ65247"/>
      <c r="DA65247"/>
      <c r="DB65247"/>
      <c r="DC65247"/>
      <c r="DD65247"/>
      <c r="DE65247"/>
      <c r="DF65247"/>
      <c r="DG65247"/>
      <c r="DH65247"/>
      <c r="DI65247"/>
      <c r="DJ65247"/>
      <c r="DK65247"/>
      <c r="DL65247"/>
      <c r="DM65247"/>
      <c r="DN65247"/>
      <c r="DO65247"/>
      <c r="DP65247"/>
      <c r="DQ65247"/>
      <c r="DR65247"/>
      <c r="DS65247"/>
      <c r="DT65247"/>
      <c r="DU65247"/>
      <c r="DV65247"/>
      <c r="DW65247"/>
      <c r="DX65247"/>
      <c r="DY65247"/>
      <c r="DZ65247"/>
      <c r="EA65247"/>
      <c r="EB65247"/>
      <c r="EC65247"/>
      <c r="ED65247"/>
      <c r="EE65247"/>
      <c r="EF65247"/>
      <c r="EG65247"/>
      <c r="EH65247"/>
      <c r="EI65247"/>
      <c r="EJ65247"/>
      <c r="EK65247"/>
      <c r="EL65247"/>
      <c r="EM65247"/>
      <c r="EN65247"/>
      <c r="EO65247"/>
      <c r="EP65247"/>
      <c r="EQ65247"/>
      <c r="ER65247"/>
      <c r="ES65247"/>
      <c r="ET65247"/>
      <c r="EU65247"/>
      <c r="EV65247"/>
      <c r="EW65247"/>
      <c r="EX65247"/>
      <c r="EY65247"/>
      <c r="EZ65247"/>
      <c r="FA65247"/>
      <c r="FB65247"/>
      <c r="FC65247"/>
      <c r="FD65247"/>
      <c r="FE65247"/>
      <c r="FF65247"/>
      <c r="FG65247"/>
      <c r="FH65247"/>
      <c r="FI65247"/>
      <c r="FJ65247"/>
      <c r="FK65247"/>
      <c r="FL65247"/>
      <c r="FM65247"/>
      <c r="FN65247"/>
      <c r="FO65247"/>
      <c r="FP65247"/>
      <c r="FQ65247"/>
      <c r="FR65247"/>
      <c r="FS65247"/>
      <c r="FT65247"/>
      <c r="FU65247"/>
      <c r="FV65247"/>
      <c r="FW65247"/>
      <c r="FX65247"/>
      <c r="FY65247"/>
      <c r="FZ65247"/>
      <c r="GA65247"/>
      <c r="GB65247"/>
      <c r="GC65247"/>
      <c r="GD65247"/>
      <c r="GE65247"/>
      <c r="GF65247"/>
      <c r="GG65247"/>
      <c r="GH65247"/>
      <c r="GI65247"/>
      <c r="GJ65247"/>
      <c r="GK65247"/>
      <c r="GL65247"/>
      <c r="GM65247"/>
      <c r="GN65247"/>
      <c r="GO65247"/>
      <c r="GP65247"/>
      <c r="GQ65247"/>
      <c r="GR65247"/>
      <c r="GS65247"/>
      <c r="GT65247"/>
      <c r="GU65247"/>
      <c r="GV65247"/>
      <c r="GW65247"/>
      <c r="GX65247"/>
      <c r="GY65247"/>
      <c r="GZ65247"/>
      <c r="HA65247"/>
      <c r="HB65247"/>
      <c r="HC65247"/>
      <c r="HD65247"/>
      <c r="HE65247"/>
      <c r="HF65247"/>
      <c r="HG65247"/>
      <c r="HH65247"/>
      <c r="HI65247"/>
      <c r="HJ65247"/>
      <c r="HK65247"/>
      <c r="HL65247"/>
      <c r="HM65247"/>
      <c r="HN65247"/>
      <c r="HO65247"/>
      <c r="HP65247"/>
      <c r="HQ65247"/>
      <c r="HR65247"/>
      <c r="HS65247"/>
      <c r="HT65247"/>
      <c r="HU65247"/>
      <c r="HV65247"/>
      <c r="HW65247"/>
      <c r="HX65247"/>
      <c r="HY65247"/>
      <c r="HZ65247"/>
      <c r="IA65247"/>
    </row>
    <row r="65248" spans="1:235" ht="24" customHeight="1">
      <c r="A65248"/>
      <c r="B65248"/>
      <c r="C65248"/>
      <c r="D65248"/>
      <c r="E65248"/>
      <c r="F65248"/>
      <c r="G65248"/>
      <c r="H65248"/>
      <c r="I65248"/>
      <c r="J65248"/>
      <c r="K65248"/>
      <c r="L65248"/>
      <c r="M65248"/>
      <c r="N65248"/>
      <c r="O65248"/>
      <c r="P65248"/>
      <c r="Q65248"/>
      <c r="R65248"/>
      <c r="S65248"/>
      <c r="T65248"/>
      <c r="U65248"/>
      <c r="V65248"/>
      <c r="W65248"/>
      <c r="X65248"/>
      <c r="Y65248"/>
      <c r="Z65248"/>
      <c r="AA65248"/>
      <c r="AB65248"/>
      <c r="AC65248"/>
      <c r="AD65248"/>
      <c r="AE65248"/>
      <c r="AF65248"/>
      <c r="AG65248"/>
      <c r="AH65248"/>
      <c r="AI65248"/>
      <c r="AJ65248"/>
      <c r="AK65248"/>
      <c r="AL65248"/>
      <c r="AM65248"/>
      <c r="AN65248"/>
      <c r="AO65248"/>
      <c r="AP65248"/>
      <c r="AQ65248"/>
      <c r="AR65248"/>
      <c r="AS65248"/>
      <c r="AT65248"/>
      <c r="AU65248"/>
      <c r="AV65248"/>
      <c r="AW65248"/>
      <c r="AX65248"/>
      <c r="AY65248"/>
      <c r="AZ65248"/>
      <c r="BA65248"/>
      <c r="BB65248"/>
      <c r="BC65248"/>
      <c r="BD65248"/>
      <c r="BE65248"/>
      <c r="BF65248"/>
      <c r="BG65248"/>
      <c r="BH65248"/>
      <c r="BI65248"/>
      <c r="BJ65248"/>
      <c r="BK65248"/>
      <c r="BL65248"/>
      <c r="BM65248"/>
      <c r="BN65248"/>
      <c r="BO65248"/>
      <c r="BP65248"/>
      <c r="BQ65248"/>
      <c r="BR65248"/>
      <c r="BS65248"/>
      <c r="BT65248"/>
      <c r="BU65248"/>
      <c r="BV65248"/>
      <c r="BW65248"/>
      <c r="BX65248"/>
      <c r="BY65248"/>
      <c r="BZ65248"/>
      <c r="CA65248"/>
      <c r="CB65248"/>
      <c r="CC65248"/>
      <c r="CD65248"/>
      <c r="CE65248"/>
      <c r="CF65248"/>
      <c r="CG65248"/>
      <c r="CH65248"/>
      <c r="CI65248"/>
      <c r="CJ65248"/>
      <c r="CK65248"/>
      <c r="CL65248"/>
      <c r="CM65248"/>
      <c r="CN65248"/>
      <c r="CO65248"/>
      <c r="CP65248"/>
      <c r="CQ65248"/>
      <c r="CR65248"/>
      <c r="CS65248"/>
      <c r="CT65248"/>
      <c r="CU65248"/>
      <c r="CV65248"/>
      <c r="CW65248"/>
      <c r="CX65248"/>
      <c r="CY65248"/>
      <c r="CZ65248"/>
      <c r="DA65248"/>
      <c r="DB65248"/>
      <c r="DC65248"/>
      <c r="DD65248"/>
      <c r="DE65248"/>
      <c r="DF65248"/>
      <c r="DG65248"/>
      <c r="DH65248"/>
      <c r="DI65248"/>
      <c r="DJ65248"/>
      <c r="DK65248"/>
      <c r="DL65248"/>
      <c r="DM65248"/>
      <c r="DN65248"/>
      <c r="DO65248"/>
      <c r="DP65248"/>
      <c r="DQ65248"/>
      <c r="DR65248"/>
      <c r="DS65248"/>
      <c r="DT65248"/>
      <c r="DU65248"/>
      <c r="DV65248"/>
      <c r="DW65248"/>
      <c r="DX65248"/>
      <c r="DY65248"/>
      <c r="DZ65248"/>
      <c r="EA65248"/>
      <c r="EB65248"/>
      <c r="EC65248"/>
      <c r="ED65248"/>
      <c r="EE65248"/>
      <c r="EF65248"/>
      <c r="EG65248"/>
      <c r="EH65248"/>
      <c r="EI65248"/>
      <c r="EJ65248"/>
      <c r="EK65248"/>
      <c r="EL65248"/>
      <c r="EM65248"/>
      <c r="EN65248"/>
      <c r="EO65248"/>
      <c r="EP65248"/>
      <c r="EQ65248"/>
      <c r="ER65248"/>
      <c r="ES65248"/>
      <c r="ET65248"/>
      <c r="EU65248"/>
      <c r="EV65248"/>
      <c r="EW65248"/>
      <c r="EX65248"/>
      <c r="EY65248"/>
      <c r="EZ65248"/>
      <c r="FA65248"/>
      <c r="FB65248"/>
      <c r="FC65248"/>
      <c r="FD65248"/>
      <c r="FE65248"/>
      <c r="FF65248"/>
      <c r="FG65248"/>
      <c r="FH65248"/>
      <c r="FI65248"/>
      <c r="FJ65248"/>
      <c r="FK65248"/>
      <c r="FL65248"/>
      <c r="FM65248"/>
      <c r="FN65248"/>
      <c r="FO65248"/>
      <c r="FP65248"/>
      <c r="FQ65248"/>
      <c r="FR65248"/>
      <c r="FS65248"/>
      <c r="FT65248"/>
      <c r="FU65248"/>
      <c r="FV65248"/>
      <c r="FW65248"/>
      <c r="FX65248"/>
      <c r="FY65248"/>
      <c r="FZ65248"/>
      <c r="GA65248"/>
      <c r="GB65248"/>
      <c r="GC65248"/>
      <c r="GD65248"/>
      <c r="GE65248"/>
      <c r="GF65248"/>
      <c r="GG65248"/>
      <c r="GH65248"/>
      <c r="GI65248"/>
      <c r="GJ65248"/>
      <c r="GK65248"/>
      <c r="GL65248"/>
      <c r="GM65248"/>
      <c r="GN65248"/>
      <c r="GO65248"/>
      <c r="GP65248"/>
      <c r="GQ65248"/>
      <c r="GR65248"/>
      <c r="GS65248"/>
      <c r="GT65248"/>
      <c r="GU65248"/>
      <c r="GV65248"/>
      <c r="GW65248"/>
      <c r="GX65248"/>
      <c r="GY65248"/>
      <c r="GZ65248"/>
      <c r="HA65248"/>
      <c r="HB65248"/>
      <c r="HC65248"/>
      <c r="HD65248"/>
      <c r="HE65248"/>
      <c r="HF65248"/>
      <c r="HG65248"/>
      <c r="HH65248"/>
      <c r="HI65248"/>
      <c r="HJ65248"/>
      <c r="HK65248"/>
      <c r="HL65248"/>
      <c r="HM65248"/>
      <c r="HN65248"/>
      <c r="HO65248"/>
      <c r="HP65248"/>
      <c r="HQ65248"/>
      <c r="HR65248"/>
      <c r="HS65248"/>
      <c r="HT65248"/>
      <c r="HU65248"/>
      <c r="HV65248"/>
      <c r="HW65248"/>
      <c r="HX65248"/>
      <c r="HY65248"/>
      <c r="HZ65248"/>
      <c r="IA65248"/>
    </row>
    <row r="65249" spans="1:235" ht="24" customHeight="1">
      <c r="A65249"/>
      <c r="B65249"/>
      <c r="C65249"/>
      <c r="D65249"/>
      <c r="E65249"/>
      <c r="F65249"/>
      <c r="G65249"/>
      <c r="H65249"/>
      <c r="I65249"/>
      <c r="J65249"/>
      <c r="K65249"/>
      <c r="L65249"/>
      <c r="M65249"/>
      <c r="N65249"/>
      <c r="O65249"/>
      <c r="P65249"/>
      <c r="Q65249"/>
      <c r="R65249"/>
      <c r="S65249"/>
      <c r="T65249"/>
      <c r="U65249"/>
      <c r="V65249"/>
      <c r="W65249"/>
      <c r="X65249"/>
      <c r="Y65249"/>
      <c r="Z65249"/>
      <c r="AA65249"/>
      <c r="AB65249"/>
      <c r="AC65249"/>
      <c r="AD65249"/>
      <c r="AE65249"/>
      <c r="AF65249"/>
      <c r="AG65249"/>
      <c r="AH65249"/>
      <c r="AI65249"/>
      <c r="AJ65249"/>
      <c r="AK65249"/>
      <c r="AL65249"/>
      <c r="AM65249"/>
      <c r="AN65249"/>
      <c r="AO65249"/>
      <c r="AP65249"/>
      <c r="AQ65249"/>
      <c r="AR65249"/>
      <c r="AS65249"/>
      <c r="AT65249"/>
      <c r="AU65249"/>
      <c r="AV65249"/>
      <c r="AW65249"/>
      <c r="AX65249"/>
      <c r="AY65249"/>
      <c r="AZ65249"/>
      <c r="BA65249"/>
      <c r="BB65249"/>
      <c r="BC65249"/>
      <c r="BD65249"/>
      <c r="BE65249"/>
      <c r="BF65249"/>
      <c r="BG65249"/>
      <c r="BH65249"/>
      <c r="BI65249"/>
      <c r="BJ65249"/>
      <c r="BK65249"/>
      <c r="BL65249"/>
      <c r="BM65249"/>
      <c r="BN65249"/>
      <c r="BO65249"/>
      <c r="BP65249"/>
      <c r="BQ65249"/>
      <c r="BR65249"/>
      <c r="BS65249"/>
      <c r="BT65249"/>
      <c r="BU65249"/>
      <c r="BV65249"/>
      <c r="BW65249"/>
      <c r="BX65249"/>
      <c r="BY65249"/>
      <c r="BZ65249"/>
      <c r="CA65249"/>
      <c r="CB65249"/>
      <c r="CC65249"/>
      <c r="CD65249"/>
      <c r="CE65249"/>
      <c r="CF65249"/>
      <c r="CG65249"/>
      <c r="CH65249"/>
      <c r="CI65249"/>
      <c r="CJ65249"/>
      <c r="CK65249"/>
      <c r="CL65249"/>
      <c r="CM65249"/>
      <c r="CN65249"/>
      <c r="CO65249"/>
      <c r="CP65249"/>
      <c r="CQ65249"/>
      <c r="CR65249"/>
      <c r="CS65249"/>
      <c r="CT65249"/>
      <c r="CU65249"/>
      <c r="CV65249"/>
      <c r="CW65249"/>
      <c r="CX65249"/>
      <c r="CY65249"/>
      <c r="CZ65249"/>
      <c r="DA65249"/>
      <c r="DB65249"/>
      <c r="DC65249"/>
      <c r="DD65249"/>
      <c r="DE65249"/>
      <c r="DF65249"/>
      <c r="DG65249"/>
      <c r="DH65249"/>
      <c r="DI65249"/>
      <c r="DJ65249"/>
      <c r="DK65249"/>
      <c r="DL65249"/>
      <c r="DM65249"/>
      <c r="DN65249"/>
      <c r="DO65249"/>
      <c r="DP65249"/>
      <c r="DQ65249"/>
      <c r="DR65249"/>
      <c r="DS65249"/>
      <c r="DT65249"/>
      <c r="DU65249"/>
      <c r="DV65249"/>
      <c r="DW65249"/>
      <c r="DX65249"/>
      <c r="DY65249"/>
      <c r="DZ65249"/>
      <c r="EA65249"/>
      <c r="EB65249"/>
      <c r="EC65249"/>
      <c r="ED65249"/>
      <c r="EE65249"/>
      <c r="EF65249"/>
      <c r="EG65249"/>
      <c r="EH65249"/>
      <c r="EI65249"/>
      <c r="EJ65249"/>
      <c r="EK65249"/>
      <c r="EL65249"/>
      <c r="EM65249"/>
      <c r="EN65249"/>
      <c r="EO65249"/>
      <c r="EP65249"/>
      <c r="EQ65249"/>
      <c r="ER65249"/>
      <c r="ES65249"/>
      <c r="ET65249"/>
      <c r="EU65249"/>
      <c r="EV65249"/>
      <c r="EW65249"/>
      <c r="EX65249"/>
      <c r="EY65249"/>
      <c r="EZ65249"/>
      <c r="FA65249"/>
      <c r="FB65249"/>
      <c r="FC65249"/>
      <c r="FD65249"/>
      <c r="FE65249"/>
      <c r="FF65249"/>
      <c r="FG65249"/>
      <c r="FH65249"/>
      <c r="FI65249"/>
      <c r="FJ65249"/>
      <c r="FK65249"/>
      <c r="FL65249"/>
      <c r="FM65249"/>
      <c r="FN65249"/>
      <c r="FO65249"/>
      <c r="FP65249"/>
      <c r="FQ65249"/>
      <c r="FR65249"/>
      <c r="FS65249"/>
      <c r="FT65249"/>
      <c r="FU65249"/>
      <c r="FV65249"/>
      <c r="FW65249"/>
      <c r="FX65249"/>
      <c r="FY65249"/>
      <c r="FZ65249"/>
      <c r="GA65249"/>
      <c r="GB65249"/>
      <c r="GC65249"/>
      <c r="GD65249"/>
      <c r="GE65249"/>
      <c r="GF65249"/>
      <c r="GG65249"/>
      <c r="GH65249"/>
      <c r="GI65249"/>
      <c r="GJ65249"/>
      <c r="GK65249"/>
      <c r="GL65249"/>
      <c r="GM65249"/>
      <c r="GN65249"/>
      <c r="GO65249"/>
      <c r="GP65249"/>
      <c r="GQ65249"/>
      <c r="GR65249"/>
      <c r="GS65249"/>
      <c r="GT65249"/>
      <c r="GU65249"/>
      <c r="GV65249"/>
      <c r="GW65249"/>
      <c r="GX65249"/>
      <c r="GY65249"/>
      <c r="GZ65249"/>
      <c r="HA65249"/>
      <c r="HB65249"/>
      <c r="HC65249"/>
      <c r="HD65249"/>
      <c r="HE65249"/>
      <c r="HF65249"/>
      <c r="HG65249"/>
      <c r="HH65249"/>
      <c r="HI65249"/>
      <c r="HJ65249"/>
      <c r="HK65249"/>
      <c r="HL65249"/>
      <c r="HM65249"/>
      <c r="HN65249"/>
      <c r="HO65249"/>
      <c r="HP65249"/>
      <c r="HQ65249"/>
      <c r="HR65249"/>
      <c r="HS65249"/>
      <c r="HT65249"/>
      <c r="HU65249"/>
      <c r="HV65249"/>
      <c r="HW65249"/>
      <c r="HX65249"/>
      <c r="HY65249"/>
      <c r="HZ65249"/>
      <c r="IA65249"/>
    </row>
    <row r="65250" spans="1:235" ht="24" customHeight="1">
      <c r="A65250"/>
      <c r="B65250"/>
      <c r="C65250"/>
      <c r="D65250"/>
      <c r="E65250"/>
      <c r="F65250"/>
      <c r="G65250"/>
      <c r="H65250"/>
      <c r="I65250"/>
      <c r="J65250"/>
      <c r="K65250"/>
      <c r="L65250"/>
      <c r="M65250"/>
      <c r="N65250"/>
      <c r="O65250"/>
      <c r="P65250"/>
      <c r="Q65250"/>
      <c r="R65250"/>
      <c r="S65250"/>
      <c r="T65250"/>
      <c r="U65250"/>
      <c r="V65250"/>
      <c r="W65250"/>
      <c r="X65250"/>
      <c r="Y65250"/>
      <c r="Z65250"/>
      <c r="AA65250"/>
      <c r="AB65250"/>
      <c r="AC65250"/>
      <c r="AD65250"/>
      <c r="AE65250"/>
      <c r="AF65250"/>
      <c r="AG65250"/>
      <c r="AH65250"/>
      <c r="AI65250"/>
      <c r="AJ65250"/>
      <c r="AK65250"/>
      <c r="AL65250"/>
      <c r="AM65250"/>
      <c r="AN65250"/>
      <c r="AO65250"/>
      <c r="AP65250"/>
      <c r="AQ65250"/>
      <c r="AR65250"/>
      <c r="AS65250"/>
      <c r="AT65250"/>
      <c r="AU65250"/>
      <c r="AV65250"/>
      <c r="AW65250"/>
      <c r="AX65250"/>
      <c r="AY65250"/>
      <c r="AZ65250"/>
      <c r="BA65250"/>
      <c r="BB65250"/>
      <c r="BC65250"/>
      <c r="BD65250"/>
      <c r="BE65250"/>
      <c r="BF65250"/>
      <c r="BG65250"/>
      <c r="BH65250"/>
      <c r="BI65250"/>
      <c r="BJ65250"/>
      <c r="BK65250"/>
      <c r="BL65250"/>
      <c r="BM65250"/>
      <c r="BN65250"/>
      <c r="BO65250"/>
      <c r="BP65250"/>
      <c r="BQ65250"/>
      <c r="BR65250"/>
      <c r="BS65250"/>
      <c r="BT65250"/>
      <c r="BU65250"/>
      <c r="BV65250"/>
      <c r="BW65250"/>
      <c r="BX65250"/>
      <c r="BY65250"/>
      <c r="BZ65250"/>
      <c r="CA65250"/>
      <c r="CB65250"/>
      <c r="CC65250"/>
      <c r="CD65250"/>
      <c r="CE65250"/>
      <c r="CF65250"/>
      <c r="CG65250"/>
      <c r="CH65250"/>
      <c r="CI65250"/>
      <c r="CJ65250"/>
      <c r="CK65250"/>
      <c r="CL65250"/>
      <c r="CM65250"/>
      <c r="CN65250"/>
      <c r="CO65250"/>
      <c r="CP65250"/>
      <c r="CQ65250"/>
      <c r="CR65250"/>
      <c r="CS65250"/>
      <c r="CT65250"/>
      <c r="CU65250"/>
      <c r="CV65250"/>
      <c r="CW65250"/>
      <c r="CX65250"/>
      <c r="CY65250"/>
      <c r="CZ65250"/>
      <c r="DA65250"/>
      <c r="DB65250"/>
      <c r="DC65250"/>
      <c r="DD65250"/>
      <c r="DE65250"/>
      <c r="DF65250"/>
      <c r="DG65250"/>
      <c r="DH65250"/>
      <c r="DI65250"/>
      <c r="DJ65250"/>
      <c r="DK65250"/>
      <c r="DL65250"/>
      <c r="DM65250"/>
      <c r="DN65250"/>
      <c r="DO65250"/>
      <c r="DP65250"/>
      <c r="DQ65250"/>
      <c r="DR65250"/>
      <c r="DS65250"/>
      <c r="DT65250"/>
      <c r="DU65250"/>
      <c r="DV65250"/>
      <c r="DW65250"/>
      <c r="DX65250"/>
      <c r="DY65250"/>
      <c r="DZ65250"/>
      <c r="EA65250"/>
      <c r="EB65250"/>
      <c r="EC65250"/>
      <c r="ED65250"/>
      <c r="EE65250"/>
      <c r="EF65250"/>
      <c r="EG65250"/>
      <c r="EH65250"/>
      <c r="EI65250"/>
      <c r="EJ65250"/>
      <c r="EK65250"/>
      <c r="EL65250"/>
      <c r="EM65250"/>
      <c r="EN65250"/>
      <c r="EO65250"/>
      <c r="EP65250"/>
      <c r="EQ65250"/>
      <c r="ER65250"/>
      <c r="ES65250"/>
      <c r="ET65250"/>
      <c r="EU65250"/>
      <c r="EV65250"/>
      <c r="EW65250"/>
      <c r="EX65250"/>
      <c r="EY65250"/>
      <c r="EZ65250"/>
      <c r="FA65250"/>
      <c r="FB65250"/>
      <c r="FC65250"/>
      <c r="FD65250"/>
      <c r="FE65250"/>
      <c r="FF65250"/>
      <c r="FG65250"/>
      <c r="FH65250"/>
      <c r="FI65250"/>
      <c r="FJ65250"/>
      <c r="FK65250"/>
      <c r="FL65250"/>
      <c r="FM65250"/>
      <c r="FN65250"/>
      <c r="FO65250"/>
      <c r="FP65250"/>
      <c r="FQ65250"/>
      <c r="FR65250"/>
      <c r="FS65250"/>
      <c r="FT65250"/>
      <c r="FU65250"/>
      <c r="FV65250"/>
      <c r="FW65250"/>
      <c r="FX65250"/>
      <c r="FY65250"/>
      <c r="FZ65250"/>
      <c r="GA65250"/>
      <c r="GB65250"/>
      <c r="GC65250"/>
      <c r="GD65250"/>
      <c r="GE65250"/>
      <c r="GF65250"/>
      <c r="GG65250"/>
      <c r="GH65250"/>
      <c r="GI65250"/>
      <c r="GJ65250"/>
      <c r="GK65250"/>
      <c r="GL65250"/>
      <c r="GM65250"/>
      <c r="GN65250"/>
      <c r="GO65250"/>
      <c r="GP65250"/>
      <c r="GQ65250"/>
      <c r="GR65250"/>
      <c r="GS65250"/>
      <c r="GT65250"/>
      <c r="GU65250"/>
      <c r="GV65250"/>
      <c r="GW65250"/>
      <c r="GX65250"/>
      <c r="GY65250"/>
      <c r="GZ65250"/>
      <c r="HA65250"/>
      <c r="HB65250"/>
      <c r="HC65250"/>
      <c r="HD65250"/>
      <c r="HE65250"/>
      <c r="HF65250"/>
      <c r="HG65250"/>
      <c r="HH65250"/>
      <c r="HI65250"/>
      <c r="HJ65250"/>
      <c r="HK65250"/>
      <c r="HL65250"/>
      <c r="HM65250"/>
      <c r="HN65250"/>
      <c r="HO65250"/>
      <c r="HP65250"/>
      <c r="HQ65250"/>
      <c r="HR65250"/>
      <c r="HS65250"/>
      <c r="HT65250"/>
      <c r="HU65250"/>
      <c r="HV65250"/>
      <c r="HW65250"/>
      <c r="HX65250"/>
      <c r="HY65250"/>
      <c r="HZ65250"/>
      <c r="IA65250"/>
    </row>
    <row r="65251" spans="1:235" ht="24" customHeight="1">
      <c r="A65251"/>
      <c r="B65251"/>
      <c r="C65251"/>
      <c r="D65251"/>
      <c r="E65251"/>
      <c r="F65251"/>
      <c r="G65251"/>
      <c r="H65251"/>
      <c r="I65251"/>
      <c r="J65251"/>
      <c r="K65251"/>
      <c r="L65251"/>
      <c r="M65251"/>
      <c r="N65251"/>
      <c r="O65251"/>
      <c r="P65251"/>
      <c r="Q65251"/>
      <c r="R65251"/>
      <c r="S65251"/>
      <c r="T65251"/>
      <c r="U65251"/>
      <c r="V65251"/>
      <c r="W65251"/>
      <c r="X65251"/>
      <c r="Y65251"/>
      <c r="Z65251"/>
      <c r="AA65251"/>
      <c r="AB65251"/>
      <c r="AC65251"/>
      <c r="AD65251"/>
      <c r="AE65251"/>
      <c r="AF65251"/>
      <c r="AG65251"/>
      <c r="AH65251"/>
      <c r="AI65251"/>
      <c r="AJ65251"/>
      <c r="AK65251"/>
      <c r="AL65251"/>
      <c r="AM65251"/>
      <c r="AN65251"/>
      <c r="AO65251"/>
      <c r="AP65251"/>
      <c r="AQ65251"/>
      <c r="AR65251"/>
      <c r="AS65251"/>
      <c r="AT65251"/>
      <c r="AU65251"/>
      <c r="AV65251"/>
      <c r="AW65251"/>
      <c r="AX65251"/>
      <c r="AY65251"/>
      <c r="AZ65251"/>
      <c r="BA65251"/>
      <c r="BB65251"/>
      <c r="BC65251"/>
      <c r="BD65251"/>
      <c r="BE65251"/>
      <c r="BF65251"/>
      <c r="BG65251"/>
      <c r="BH65251"/>
      <c r="BI65251"/>
      <c r="BJ65251"/>
      <c r="BK65251"/>
      <c r="BL65251"/>
      <c r="BM65251"/>
      <c r="BN65251"/>
      <c r="BO65251"/>
      <c r="BP65251"/>
      <c r="BQ65251"/>
      <c r="BR65251"/>
      <c r="BS65251"/>
      <c r="BT65251"/>
      <c r="BU65251"/>
      <c r="BV65251"/>
      <c r="BW65251"/>
      <c r="BX65251"/>
      <c r="BY65251"/>
      <c r="BZ65251"/>
      <c r="CA65251"/>
      <c r="CB65251"/>
      <c r="CC65251"/>
      <c r="CD65251"/>
      <c r="CE65251"/>
      <c r="CF65251"/>
      <c r="CG65251"/>
      <c r="CH65251"/>
      <c r="CI65251"/>
      <c r="CJ65251"/>
      <c r="CK65251"/>
      <c r="CL65251"/>
      <c r="CM65251"/>
      <c r="CN65251"/>
      <c r="CO65251"/>
      <c r="CP65251"/>
      <c r="CQ65251"/>
      <c r="CR65251"/>
      <c r="CS65251"/>
      <c r="CT65251"/>
      <c r="CU65251"/>
      <c r="CV65251"/>
      <c r="CW65251"/>
      <c r="CX65251"/>
      <c r="CY65251"/>
      <c r="CZ65251"/>
      <c r="DA65251"/>
      <c r="DB65251"/>
      <c r="DC65251"/>
      <c r="DD65251"/>
      <c r="DE65251"/>
      <c r="DF65251"/>
      <c r="DG65251"/>
      <c r="DH65251"/>
      <c r="DI65251"/>
      <c r="DJ65251"/>
      <c r="DK65251"/>
      <c r="DL65251"/>
      <c r="DM65251"/>
      <c r="DN65251"/>
      <c r="DO65251"/>
      <c r="DP65251"/>
      <c r="DQ65251"/>
      <c r="DR65251"/>
      <c r="DS65251"/>
      <c r="DT65251"/>
      <c r="DU65251"/>
      <c r="DV65251"/>
      <c r="DW65251"/>
      <c r="DX65251"/>
      <c r="DY65251"/>
      <c r="DZ65251"/>
      <c r="EA65251"/>
      <c r="EB65251"/>
      <c r="EC65251"/>
      <c r="ED65251"/>
      <c r="EE65251"/>
      <c r="EF65251"/>
      <c r="EG65251"/>
      <c r="EH65251"/>
      <c r="EI65251"/>
      <c r="EJ65251"/>
      <c r="EK65251"/>
      <c r="EL65251"/>
      <c r="EM65251"/>
      <c r="EN65251"/>
      <c r="EO65251"/>
      <c r="EP65251"/>
      <c r="EQ65251"/>
      <c r="ER65251"/>
      <c r="ES65251"/>
      <c r="ET65251"/>
      <c r="EU65251"/>
      <c r="EV65251"/>
      <c r="EW65251"/>
      <c r="EX65251"/>
      <c r="EY65251"/>
      <c r="EZ65251"/>
      <c r="FA65251"/>
      <c r="FB65251"/>
      <c r="FC65251"/>
      <c r="FD65251"/>
      <c r="FE65251"/>
      <c r="FF65251"/>
      <c r="FG65251"/>
      <c r="FH65251"/>
      <c r="FI65251"/>
      <c r="FJ65251"/>
      <c r="FK65251"/>
      <c r="FL65251"/>
      <c r="FM65251"/>
      <c r="FN65251"/>
      <c r="FO65251"/>
      <c r="FP65251"/>
      <c r="FQ65251"/>
      <c r="FR65251"/>
      <c r="FS65251"/>
      <c r="FT65251"/>
      <c r="FU65251"/>
      <c r="FV65251"/>
      <c r="FW65251"/>
      <c r="FX65251"/>
      <c r="FY65251"/>
      <c r="FZ65251"/>
      <c r="GA65251"/>
      <c r="GB65251"/>
      <c r="GC65251"/>
      <c r="GD65251"/>
      <c r="GE65251"/>
      <c r="GF65251"/>
      <c r="GG65251"/>
      <c r="GH65251"/>
      <c r="GI65251"/>
      <c r="GJ65251"/>
      <c r="GK65251"/>
      <c r="GL65251"/>
      <c r="GM65251"/>
      <c r="GN65251"/>
      <c r="GO65251"/>
      <c r="GP65251"/>
      <c r="GQ65251"/>
      <c r="GR65251"/>
      <c r="GS65251"/>
      <c r="GT65251"/>
      <c r="GU65251"/>
      <c r="GV65251"/>
      <c r="GW65251"/>
      <c r="GX65251"/>
      <c r="GY65251"/>
      <c r="GZ65251"/>
      <c r="HA65251"/>
      <c r="HB65251"/>
      <c r="HC65251"/>
      <c r="HD65251"/>
      <c r="HE65251"/>
      <c r="HF65251"/>
      <c r="HG65251"/>
      <c r="HH65251"/>
      <c r="HI65251"/>
      <c r="HJ65251"/>
      <c r="HK65251"/>
      <c r="HL65251"/>
      <c r="HM65251"/>
      <c r="HN65251"/>
      <c r="HO65251"/>
      <c r="HP65251"/>
      <c r="HQ65251"/>
      <c r="HR65251"/>
      <c r="HS65251"/>
      <c r="HT65251"/>
      <c r="HU65251"/>
      <c r="HV65251"/>
      <c r="HW65251"/>
      <c r="HX65251"/>
      <c r="HY65251"/>
      <c r="HZ65251"/>
      <c r="IA65251"/>
    </row>
    <row r="65252" spans="1:235" ht="24" customHeight="1">
      <c r="A65252"/>
      <c r="B65252"/>
      <c r="C65252"/>
      <c r="D65252"/>
      <c r="E65252"/>
      <c r="F65252"/>
      <c r="G65252"/>
      <c r="H65252"/>
      <c r="I65252"/>
      <c r="J65252"/>
      <c r="K65252"/>
      <c r="L65252"/>
      <c r="M65252"/>
      <c r="N65252"/>
      <c r="O65252"/>
      <c r="P65252"/>
      <c r="Q65252"/>
      <c r="R65252"/>
      <c r="S65252"/>
      <c r="T65252"/>
      <c r="U65252"/>
      <c r="V65252"/>
      <c r="W65252"/>
      <c r="X65252"/>
      <c r="Y65252"/>
      <c r="Z65252"/>
      <c r="AA65252"/>
      <c r="AB65252"/>
      <c r="AC65252"/>
      <c r="AD65252"/>
      <c r="AE65252"/>
      <c r="AF65252"/>
      <c r="AG65252"/>
      <c r="AH65252"/>
      <c r="AI65252"/>
      <c r="AJ65252"/>
      <c r="AK65252"/>
      <c r="AL65252"/>
      <c r="AM65252"/>
      <c r="AN65252"/>
      <c r="AO65252"/>
      <c r="AP65252"/>
      <c r="AQ65252"/>
      <c r="AR65252"/>
      <c r="AS65252"/>
      <c r="AT65252"/>
      <c r="AU65252"/>
      <c r="AV65252"/>
      <c r="AW65252"/>
      <c r="AX65252"/>
      <c r="AY65252"/>
      <c r="AZ65252"/>
      <c r="BA65252"/>
      <c r="BB65252"/>
      <c r="BC65252"/>
      <c r="BD65252"/>
      <c r="BE65252"/>
      <c r="BF65252"/>
      <c r="BG65252"/>
      <c r="BH65252"/>
      <c r="BI65252"/>
      <c r="BJ65252"/>
      <c r="BK65252"/>
      <c r="BL65252"/>
      <c r="BM65252"/>
      <c r="BN65252"/>
      <c r="BO65252"/>
      <c r="BP65252"/>
      <c r="BQ65252"/>
      <c r="BR65252"/>
      <c r="BS65252"/>
      <c r="BT65252"/>
      <c r="BU65252"/>
      <c r="BV65252"/>
      <c r="BW65252"/>
      <c r="BX65252"/>
      <c r="BY65252"/>
      <c r="BZ65252"/>
      <c r="CA65252"/>
      <c r="CB65252"/>
      <c r="CC65252"/>
      <c r="CD65252"/>
      <c r="CE65252"/>
      <c r="CF65252"/>
      <c r="CG65252"/>
      <c r="CH65252"/>
      <c r="CI65252"/>
      <c r="CJ65252"/>
      <c r="CK65252"/>
      <c r="CL65252"/>
      <c r="CM65252"/>
      <c r="CN65252"/>
      <c r="CO65252"/>
      <c r="CP65252"/>
      <c r="CQ65252"/>
      <c r="CR65252"/>
      <c r="CS65252"/>
      <c r="CT65252"/>
      <c r="CU65252"/>
      <c r="CV65252"/>
      <c r="CW65252"/>
      <c r="CX65252"/>
      <c r="CY65252"/>
      <c r="CZ65252"/>
      <c r="DA65252"/>
      <c r="DB65252"/>
      <c r="DC65252"/>
      <c r="DD65252"/>
      <c r="DE65252"/>
      <c r="DF65252"/>
      <c r="DG65252"/>
      <c r="DH65252"/>
      <c r="DI65252"/>
      <c r="DJ65252"/>
      <c r="DK65252"/>
      <c r="DL65252"/>
      <c r="DM65252"/>
      <c r="DN65252"/>
      <c r="DO65252"/>
      <c r="DP65252"/>
      <c r="DQ65252"/>
      <c r="DR65252"/>
      <c r="DS65252"/>
      <c r="DT65252"/>
      <c r="DU65252"/>
      <c r="DV65252"/>
      <c r="DW65252"/>
      <c r="DX65252"/>
      <c r="DY65252"/>
      <c r="DZ65252"/>
      <c r="EA65252"/>
      <c r="EB65252"/>
      <c r="EC65252"/>
      <c r="ED65252"/>
      <c r="EE65252"/>
      <c r="EF65252"/>
      <c r="EG65252"/>
      <c r="EH65252"/>
      <c r="EI65252"/>
      <c r="EJ65252"/>
      <c r="EK65252"/>
      <c r="EL65252"/>
      <c r="EM65252"/>
      <c r="EN65252"/>
      <c r="EO65252"/>
      <c r="EP65252"/>
      <c r="EQ65252"/>
      <c r="ER65252"/>
      <c r="ES65252"/>
      <c r="ET65252"/>
      <c r="EU65252"/>
      <c r="EV65252"/>
      <c r="EW65252"/>
      <c r="EX65252"/>
      <c r="EY65252"/>
      <c r="EZ65252"/>
      <c r="FA65252"/>
      <c r="FB65252"/>
      <c r="FC65252"/>
      <c r="FD65252"/>
      <c r="FE65252"/>
      <c r="FF65252"/>
      <c r="FG65252"/>
      <c r="FH65252"/>
      <c r="FI65252"/>
      <c r="FJ65252"/>
      <c r="FK65252"/>
      <c r="FL65252"/>
      <c r="FM65252"/>
      <c r="FN65252"/>
      <c r="FO65252"/>
      <c r="FP65252"/>
      <c r="FQ65252"/>
      <c r="FR65252"/>
      <c r="FS65252"/>
      <c r="FT65252"/>
      <c r="FU65252"/>
      <c r="FV65252"/>
      <c r="FW65252"/>
      <c r="FX65252"/>
      <c r="FY65252"/>
      <c r="FZ65252"/>
      <c r="GA65252"/>
      <c r="GB65252"/>
      <c r="GC65252"/>
      <c r="GD65252"/>
      <c r="GE65252"/>
      <c r="GF65252"/>
      <c r="GG65252"/>
      <c r="GH65252"/>
      <c r="GI65252"/>
      <c r="GJ65252"/>
      <c r="GK65252"/>
      <c r="GL65252"/>
      <c r="GM65252"/>
      <c r="GN65252"/>
      <c r="GO65252"/>
      <c r="GP65252"/>
      <c r="GQ65252"/>
      <c r="GR65252"/>
      <c r="GS65252"/>
      <c r="GT65252"/>
      <c r="GU65252"/>
      <c r="GV65252"/>
      <c r="GW65252"/>
      <c r="GX65252"/>
      <c r="GY65252"/>
      <c r="GZ65252"/>
      <c r="HA65252"/>
      <c r="HB65252"/>
      <c r="HC65252"/>
      <c r="HD65252"/>
      <c r="HE65252"/>
      <c r="HF65252"/>
      <c r="HG65252"/>
      <c r="HH65252"/>
      <c r="HI65252"/>
      <c r="HJ65252"/>
      <c r="HK65252"/>
      <c r="HL65252"/>
      <c r="HM65252"/>
      <c r="HN65252"/>
      <c r="HO65252"/>
      <c r="HP65252"/>
      <c r="HQ65252"/>
      <c r="HR65252"/>
      <c r="HS65252"/>
      <c r="HT65252"/>
      <c r="HU65252"/>
      <c r="HV65252"/>
      <c r="HW65252"/>
      <c r="HX65252"/>
      <c r="HY65252"/>
      <c r="HZ65252"/>
      <c r="IA65252"/>
    </row>
    <row r="65253" spans="1:235" ht="24" customHeight="1">
      <c r="A65253"/>
      <c r="B65253"/>
      <c r="C65253"/>
      <c r="D65253"/>
      <c r="E65253"/>
      <c r="F65253"/>
      <c r="G65253"/>
      <c r="H65253"/>
      <c r="I65253"/>
      <c r="J65253"/>
      <c r="K65253"/>
      <c r="L65253"/>
      <c r="M65253"/>
      <c r="N65253"/>
      <c r="O65253"/>
      <c r="P65253"/>
      <c r="Q65253"/>
      <c r="R65253"/>
      <c r="S65253"/>
      <c r="T65253"/>
      <c r="U65253"/>
      <c r="V65253"/>
      <c r="W65253"/>
      <c r="X65253"/>
      <c r="Y65253"/>
      <c r="Z65253"/>
      <c r="AA65253"/>
      <c r="AB65253"/>
      <c r="AC65253"/>
      <c r="AD65253"/>
      <c r="AE65253"/>
      <c r="AF65253"/>
      <c r="AG65253"/>
      <c r="AH65253"/>
      <c r="AI65253"/>
      <c r="AJ65253"/>
      <c r="AK65253"/>
      <c r="AL65253"/>
      <c r="AM65253"/>
      <c r="AN65253"/>
      <c r="AO65253"/>
      <c r="AP65253"/>
      <c r="AQ65253"/>
      <c r="AR65253"/>
      <c r="AS65253"/>
      <c r="AT65253"/>
      <c r="AU65253"/>
      <c r="AV65253"/>
      <c r="AW65253"/>
      <c r="AX65253"/>
      <c r="AY65253"/>
      <c r="AZ65253"/>
      <c r="BA65253"/>
      <c r="BB65253"/>
      <c r="BC65253"/>
      <c r="BD65253"/>
      <c r="BE65253"/>
      <c r="BF65253"/>
      <c r="BG65253"/>
      <c r="BH65253"/>
      <c r="BI65253"/>
      <c r="BJ65253"/>
      <c r="BK65253"/>
      <c r="BL65253"/>
      <c r="BM65253"/>
      <c r="BN65253"/>
      <c r="BO65253"/>
      <c r="BP65253"/>
      <c r="BQ65253"/>
      <c r="BR65253"/>
      <c r="BS65253"/>
      <c r="BT65253"/>
      <c r="BU65253"/>
      <c r="BV65253"/>
      <c r="BW65253"/>
      <c r="BX65253"/>
      <c r="BY65253"/>
      <c r="BZ65253"/>
      <c r="CA65253"/>
      <c r="CB65253"/>
      <c r="CC65253"/>
      <c r="CD65253"/>
      <c r="CE65253"/>
      <c r="CF65253"/>
      <c r="CG65253"/>
      <c r="CH65253"/>
      <c r="CI65253"/>
      <c r="CJ65253"/>
      <c r="CK65253"/>
      <c r="CL65253"/>
      <c r="CM65253"/>
      <c r="CN65253"/>
      <c r="CO65253"/>
      <c r="CP65253"/>
      <c r="CQ65253"/>
      <c r="CR65253"/>
      <c r="CS65253"/>
      <c r="CT65253"/>
      <c r="CU65253"/>
      <c r="CV65253"/>
      <c r="CW65253"/>
      <c r="CX65253"/>
      <c r="CY65253"/>
      <c r="CZ65253"/>
      <c r="DA65253"/>
      <c r="DB65253"/>
      <c r="DC65253"/>
      <c r="DD65253"/>
      <c r="DE65253"/>
      <c r="DF65253"/>
      <c r="DG65253"/>
      <c r="DH65253"/>
      <c r="DI65253"/>
      <c r="DJ65253"/>
      <c r="DK65253"/>
      <c r="DL65253"/>
      <c r="DM65253"/>
      <c r="DN65253"/>
      <c r="DO65253"/>
      <c r="DP65253"/>
      <c r="DQ65253"/>
      <c r="DR65253"/>
      <c r="DS65253"/>
      <c r="DT65253"/>
      <c r="DU65253"/>
      <c r="DV65253"/>
      <c r="DW65253"/>
      <c r="DX65253"/>
      <c r="DY65253"/>
      <c r="DZ65253"/>
      <c r="EA65253"/>
      <c r="EB65253"/>
      <c r="EC65253"/>
      <c r="ED65253"/>
      <c r="EE65253"/>
      <c r="EF65253"/>
      <c r="EG65253"/>
      <c r="EH65253"/>
      <c r="EI65253"/>
      <c r="EJ65253"/>
      <c r="EK65253"/>
      <c r="EL65253"/>
      <c r="EM65253"/>
      <c r="EN65253"/>
      <c r="EO65253"/>
      <c r="EP65253"/>
      <c r="EQ65253"/>
      <c r="ER65253"/>
      <c r="ES65253"/>
      <c r="ET65253"/>
      <c r="EU65253"/>
      <c r="EV65253"/>
      <c r="EW65253"/>
      <c r="EX65253"/>
      <c r="EY65253"/>
      <c r="EZ65253"/>
      <c r="FA65253"/>
      <c r="FB65253"/>
      <c r="FC65253"/>
      <c r="FD65253"/>
      <c r="FE65253"/>
      <c r="FF65253"/>
      <c r="FG65253"/>
      <c r="FH65253"/>
      <c r="FI65253"/>
      <c r="FJ65253"/>
      <c r="FK65253"/>
      <c r="FL65253"/>
      <c r="FM65253"/>
      <c r="FN65253"/>
      <c r="FO65253"/>
      <c r="FP65253"/>
      <c r="FQ65253"/>
      <c r="FR65253"/>
      <c r="FS65253"/>
      <c r="FT65253"/>
      <c r="FU65253"/>
      <c r="FV65253"/>
      <c r="FW65253"/>
      <c r="FX65253"/>
      <c r="FY65253"/>
      <c r="FZ65253"/>
      <c r="GA65253"/>
      <c r="GB65253"/>
      <c r="GC65253"/>
      <c r="GD65253"/>
      <c r="GE65253"/>
      <c r="GF65253"/>
      <c r="GG65253"/>
      <c r="GH65253"/>
      <c r="GI65253"/>
      <c r="GJ65253"/>
      <c r="GK65253"/>
      <c r="GL65253"/>
      <c r="GM65253"/>
      <c r="GN65253"/>
      <c r="GO65253"/>
      <c r="GP65253"/>
      <c r="GQ65253"/>
      <c r="GR65253"/>
      <c r="GS65253"/>
      <c r="GT65253"/>
      <c r="GU65253"/>
      <c r="GV65253"/>
      <c r="GW65253"/>
      <c r="GX65253"/>
      <c r="GY65253"/>
      <c r="GZ65253"/>
      <c r="HA65253"/>
      <c r="HB65253"/>
      <c r="HC65253"/>
      <c r="HD65253"/>
      <c r="HE65253"/>
      <c r="HF65253"/>
      <c r="HG65253"/>
      <c r="HH65253"/>
      <c r="HI65253"/>
      <c r="HJ65253"/>
      <c r="HK65253"/>
      <c r="HL65253"/>
      <c r="HM65253"/>
      <c r="HN65253"/>
      <c r="HO65253"/>
      <c r="HP65253"/>
      <c r="HQ65253"/>
      <c r="HR65253"/>
      <c r="HS65253"/>
      <c r="HT65253"/>
      <c r="HU65253"/>
      <c r="HV65253"/>
      <c r="HW65253"/>
      <c r="HX65253"/>
      <c r="HY65253"/>
      <c r="HZ65253"/>
      <c r="IA65253"/>
    </row>
    <row r="65254" spans="1:235" ht="24" customHeight="1">
      <c r="A65254"/>
      <c r="B65254"/>
      <c r="C65254"/>
      <c r="D65254"/>
      <c r="E65254"/>
      <c r="F65254"/>
      <c r="G65254"/>
      <c r="H65254"/>
      <c r="I65254"/>
      <c r="J65254"/>
      <c r="K65254"/>
      <c r="L65254"/>
      <c r="M65254"/>
      <c r="N65254"/>
      <c r="O65254"/>
      <c r="P65254"/>
      <c r="Q65254"/>
      <c r="R65254"/>
      <c r="S65254"/>
      <c r="T65254"/>
      <c r="U65254"/>
      <c r="V65254"/>
      <c r="W65254"/>
      <c r="X65254"/>
      <c r="Y65254"/>
      <c r="Z65254"/>
      <c r="AA65254"/>
      <c r="AB65254"/>
      <c r="AC65254"/>
      <c r="AD65254"/>
      <c r="AE65254"/>
      <c r="AF65254"/>
      <c r="AG65254"/>
      <c r="AH65254"/>
      <c r="AI65254"/>
      <c r="AJ65254"/>
      <c r="AK65254"/>
      <c r="AL65254"/>
      <c r="AM65254"/>
      <c r="AN65254"/>
      <c r="AO65254"/>
      <c r="AP65254"/>
      <c r="AQ65254"/>
      <c r="AR65254"/>
      <c r="AS65254"/>
      <c r="AT65254"/>
      <c r="AU65254"/>
      <c r="AV65254"/>
      <c r="AW65254"/>
      <c r="AX65254"/>
      <c r="AY65254"/>
      <c r="AZ65254"/>
      <c r="BA65254"/>
      <c r="BB65254"/>
      <c r="BC65254"/>
      <c r="BD65254"/>
      <c r="BE65254"/>
      <c r="BF65254"/>
      <c r="BG65254"/>
      <c r="BH65254"/>
      <c r="BI65254"/>
      <c r="BJ65254"/>
      <c r="BK65254"/>
      <c r="BL65254"/>
      <c r="BM65254"/>
      <c r="BN65254"/>
      <c r="BO65254"/>
      <c r="BP65254"/>
      <c r="BQ65254"/>
      <c r="BR65254"/>
      <c r="BS65254"/>
      <c r="BT65254"/>
      <c r="BU65254"/>
      <c r="BV65254"/>
      <c r="BW65254"/>
      <c r="BX65254"/>
      <c r="BY65254"/>
      <c r="BZ65254"/>
      <c r="CA65254"/>
      <c r="CB65254"/>
      <c r="CC65254"/>
      <c r="CD65254"/>
      <c r="CE65254"/>
      <c r="CF65254"/>
      <c r="CG65254"/>
      <c r="CH65254"/>
      <c r="CI65254"/>
      <c r="CJ65254"/>
      <c r="CK65254"/>
      <c r="CL65254"/>
      <c r="CM65254"/>
      <c r="CN65254"/>
      <c r="CO65254"/>
      <c r="CP65254"/>
      <c r="CQ65254"/>
      <c r="CR65254"/>
      <c r="CS65254"/>
      <c r="CT65254"/>
      <c r="CU65254"/>
      <c r="CV65254"/>
      <c r="CW65254"/>
      <c r="CX65254"/>
      <c r="CY65254"/>
      <c r="CZ65254"/>
      <c r="DA65254"/>
      <c r="DB65254"/>
      <c r="DC65254"/>
      <c r="DD65254"/>
      <c r="DE65254"/>
      <c r="DF65254"/>
      <c r="DG65254"/>
      <c r="DH65254"/>
      <c r="DI65254"/>
      <c r="DJ65254"/>
      <c r="DK65254"/>
      <c r="DL65254"/>
      <c r="DM65254"/>
      <c r="DN65254"/>
      <c r="DO65254"/>
      <c r="DP65254"/>
      <c r="DQ65254"/>
      <c r="DR65254"/>
      <c r="DS65254"/>
      <c r="DT65254"/>
      <c r="DU65254"/>
      <c r="DV65254"/>
      <c r="DW65254"/>
      <c r="DX65254"/>
      <c r="DY65254"/>
      <c r="DZ65254"/>
      <c r="EA65254"/>
      <c r="EB65254"/>
      <c r="EC65254"/>
      <c r="ED65254"/>
      <c r="EE65254"/>
      <c r="EF65254"/>
      <c r="EG65254"/>
      <c r="EH65254"/>
      <c r="EI65254"/>
      <c r="EJ65254"/>
      <c r="EK65254"/>
      <c r="EL65254"/>
      <c r="EM65254"/>
      <c r="EN65254"/>
      <c r="EO65254"/>
      <c r="EP65254"/>
      <c r="EQ65254"/>
      <c r="ER65254"/>
      <c r="ES65254"/>
      <c r="ET65254"/>
      <c r="EU65254"/>
      <c r="EV65254"/>
      <c r="EW65254"/>
      <c r="EX65254"/>
      <c r="EY65254"/>
      <c r="EZ65254"/>
      <c r="FA65254"/>
      <c r="FB65254"/>
      <c r="FC65254"/>
      <c r="FD65254"/>
      <c r="FE65254"/>
      <c r="FF65254"/>
      <c r="FG65254"/>
      <c r="FH65254"/>
      <c r="FI65254"/>
      <c r="FJ65254"/>
      <c r="FK65254"/>
      <c r="FL65254"/>
      <c r="FM65254"/>
      <c r="FN65254"/>
      <c r="FO65254"/>
      <c r="FP65254"/>
      <c r="FQ65254"/>
      <c r="FR65254"/>
      <c r="FS65254"/>
      <c r="FT65254"/>
      <c r="FU65254"/>
      <c r="FV65254"/>
      <c r="FW65254"/>
      <c r="FX65254"/>
      <c r="FY65254"/>
      <c r="FZ65254"/>
      <c r="GA65254"/>
      <c r="GB65254"/>
      <c r="GC65254"/>
      <c r="GD65254"/>
      <c r="GE65254"/>
      <c r="GF65254"/>
      <c r="GG65254"/>
      <c r="GH65254"/>
      <c r="GI65254"/>
      <c r="GJ65254"/>
      <c r="GK65254"/>
      <c r="GL65254"/>
      <c r="GM65254"/>
      <c r="GN65254"/>
      <c r="GO65254"/>
      <c r="GP65254"/>
      <c r="GQ65254"/>
      <c r="GR65254"/>
      <c r="GS65254"/>
      <c r="GT65254"/>
      <c r="GU65254"/>
      <c r="GV65254"/>
      <c r="GW65254"/>
      <c r="GX65254"/>
      <c r="GY65254"/>
      <c r="GZ65254"/>
      <c r="HA65254"/>
      <c r="HB65254"/>
      <c r="HC65254"/>
      <c r="HD65254"/>
      <c r="HE65254"/>
      <c r="HF65254"/>
      <c r="HG65254"/>
      <c r="HH65254"/>
      <c r="HI65254"/>
      <c r="HJ65254"/>
      <c r="HK65254"/>
      <c r="HL65254"/>
      <c r="HM65254"/>
      <c r="HN65254"/>
      <c r="HO65254"/>
      <c r="HP65254"/>
      <c r="HQ65254"/>
      <c r="HR65254"/>
      <c r="HS65254"/>
      <c r="HT65254"/>
      <c r="HU65254"/>
      <c r="HV65254"/>
      <c r="HW65254"/>
      <c r="HX65254"/>
      <c r="HY65254"/>
      <c r="HZ65254"/>
      <c r="IA65254"/>
    </row>
    <row r="65255" spans="1:235" ht="24" customHeight="1">
      <c r="A65255"/>
      <c r="B65255"/>
      <c r="C65255"/>
      <c r="D65255"/>
      <c r="E65255"/>
      <c r="F65255"/>
      <c r="G65255"/>
      <c r="H65255"/>
      <c r="I65255"/>
      <c r="J65255"/>
      <c r="K65255"/>
      <c r="L65255"/>
      <c r="M65255"/>
      <c r="N65255"/>
      <c r="O65255"/>
      <c r="P65255"/>
      <c r="Q65255"/>
      <c r="R65255"/>
      <c r="S65255"/>
      <c r="T65255"/>
      <c r="U65255"/>
      <c r="V65255"/>
      <c r="W65255"/>
      <c r="X65255"/>
      <c r="Y65255"/>
      <c r="Z65255"/>
      <c r="AA65255"/>
      <c r="AB65255"/>
      <c r="AC65255"/>
      <c r="AD65255"/>
      <c r="AE65255"/>
      <c r="AF65255"/>
      <c r="AG65255"/>
      <c r="AH65255"/>
      <c r="AI65255"/>
      <c r="AJ65255"/>
      <c r="AK65255"/>
      <c r="AL65255"/>
      <c r="AM65255"/>
      <c r="AN65255"/>
      <c r="AO65255"/>
      <c r="AP65255"/>
      <c r="AQ65255"/>
      <c r="AR65255"/>
      <c r="AS65255"/>
      <c r="AT65255"/>
      <c r="AU65255"/>
      <c r="AV65255"/>
      <c r="AW65255"/>
      <c r="AX65255"/>
      <c r="AY65255"/>
      <c r="AZ65255"/>
      <c r="BA65255"/>
      <c r="BB65255"/>
      <c r="BC65255"/>
      <c r="BD65255"/>
      <c r="BE65255"/>
      <c r="BF65255"/>
      <c r="BG65255"/>
      <c r="BH65255"/>
      <c r="BI65255"/>
      <c r="BJ65255"/>
      <c r="BK65255"/>
      <c r="BL65255"/>
      <c r="BM65255"/>
      <c r="BN65255"/>
      <c r="BO65255"/>
      <c r="BP65255"/>
      <c r="BQ65255"/>
      <c r="BR65255"/>
      <c r="BS65255"/>
      <c r="BT65255"/>
      <c r="BU65255"/>
      <c r="BV65255"/>
      <c r="BW65255"/>
      <c r="BX65255"/>
      <c r="BY65255"/>
      <c r="BZ65255"/>
      <c r="CA65255"/>
      <c r="CB65255"/>
      <c r="CC65255"/>
      <c r="CD65255"/>
      <c r="CE65255"/>
      <c r="CF65255"/>
      <c r="CG65255"/>
      <c r="CH65255"/>
      <c r="CI65255"/>
      <c r="CJ65255"/>
      <c r="CK65255"/>
      <c r="CL65255"/>
      <c r="CM65255"/>
      <c r="CN65255"/>
      <c r="CO65255"/>
      <c r="CP65255"/>
      <c r="CQ65255"/>
      <c r="CR65255"/>
      <c r="CS65255"/>
      <c r="CT65255"/>
      <c r="CU65255"/>
      <c r="CV65255"/>
      <c r="CW65255"/>
      <c r="CX65255"/>
      <c r="CY65255"/>
      <c r="CZ65255"/>
      <c r="DA65255"/>
      <c r="DB65255"/>
      <c r="DC65255"/>
      <c r="DD65255"/>
      <c r="DE65255"/>
      <c r="DF65255"/>
      <c r="DG65255"/>
      <c r="DH65255"/>
      <c r="DI65255"/>
      <c r="DJ65255"/>
      <c r="DK65255"/>
      <c r="DL65255"/>
      <c r="DM65255"/>
      <c r="DN65255"/>
      <c r="DO65255"/>
      <c r="DP65255"/>
      <c r="DQ65255"/>
      <c r="DR65255"/>
      <c r="DS65255"/>
      <c r="DT65255"/>
      <c r="DU65255"/>
      <c r="DV65255"/>
      <c r="DW65255"/>
      <c r="DX65255"/>
      <c r="DY65255"/>
      <c r="DZ65255"/>
      <c r="EA65255"/>
      <c r="EB65255"/>
      <c r="EC65255"/>
      <c r="ED65255"/>
      <c r="EE65255"/>
      <c r="EF65255"/>
      <c r="EG65255"/>
      <c r="EH65255"/>
      <c r="EI65255"/>
      <c r="EJ65255"/>
      <c r="EK65255"/>
      <c r="EL65255"/>
      <c r="EM65255"/>
      <c r="EN65255"/>
      <c r="EO65255"/>
      <c r="EP65255"/>
      <c r="EQ65255"/>
      <c r="ER65255"/>
      <c r="ES65255"/>
      <c r="ET65255"/>
      <c r="EU65255"/>
      <c r="EV65255"/>
      <c r="EW65255"/>
      <c r="EX65255"/>
      <c r="EY65255"/>
      <c r="EZ65255"/>
      <c r="FA65255"/>
      <c r="FB65255"/>
      <c r="FC65255"/>
      <c r="FD65255"/>
      <c r="FE65255"/>
      <c r="FF65255"/>
      <c r="FG65255"/>
      <c r="FH65255"/>
      <c r="FI65255"/>
      <c r="FJ65255"/>
      <c r="FK65255"/>
      <c r="FL65255"/>
      <c r="FM65255"/>
      <c r="FN65255"/>
      <c r="FO65255"/>
      <c r="FP65255"/>
      <c r="FQ65255"/>
      <c r="FR65255"/>
      <c r="FS65255"/>
      <c r="FT65255"/>
      <c r="FU65255"/>
      <c r="FV65255"/>
      <c r="FW65255"/>
      <c r="FX65255"/>
      <c r="FY65255"/>
      <c r="FZ65255"/>
      <c r="GA65255"/>
      <c r="GB65255"/>
      <c r="GC65255"/>
      <c r="GD65255"/>
      <c r="GE65255"/>
      <c r="GF65255"/>
      <c r="GG65255"/>
      <c r="GH65255"/>
      <c r="GI65255"/>
      <c r="GJ65255"/>
      <c r="GK65255"/>
      <c r="GL65255"/>
      <c r="GM65255"/>
      <c r="GN65255"/>
      <c r="GO65255"/>
      <c r="GP65255"/>
      <c r="GQ65255"/>
      <c r="GR65255"/>
      <c r="GS65255"/>
      <c r="GT65255"/>
      <c r="GU65255"/>
      <c r="GV65255"/>
      <c r="GW65255"/>
      <c r="GX65255"/>
      <c r="GY65255"/>
      <c r="GZ65255"/>
      <c r="HA65255"/>
      <c r="HB65255"/>
      <c r="HC65255"/>
      <c r="HD65255"/>
      <c r="HE65255"/>
      <c r="HF65255"/>
      <c r="HG65255"/>
      <c r="HH65255"/>
      <c r="HI65255"/>
      <c r="HJ65255"/>
      <c r="HK65255"/>
      <c r="HL65255"/>
      <c r="HM65255"/>
      <c r="HN65255"/>
      <c r="HO65255"/>
      <c r="HP65255"/>
      <c r="HQ65255"/>
      <c r="HR65255"/>
      <c r="HS65255"/>
      <c r="HT65255"/>
      <c r="HU65255"/>
      <c r="HV65255"/>
      <c r="HW65255"/>
      <c r="HX65255"/>
      <c r="HY65255"/>
      <c r="HZ65255"/>
      <c r="IA65255"/>
    </row>
    <row r="65256" spans="1:235" ht="24" customHeight="1">
      <c r="A65256"/>
      <c r="B65256"/>
      <c r="C65256"/>
      <c r="D65256"/>
      <c r="E65256"/>
      <c r="F65256"/>
      <c r="G65256"/>
      <c r="H65256"/>
      <c r="I65256"/>
      <c r="J65256"/>
      <c r="K65256"/>
      <c r="L65256"/>
      <c r="M65256"/>
      <c r="N65256"/>
      <c r="O65256"/>
      <c r="P65256"/>
      <c r="Q65256"/>
      <c r="R65256"/>
      <c r="S65256"/>
      <c r="T65256"/>
      <c r="U65256"/>
      <c r="V65256"/>
      <c r="W65256"/>
      <c r="X65256"/>
      <c r="Y65256"/>
      <c r="Z65256"/>
      <c r="AA65256"/>
      <c r="AB65256"/>
      <c r="AC65256"/>
      <c r="AD65256"/>
      <c r="AE65256"/>
      <c r="AF65256"/>
      <c r="AG65256"/>
      <c r="AH65256"/>
      <c r="AI65256"/>
      <c r="AJ65256"/>
      <c r="AK65256"/>
      <c r="AL65256"/>
      <c r="AM65256"/>
      <c r="AN65256"/>
      <c r="AO65256"/>
      <c r="AP65256"/>
      <c r="AQ65256"/>
      <c r="AR65256"/>
      <c r="AS65256"/>
      <c r="AT65256"/>
      <c r="AU65256"/>
      <c r="AV65256"/>
      <c r="AW65256"/>
      <c r="AX65256"/>
      <c r="AY65256"/>
      <c r="AZ65256"/>
      <c r="BA65256"/>
      <c r="BB65256"/>
      <c r="BC65256"/>
      <c r="BD65256"/>
      <c r="BE65256"/>
      <c r="BF65256"/>
      <c r="BG65256"/>
      <c r="BH65256"/>
      <c r="BI65256"/>
      <c r="BJ65256"/>
      <c r="BK65256"/>
      <c r="BL65256"/>
      <c r="BM65256"/>
      <c r="BN65256"/>
      <c r="BO65256"/>
      <c r="BP65256"/>
      <c r="BQ65256"/>
      <c r="BR65256"/>
      <c r="BS65256"/>
      <c r="BT65256"/>
      <c r="BU65256"/>
      <c r="BV65256"/>
      <c r="BW65256"/>
      <c r="BX65256"/>
      <c r="BY65256"/>
      <c r="BZ65256"/>
      <c r="CA65256"/>
      <c r="CB65256"/>
      <c r="CC65256"/>
      <c r="CD65256"/>
      <c r="CE65256"/>
      <c r="CF65256"/>
      <c r="CG65256"/>
      <c r="CH65256"/>
      <c r="CI65256"/>
      <c r="CJ65256"/>
      <c r="CK65256"/>
      <c r="CL65256"/>
      <c r="CM65256"/>
      <c r="CN65256"/>
      <c r="CO65256"/>
      <c r="CP65256"/>
      <c r="CQ65256"/>
      <c r="CR65256"/>
      <c r="CS65256"/>
      <c r="CT65256"/>
      <c r="CU65256"/>
      <c r="CV65256"/>
      <c r="CW65256"/>
      <c r="CX65256"/>
      <c r="CY65256"/>
      <c r="CZ65256"/>
      <c r="DA65256"/>
      <c r="DB65256"/>
      <c r="DC65256"/>
      <c r="DD65256"/>
      <c r="DE65256"/>
      <c r="DF65256"/>
      <c r="DG65256"/>
      <c r="DH65256"/>
      <c r="DI65256"/>
      <c r="DJ65256"/>
      <c r="DK65256"/>
      <c r="DL65256"/>
      <c r="DM65256"/>
      <c r="DN65256"/>
      <c r="DO65256"/>
      <c r="DP65256"/>
      <c r="DQ65256"/>
      <c r="DR65256"/>
      <c r="DS65256"/>
      <c r="DT65256"/>
      <c r="DU65256"/>
      <c r="DV65256"/>
      <c r="DW65256"/>
      <c r="DX65256"/>
      <c r="DY65256"/>
      <c r="DZ65256"/>
      <c r="EA65256"/>
      <c r="EB65256"/>
      <c r="EC65256"/>
      <c r="ED65256"/>
      <c r="EE65256"/>
      <c r="EF65256"/>
      <c r="EG65256"/>
      <c r="EH65256"/>
      <c r="EI65256"/>
      <c r="EJ65256"/>
      <c r="EK65256"/>
      <c r="EL65256"/>
      <c r="EM65256"/>
      <c r="EN65256"/>
      <c r="EO65256"/>
      <c r="EP65256"/>
      <c r="EQ65256"/>
      <c r="ER65256"/>
      <c r="ES65256"/>
      <c r="ET65256"/>
      <c r="EU65256"/>
      <c r="EV65256"/>
      <c r="EW65256"/>
      <c r="EX65256"/>
      <c r="EY65256"/>
      <c r="EZ65256"/>
      <c r="FA65256"/>
      <c r="FB65256"/>
      <c r="FC65256"/>
      <c r="FD65256"/>
      <c r="FE65256"/>
      <c r="FF65256"/>
      <c r="FG65256"/>
      <c r="FH65256"/>
      <c r="FI65256"/>
      <c r="FJ65256"/>
      <c r="FK65256"/>
      <c r="FL65256"/>
      <c r="FM65256"/>
      <c r="FN65256"/>
      <c r="FO65256"/>
      <c r="FP65256"/>
      <c r="FQ65256"/>
      <c r="FR65256"/>
      <c r="FS65256"/>
      <c r="FT65256"/>
      <c r="FU65256"/>
      <c r="FV65256"/>
      <c r="FW65256"/>
      <c r="FX65256"/>
      <c r="FY65256"/>
      <c r="FZ65256"/>
      <c r="GA65256"/>
      <c r="GB65256"/>
      <c r="GC65256"/>
      <c r="GD65256"/>
      <c r="GE65256"/>
      <c r="GF65256"/>
      <c r="GG65256"/>
      <c r="GH65256"/>
      <c r="GI65256"/>
      <c r="GJ65256"/>
      <c r="GK65256"/>
      <c r="GL65256"/>
      <c r="GM65256"/>
      <c r="GN65256"/>
      <c r="GO65256"/>
      <c r="GP65256"/>
      <c r="GQ65256"/>
      <c r="GR65256"/>
      <c r="GS65256"/>
      <c r="GT65256"/>
      <c r="GU65256"/>
      <c r="GV65256"/>
      <c r="GW65256"/>
      <c r="GX65256"/>
      <c r="GY65256"/>
      <c r="GZ65256"/>
      <c r="HA65256"/>
      <c r="HB65256"/>
      <c r="HC65256"/>
      <c r="HD65256"/>
      <c r="HE65256"/>
      <c r="HF65256"/>
      <c r="HG65256"/>
      <c r="HH65256"/>
      <c r="HI65256"/>
      <c r="HJ65256"/>
      <c r="HK65256"/>
      <c r="HL65256"/>
      <c r="HM65256"/>
      <c r="HN65256"/>
      <c r="HO65256"/>
      <c r="HP65256"/>
      <c r="HQ65256"/>
      <c r="HR65256"/>
      <c r="HS65256"/>
      <c r="HT65256"/>
      <c r="HU65256"/>
      <c r="HV65256"/>
      <c r="HW65256"/>
      <c r="HX65256"/>
      <c r="HY65256"/>
      <c r="HZ65256"/>
      <c r="IA65256"/>
    </row>
    <row r="65257" spans="1:235" ht="24" customHeight="1">
      <c r="A65257"/>
      <c r="B65257"/>
      <c r="C65257"/>
      <c r="D65257"/>
      <c r="E65257"/>
      <c r="F65257"/>
      <c r="G65257"/>
      <c r="H65257"/>
      <c r="I65257"/>
      <c r="J65257"/>
      <c r="K65257"/>
      <c r="L65257"/>
      <c r="M65257"/>
      <c r="N65257"/>
      <c r="O65257"/>
      <c r="P65257"/>
      <c r="Q65257"/>
      <c r="R65257"/>
      <c r="S65257"/>
      <c r="T65257"/>
      <c r="U65257"/>
      <c r="V65257"/>
      <c r="W65257"/>
      <c r="X65257"/>
      <c r="Y65257"/>
      <c r="Z65257"/>
      <c r="AA65257"/>
      <c r="AB65257"/>
      <c r="AC65257"/>
      <c r="AD65257"/>
      <c r="AE65257"/>
      <c r="AF65257"/>
      <c r="AG65257"/>
      <c r="AH65257"/>
      <c r="AI65257"/>
      <c r="AJ65257"/>
      <c r="AK65257"/>
      <c r="AL65257"/>
      <c r="AM65257"/>
      <c r="AN65257"/>
      <c r="AO65257"/>
      <c r="AP65257"/>
      <c r="AQ65257"/>
      <c r="AR65257"/>
      <c r="AS65257"/>
      <c r="AT65257"/>
      <c r="AU65257"/>
      <c r="AV65257"/>
      <c r="AW65257"/>
      <c r="AX65257"/>
      <c r="AY65257"/>
      <c r="AZ65257"/>
      <c r="BA65257"/>
      <c r="BB65257"/>
      <c r="BC65257"/>
      <c r="BD65257"/>
      <c r="BE65257"/>
      <c r="BF65257"/>
      <c r="BG65257"/>
      <c r="BH65257"/>
      <c r="BI65257"/>
      <c r="BJ65257"/>
      <c r="BK65257"/>
      <c r="BL65257"/>
      <c r="BM65257"/>
      <c r="BN65257"/>
      <c r="BO65257"/>
      <c r="BP65257"/>
      <c r="BQ65257"/>
      <c r="BR65257"/>
      <c r="BS65257"/>
      <c r="BT65257"/>
      <c r="BU65257"/>
      <c r="BV65257"/>
      <c r="BW65257"/>
      <c r="BX65257"/>
      <c r="BY65257"/>
      <c r="BZ65257"/>
      <c r="CA65257"/>
      <c r="CB65257"/>
      <c r="CC65257"/>
      <c r="CD65257"/>
      <c r="CE65257"/>
      <c r="CF65257"/>
      <c r="CG65257"/>
      <c r="CH65257"/>
      <c r="CI65257"/>
      <c r="CJ65257"/>
      <c r="CK65257"/>
      <c r="CL65257"/>
      <c r="CM65257"/>
      <c r="CN65257"/>
      <c r="CO65257"/>
      <c r="CP65257"/>
      <c r="CQ65257"/>
      <c r="CR65257"/>
      <c r="CS65257"/>
      <c r="CT65257"/>
      <c r="CU65257"/>
      <c r="CV65257"/>
      <c r="CW65257"/>
      <c r="CX65257"/>
      <c r="CY65257"/>
      <c r="CZ65257"/>
      <c r="DA65257"/>
      <c r="DB65257"/>
      <c r="DC65257"/>
      <c r="DD65257"/>
      <c r="DE65257"/>
      <c r="DF65257"/>
      <c r="DG65257"/>
      <c r="DH65257"/>
      <c r="DI65257"/>
      <c r="DJ65257"/>
      <c r="DK65257"/>
      <c r="DL65257"/>
      <c r="DM65257"/>
      <c r="DN65257"/>
      <c r="DO65257"/>
      <c r="DP65257"/>
      <c r="DQ65257"/>
      <c r="DR65257"/>
      <c r="DS65257"/>
      <c r="DT65257"/>
      <c r="DU65257"/>
      <c r="DV65257"/>
      <c r="DW65257"/>
      <c r="DX65257"/>
      <c r="DY65257"/>
      <c r="DZ65257"/>
      <c r="EA65257"/>
      <c r="EB65257"/>
      <c r="EC65257"/>
      <c r="ED65257"/>
      <c r="EE65257"/>
      <c r="EF65257"/>
      <c r="EG65257"/>
      <c r="EH65257"/>
      <c r="EI65257"/>
      <c r="EJ65257"/>
      <c r="EK65257"/>
      <c r="EL65257"/>
      <c r="EM65257"/>
      <c r="EN65257"/>
      <c r="EO65257"/>
      <c r="EP65257"/>
      <c r="EQ65257"/>
      <c r="ER65257"/>
      <c r="ES65257"/>
      <c r="ET65257"/>
      <c r="EU65257"/>
      <c r="EV65257"/>
      <c r="EW65257"/>
      <c r="EX65257"/>
      <c r="EY65257"/>
      <c r="EZ65257"/>
      <c r="FA65257"/>
      <c r="FB65257"/>
      <c r="FC65257"/>
      <c r="FD65257"/>
      <c r="FE65257"/>
      <c r="FF65257"/>
      <c r="FG65257"/>
      <c r="FH65257"/>
      <c r="FI65257"/>
      <c r="FJ65257"/>
      <c r="FK65257"/>
      <c r="FL65257"/>
      <c r="FM65257"/>
      <c r="FN65257"/>
      <c r="FO65257"/>
      <c r="FP65257"/>
      <c r="FQ65257"/>
      <c r="FR65257"/>
      <c r="FS65257"/>
      <c r="FT65257"/>
      <c r="FU65257"/>
      <c r="FV65257"/>
      <c r="FW65257"/>
      <c r="FX65257"/>
      <c r="FY65257"/>
      <c r="FZ65257"/>
      <c r="GA65257"/>
      <c r="GB65257"/>
      <c r="GC65257"/>
      <c r="GD65257"/>
      <c r="GE65257"/>
      <c r="GF65257"/>
      <c r="GG65257"/>
      <c r="GH65257"/>
      <c r="GI65257"/>
      <c r="GJ65257"/>
      <c r="GK65257"/>
      <c r="GL65257"/>
      <c r="GM65257"/>
      <c r="GN65257"/>
      <c r="GO65257"/>
      <c r="GP65257"/>
      <c r="GQ65257"/>
      <c r="GR65257"/>
      <c r="GS65257"/>
      <c r="GT65257"/>
      <c r="GU65257"/>
      <c r="GV65257"/>
      <c r="GW65257"/>
      <c r="GX65257"/>
      <c r="GY65257"/>
      <c r="GZ65257"/>
      <c r="HA65257"/>
      <c r="HB65257"/>
      <c r="HC65257"/>
      <c r="HD65257"/>
      <c r="HE65257"/>
      <c r="HF65257"/>
      <c r="HG65257"/>
      <c r="HH65257"/>
      <c r="HI65257"/>
      <c r="HJ65257"/>
      <c r="HK65257"/>
      <c r="HL65257"/>
      <c r="HM65257"/>
      <c r="HN65257"/>
      <c r="HO65257"/>
      <c r="HP65257"/>
      <c r="HQ65257"/>
      <c r="HR65257"/>
      <c r="HS65257"/>
      <c r="HT65257"/>
      <c r="HU65257"/>
      <c r="HV65257"/>
      <c r="HW65257"/>
      <c r="HX65257"/>
      <c r="HY65257"/>
      <c r="HZ65257"/>
      <c r="IA65257"/>
    </row>
    <row r="65258" spans="1:235" ht="24" customHeight="1">
      <c r="A65258"/>
      <c r="B65258"/>
      <c r="C65258"/>
      <c r="D65258"/>
      <c r="E65258"/>
      <c r="F65258"/>
      <c r="G65258"/>
      <c r="H65258"/>
      <c r="I65258"/>
      <c r="J65258"/>
      <c r="K65258"/>
      <c r="L65258"/>
      <c r="M65258"/>
      <c r="N65258"/>
      <c r="O65258"/>
      <c r="P65258"/>
      <c r="Q65258"/>
      <c r="R65258"/>
      <c r="S65258"/>
      <c r="T65258"/>
      <c r="U65258"/>
      <c r="V65258"/>
      <c r="W65258"/>
      <c r="X65258"/>
      <c r="Y65258"/>
      <c r="Z65258"/>
      <c r="AA65258"/>
      <c r="AB65258"/>
      <c r="AC65258"/>
      <c r="AD65258"/>
      <c r="AE65258"/>
      <c r="AF65258"/>
      <c r="AG65258"/>
      <c r="AH65258"/>
      <c r="AI65258"/>
      <c r="AJ65258"/>
      <c r="AK65258"/>
      <c r="AL65258"/>
      <c r="AM65258"/>
      <c r="AN65258"/>
      <c r="AO65258"/>
      <c r="AP65258"/>
      <c r="AQ65258"/>
      <c r="AR65258"/>
      <c r="AS65258"/>
      <c r="AT65258"/>
      <c r="AU65258"/>
      <c r="AV65258"/>
      <c r="AW65258"/>
      <c r="AX65258"/>
      <c r="AY65258"/>
      <c r="AZ65258"/>
      <c r="BA65258"/>
      <c r="BB65258"/>
      <c r="BC65258"/>
      <c r="BD65258"/>
      <c r="BE65258"/>
      <c r="BF65258"/>
      <c r="BG65258"/>
      <c r="BH65258"/>
      <c r="BI65258"/>
      <c r="BJ65258"/>
      <c r="BK65258"/>
      <c r="BL65258"/>
      <c r="BM65258"/>
      <c r="BN65258"/>
      <c r="BO65258"/>
      <c r="BP65258"/>
      <c r="BQ65258"/>
      <c r="BR65258"/>
      <c r="BS65258"/>
      <c r="BT65258"/>
      <c r="BU65258"/>
      <c r="BV65258"/>
      <c r="BW65258"/>
      <c r="BX65258"/>
      <c r="BY65258"/>
      <c r="BZ65258"/>
      <c r="CA65258"/>
      <c r="CB65258"/>
      <c r="CC65258"/>
      <c r="CD65258"/>
      <c r="CE65258"/>
      <c r="CF65258"/>
      <c r="CG65258"/>
      <c r="CH65258"/>
      <c r="CI65258"/>
      <c r="CJ65258"/>
      <c r="CK65258"/>
      <c r="CL65258"/>
      <c r="CM65258"/>
      <c r="CN65258"/>
      <c r="CO65258"/>
      <c r="CP65258"/>
      <c r="CQ65258"/>
      <c r="CR65258"/>
      <c r="CS65258"/>
      <c r="CT65258"/>
      <c r="CU65258"/>
      <c r="CV65258"/>
      <c r="CW65258"/>
      <c r="CX65258"/>
      <c r="CY65258"/>
      <c r="CZ65258"/>
      <c r="DA65258"/>
      <c r="DB65258"/>
      <c r="DC65258"/>
      <c r="DD65258"/>
      <c r="DE65258"/>
      <c r="DF65258"/>
      <c r="DG65258"/>
      <c r="DH65258"/>
      <c r="DI65258"/>
      <c r="DJ65258"/>
      <c r="DK65258"/>
      <c r="DL65258"/>
      <c r="DM65258"/>
      <c r="DN65258"/>
      <c r="DO65258"/>
      <c r="DP65258"/>
      <c r="DQ65258"/>
      <c r="DR65258"/>
      <c r="DS65258"/>
      <c r="DT65258"/>
      <c r="DU65258"/>
      <c r="DV65258"/>
      <c r="DW65258"/>
      <c r="DX65258"/>
      <c r="DY65258"/>
      <c r="DZ65258"/>
      <c r="EA65258"/>
      <c r="EB65258"/>
      <c r="EC65258"/>
      <c r="ED65258"/>
      <c r="EE65258"/>
      <c r="EF65258"/>
      <c r="EG65258"/>
      <c r="EH65258"/>
      <c r="EI65258"/>
      <c r="EJ65258"/>
      <c r="EK65258"/>
      <c r="EL65258"/>
      <c r="EM65258"/>
      <c r="EN65258"/>
      <c r="EO65258"/>
      <c r="EP65258"/>
      <c r="EQ65258"/>
      <c r="ER65258"/>
      <c r="ES65258"/>
      <c r="ET65258"/>
      <c r="EU65258"/>
      <c r="EV65258"/>
      <c r="EW65258"/>
      <c r="EX65258"/>
      <c r="EY65258"/>
      <c r="EZ65258"/>
      <c r="FA65258"/>
      <c r="FB65258"/>
      <c r="FC65258"/>
      <c r="FD65258"/>
      <c r="FE65258"/>
      <c r="FF65258"/>
      <c r="FG65258"/>
      <c r="FH65258"/>
      <c r="FI65258"/>
      <c r="FJ65258"/>
      <c r="FK65258"/>
      <c r="FL65258"/>
      <c r="FM65258"/>
      <c r="FN65258"/>
      <c r="FO65258"/>
      <c r="FP65258"/>
      <c r="FQ65258"/>
      <c r="FR65258"/>
      <c r="FS65258"/>
      <c r="FT65258"/>
      <c r="FU65258"/>
      <c r="FV65258"/>
      <c r="FW65258"/>
      <c r="FX65258"/>
      <c r="FY65258"/>
      <c r="FZ65258"/>
      <c r="GA65258"/>
      <c r="GB65258"/>
      <c r="GC65258"/>
      <c r="GD65258"/>
      <c r="GE65258"/>
      <c r="GF65258"/>
      <c r="GG65258"/>
      <c r="GH65258"/>
      <c r="GI65258"/>
      <c r="GJ65258"/>
      <c r="GK65258"/>
      <c r="GL65258"/>
      <c r="GM65258"/>
      <c r="GN65258"/>
      <c r="GO65258"/>
      <c r="GP65258"/>
      <c r="GQ65258"/>
      <c r="GR65258"/>
      <c r="GS65258"/>
      <c r="GT65258"/>
      <c r="GU65258"/>
      <c r="GV65258"/>
      <c r="GW65258"/>
      <c r="GX65258"/>
      <c r="GY65258"/>
      <c r="GZ65258"/>
      <c r="HA65258"/>
      <c r="HB65258"/>
      <c r="HC65258"/>
      <c r="HD65258"/>
      <c r="HE65258"/>
      <c r="HF65258"/>
      <c r="HG65258"/>
      <c r="HH65258"/>
      <c r="HI65258"/>
      <c r="HJ65258"/>
      <c r="HK65258"/>
      <c r="HL65258"/>
      <c r="HM65258"/>
      <c r="HN65258"/>
      <c r="HO65258"/>
      <c r="HP65258"/>
      <c r="HQ65258"/>
      <c r="HR65258"/>
      <c r="HS65258"/>
      <c r="HT65258"/>
      <c r="HU65258"/>
      <c r="HV65258"/>
      <c r="HW65258"/>
      <c r="HX65258"/>
      <c r="HY65258"/>
      <c r="HZ65258"/>
      <c r="IA65258"/>
    </row>
    <row r="65259" spans="1:235" ht="24" customHeight="1">
      <c r="A65259"/>
      <c r="B65259"/>
      <c r="C65259"/>
      <c r="D65259"/>
      <c r="E65259"/>
      <c r="F65259"/>
      <c r="G65259"/>
      <c r="H65259"/>
      <c r="I65259"/>
      <c r="J65259"/>
      <c r="K65259"/>
      <c r="L65259"/>
      <c r="M65259"/>
      <c r="N65259"/>
      <c r="O65259"/>
      <c r="P65259"/>
      <c r="Q65259"/>
      <c r="R65259"/>
      <c r="S65259"/>
      <c r="T65259"/>
      <c r="U65259"/>
      <c r="V65259"/>
      <c r="W65259"/>
      <c r="X65259"/>
      <c r="Y65259"/>
      <c r="Z65259"/>
      <c r="AA65259"/>
      <c r="AB65259"/>
      <c r="AC65259"/>
      <c r="AD65259"/>
      <c r="AE65259"/>
      <c r="AF65259"/>
      <c r="AG65259"/>
      <c r="AH65259"/>
      <c r="AI65259"/>
      <c r="AJ65259"/>
      <c r="AK65259"/>
      <c r="AL65259"/>
      <c r="AM65259"/>
      <c r="AN65259"/>
      <c r="AO65259"/>
      <c r="AP65259"/>
      <c r="AQ65259"/>
      <c r="AR65259"/>
      <c r="AS65259"/>
      <c r="AT65259"/>
      <c r="AU65259"/>
      <c r="AV65259"/>
      <c r="AW65259"/>
      <c r="AX65259"/>
      <c r="AY65259"/>
      <c r="AZ65259"/>
      <c r="BA65259"/>
      <c r="BB65259"/>
      <c r="BC65259"/>
      <c r="BD65259"/>
      <c r="BE65259"/>
      <c r="BF65259"/>
      <c r="BG65259"/>
      <c r="BH65259"/>
      <c r="BI65259"/>
      <c r="BJ65259"/>
      <c r="BK65259"/>
      <c r="BL65259"/>
      <c r="BM65259"/>
      <c r="BN65259"/>
      <c r="BO65259"/>
      <c r="BP65259"/>
      <c r="BQ65259"/>
      <c r="BR65259"/>
      <c r="BS65259"/>
      <c r="BT65259"/>
      <c r="BU65259"/>
      <c r="BV65259"/>
      <c r="BW65259"/>
      <c r="BX65259"/>
      <c r="BY65259"/>
      <c r="BZ65259"/>
      <c r="CA65259"/>
      <c r="CB65259"/>
      <c r="CC65259"/>
      <c r="CD65259"/>
      <c r="CE65259"/>
      <c r="CF65259"/>
      <c r="CG65259"/>
      <c r="CH65259"/>
      <c r="CI65259"/>
      <c r="CJ65259"/>
      <c r="CK65259"/>
      <c r="CL65259"/>
      <c r="CM65259"/>
      <c r="CN65259"/>
      <c r="CO65259"/>
      <c r="CP65259"/>
      <c r="CQ65259"/>
      <c r="CR65259"/>
      <c r="CS65259"/>
      <c r="CT65259"/>
      <c r="CU65259"/>
      <c r="CV65259"/>
      <c r="CW65259"/>
      <c r="CX65259"/>
      <c r="CY65259"/>
      <c r="CZ65259"/>
      <c r="DA65259"/>
      <c r="DB65259"/>
      <c r="DC65259"/>
      <c r="DD65259"/>
      <c r="DE65259"/>
      <c r="DF65259"/>
      <c r="DG65259"/>
      <c r="DH65259"/>
      <c r="DI65259"/>
      <c r="DJ65259"/>
      <c r="DK65259"/>
      <c r="DL65259"/>
      <c r="DM65259"/>
      <c r="DN65259"/>
      <c r="DO65259"/>
      <c r="DP65259"/>
      <c r="DQ65259"/>
      <c r="DR65259"/>
      <c r="DS65259"/>
      <c r="DT65259"/>
      <c r="DU65259"/>
      <c r="DV65259"/>
      <c r="DW65259"/>
      <c r="DX65259"/>
      <c r="DY65259"/>
      <c r="DZ65259"/>
      <c r="EA65259"/>
      <c r="EB65259"/>
      <c r="EC65259"/>
      <c r="ED65259"/>
      <c r="EE65259"/>
      <c r="EF65259"/>
      <c r="EG65259"/>
      <c r="EH65259"/>
      <c r="EI65259"/>
      <c r="EJ65259"/>
      <c r="EK65259"/>
      <c r="EL65259"/>
      <c r="EM65259"/>
      <c r="EN65259"/>
      <c r="EO65259"/>
      <c r="EP65259"/>
      <c r="EQ65259"/>
      <c r="ER65259"/>
      <c r="ES65259"/>
      <c r="ET65259"/>
      <c r="EU65259"/>
      <c r="EV65259"/>
      <c r="EW65259"/>
      <c r="EX65259"/>
      <c r="EY65259"/>
      <c r="EZ65259"/>
      <c r="FA65259"/>
      <c r="FB65259"/>
      <c r="FC65259"/>
      <c r="FD65259"/>
      <c r="FE65259"/>
      <c r="FF65259"/>
      <c r="FG65259"/>
      <c r="FH65259"/>
      <c r="FI65259"/>
      <c r="FJ65259"/>
      <c r="FK65259"/>
      <c r="FL65259"/>
      <c r="FM65259"/>
      <c r="FN65259"/>
      <c r="FO65259"/>
      <c r="FP65259"/>
      <c r="FQ65259"/>
      <c r="FR65259"/>
      <c r="FS65259"/>
      <c r="FT65259"/>
      <c r="FU65259"/>
      <c r="FV65259"/>
      <c r="FW65259"/>
      <c r="FX65259"/>
      <c r="FY65259"/>
      <c r="FZ65259"/>
      <c r="GA65259"/>
      <c r="GB65259"/>
      <c r="GC65259"/>
      <c r="GD65259"/>
      <c r="GE65259"/>
      <c r="GF65259"/>
      <c r="GG65259"/>
      <c r="GH65259"/>
      <c r="GI65259"/>
      <c r="GJ65259"/>
      <c r="GK65259"/>
      <c r="GL65259"/>
      <c r="GM65259"/>
      <c r="GN65259"/>
      <c r="GO65259"/>
      <c r="GP65259"/>
      <c r="GQ65259"/>
      <c r="GR65259"/>
      <c r="GS65259"/>
      <c r="GT65259"/>
      <c r="GU65259"/>
      <c r="GV65259"/>
      <c r="GW65259"/>
      <c r="GX65259"/>
      <c r="GY65259"/>
      <c r="GZ65259"/>
      <c r="HA65259"/>
      <c r="HB65259"/>
      <c r="HC65259"/>
      <c r="HD65259"/>
      <c r="HE65259"/>
      <c r="HF65259"/>
      <c r="HG65259"/>
      <c r="HH65259"/>
      <c r="HI65259"/>
      <c r="HJ65259"/>
      <c r="HK65259"/>
      <c r="HL65259"/>
      <c r="HM65259"/>
      <c r="HN65259"/>
      <c r="HO65259"/>
      <c r="HP65259"/>
      <c r="HQ65259"/>
      <c r="HR65259"/>
      <c r="HS65259"/>
      <c r="HT65259"/>
      <c r="HU65259"/>
      <c r="HV65259"/>
      <c r="HW65259"/>
      <c r="HX65259"/>
      <c r="HY65259"/>
      <c r="HZ65259"/>
      <c r="IA65259"/>
    </row>
    <row r="65260" spans="1:235" ht="24" customHeight="1">
      <c r="A65260"/>
      <c r="B65260"/>
      <c r="C65260"/>
      <c r="D65260"/>
      <c r="E65260"/>
      <c r="F65260"/>
      <c r="G65260"/>
      <c r="H65260"/>
      <c r="I65260"/>
      <c r="J65260"/>
      <c r="K65260"/>
      <c r="L65260"/>
      <c r="M65260"/>
      <c r="N65260"/>
      <c r="O65260"/>
      <c r="P65260"/>
      <c r="Q65260"/>
      <c r="R65260"/>
      <c r="S65260"/>
      <c r="T65260"/>
      <c r="U65260"/>
      <c r="V65260"/>
      <c r="W65260"/>
      <c r="X65260"/>
      <c r="Y65260"/>
      <c r="Z65260"/>
      <c r="AA65260"/>
      <c r="AB65260"/>
      <c r="AC65260"/>
      <c r="AD65260"/>
      <c r="AE65260"/>
      <c r="AF65260"/>
      <c r="AG65260"/>
      <c r="AH65260"/>
      <c r="AI65260"/>
      <c r="AJ65260"/>
      <c r="AK65260"/>
      <c r="AL65260"/>
      <c r="AM65260"/>
      <c r="AN65260"/>
      <c r="AO65260"/>
      <c r="AP65260"/>
      <c r="AQ65260"/>
      <c r="AR65260"/>
      <c r="AS65260"/>
      <c r="AT65260"/>
      <c r="AU65260"/>
      <c r="AV65260"/>
      <c r="AW65260"/>
      <c r="AX65260"/>
      <c r="AY65260"/>
      <c r="AZ65260"/>
      <c r="BA65260"/>
      <c r="BB65260"/>
      <c r="BC65260"/>
      <c r="BD65260"/>
      <c r="BE65260"/>
      <c r="BF65260"/>
      <c r="BG65260"/>
      <c r="BH65260"/>
      <c r="BI65260"/>
      <c r="BJ65260"/>
      <c r="BK65260"/>
      <c r="BL65260"/>
      <c r="BM65260"/>
      <c r="BN65260"/>
      <c r="BO65260"/>
      <c r="BP65260"/>
      <c r="BQ65260"/>
      <c r="BR65260"/>
      <c r="BS65260"/>
      <c r="BT65260"/>
      <c r="BU65260"/>
      <c r="BV65260"/>
      <c r="BW65260"/>
      <c r="BX65260"/>
      <c r="BY65260"/>
      <c r="BZ65260"/>
      <c r="CA65260"/>
      <c r="CB65260"/>
      <c r="CC65260"/>
      <c r="CD65260"/>
      <c r="CE65260"/>
      <c r="CF65260"/>
      <c r="CG65260"/>
      <c r="CH65260"/>
      <c r="CI65260"/>
      <c r="CJ65260"/>
      <c r="CK65260"/>
      <c r="CL65260"/>
      <c r="CM65260"/>
      <c r="CN65260"/>
      <c r="CO65260"/>
      <c r="CP65260"/>
      <c r="CQ65260"/>
      <c r="CR65260"/>
      <c r="CS65260"/>
      <c r="CT65260"/>
      <c r="CU65260"/>
      <c r="CV65260"/>
      <c r="CW65260"/>
      <c r="CX65260"/>
      <c r="CY65260"/>
      <c r="CZ65260"/>
      <c r="DA65260"/>
      <c r="DB65260"/>
      <c r="DC65260"/>
      <c r="DD65260"/>
      <c r="DE65260"/>
      <c r="DF65260"/>
      <c r="DG65260"/>
      <c r="DH65260"/>
      <c r="DI65260"/>
      <c r="DJ65260"/>
      <c r="DK65260"/>
      <c r="DL65260"/>
      <c r="DM65260"/>
      <c r="DN65260"/>
      <c r="DO65260"/>
      <c r="DP65260"/>
      <c r="DQ65260"/>
      <c r="DR65260"/>
      <c r="DS65260"/>
      <c r="DT65260"/>
      <c r="DU65260"/>
      <c r="DV65260"/>
      <c r="DW65260"/>
      <c r="DX65260"/>
      <c r="DY65260"/>
      <c r="DZ65260"/>
      <c r="EA65260"/>
      <c r="EB65260"/>
      <c r="EC65260"/>
      <c r="ED65260"/>
      <c r="EE65260"/>
      <c r="EF65260"/>
      <c r="EG65260"/>
      <c r="EH65260"/>
      <c r="EI65260"/>
      <c r="EJ65260"/>
      <c r="EK65260"/>
      <c r="EL65260"/>
      <c r="EM65260"/>
      <c r="EN65260"/>
      <c r="EO65260"/>
      <c r="EP65260"/>
      <c r="EQ65260"/>
      <c r="ER65260"/>
      <c r="ES65260"/>
      <c r="ET65260"/>
      <c r="EU65260"/>
      <c r="EV65260"/>
      <c r="EW65260"/>
      <c r="EX65260"/>
      <c r="EY65260"/>
      <c r="EZ65260"/>
      <c r="FA65260"/>
      <c r="FB65260"/>
      <c r="FC65260"/>
      <c r="FD65260"/>
      <c r="FE65260"/>
      <c r="FF65260"/>
      <c r="FG65260"/>
      <c r="FH65260"/>
      <c r="FI65260"/>
      <c r="FJ65260"/>
      <c r="FK65260"/>
      <c r="FL65260"/>
      <c r="FM65260"/>
      <c r="FN65260"/>
      <c r="FO65260"/>
      <c r="FP65260"/>
      <c r="FQ65260"/>
      <c r="FR65260"/>
      <c r="FS65260"/>
      <c r="FT65260"/>
      <c r="FU65260"/>
      <c r="FV65260"/>
      <c r="FW65260"/>
      <c r="FX65260"/>
      <c r="FY65260"/>
      <c r="FZ65260"/>
      <c r="GA65260"/>
      <c r="GB65260"/>
      <c r="GC65260"/>
      <c r="GD65260"/>
      <c r="GE65260"/>
      <c r="GF65260"/>
      <c r="GG65260"/>
      <c r="GH65260"/>
      <c r="GI65260"/>
      <c r="GJ65260"/>
      <c r="GK65260"/>
      <c r="GL65260"/>
      <c r="GM65260"/>
      <c r="GN65260"/>
      <c r="GO65260"/>
      <c r="GP65260"/>
      <c r="GQ65260"/>
      <c r="GR65260"/>
      <c r="GS65260"/>
      <c r="GT65260"/>
      <c r="GU65260"/>
      <c r="GV65260"/>
      <c r="GW65260"/>
      <c r="GX65260"/>
      <c r="GY65260"/>
      <c r="GZ65260"/>
      <c r="HA65260"/>
      <c r="HB65260"/>
      <c r="HC65260"/>
      <c r="HD65260"/>
      <c r="HE65260"/>
      <c r="HF65260"/>
      <c r="HG65260"/>
      <c r="HH65260"/>
      <c r="HI65260"/>
      <c r="HJ65260"/>
      <c r="HK65260"/>
      <c r="HL65260"/>
      <c r="HM65260"/>
      <c r="HN65260"/>
      <c r="HO65260"/>
      <c r="HP65260"/>
      <c r="HQ65260"/>
      <c r="HR65260"/>
      <c r="HS65260"/>
      <c r="HT65260"/>
      <c r="HU65260"/>
      <c r="HV65260"/>
      <c r="HW65260"/>
      <c r="HX65260"/>
      <c r="HY65260"/>
      <c r="HZ65260"/>
      <c r="IA65260"/>
    </row>
    <row r="65261" spans="1:235" ht="24" customHeight="1">
      <c r="A65261"/>
      <c r="B65261"/>
      <c r="C65261"/>
      <c r="D65261"/>
      <c r="E65261"/>
      <c r="F65261"/>
      <c r="G65261"/>
      <c r="H65261"/>
      <c r="I65261"/>
      <c r="J65261"/>
      <c r="K65261"/>
      <c r="L65261"/>
      <c r="M65261"/>
      <c r="N65261"/>
      <c r="O65261"/>
      <c r="P65261"/>
      <c r="Q65261"/>
      <c r="R65261"/>
      <c r="S65261"/>
      <c r="T65261"/>
      <c r="U65261"/>
      <c r="V65261"/>
      <c r="W65261"/>
      <c r="X65261"/>
      <c r="Y65261"/>
      <c r="Z65261"/>
      <c r="AA65261"/>
      <c r="AB65261"/>
      <c r="AC65261"/>
      <c r="AD65261"/>
      <c r="AE65261"/>
      <c r="AF65261"/>
      <c r="AG65261"/>
      <c r="AH65261"/>
      <c r="AI65261"/>
      <c r="AJ65261"/>
      <c r="AK65261"/>
      <c r="AL65261"/>
      <c r="AM65261"/>
      <c r="AN65261"/>
      <c r="AO65261"/>
      <c r="AP65261"/>
      <c r="AQ65261"/>
      <c r="AR65261"/>
      <c r="AS65261"/>
      <c r="AT65261"/>
      <c r="AU65261"/>
      <c r="AV65261"/>
      <c r="AW65261"/>
      <c r="AX65261"/>
      <c r="AY65261"/>
      <c r="AZ65261"/>
      <c r="BA65261"/>
      <c r="BB65261"/>
      <c r="BC65261"/>
      <c r="BD65261"/>
      <c r="BE65261"/>
      <c r="BF65261"/>
      <c r="BG65261"/>
      <c r="BH65261"/>
      <c r="BI65261"/>
      <c r="BJ65261"/>
      <c r="BK65261"/>
      <c r="BL65261"/>
      <c r="BM65261"/>
      <c r="BN65261"/>
      <c r="BO65261"/>
      <c r="BP65261"/>
      <c r="BQ65261"/>
      <c r="BR65261"/>
      <c r="BS65261"/>
      <c r="BT65261"/>
      <c r="BU65261"/>
      <c r="BV65261"/>
      <c r="BW65261"/>
      <c r="BX65261"/>
      <c r="BY65261"/>
      <c r="BZ65261"/>
      <c r="CA65261"/>
      <c r="CB65261"/>
      <c r="CC65261"/>
      <c r="CD65261"/>
      <c r="CE65261"/>
      <c r="CF65261"/>
      <c r="CG65261"/>
      <c r="CH65261"/>
      <c r="CI65261"/>
      <c r="CJ65261"/>
      <c r="CK65261"/>
      <c r="CL65261"/>
      <c r="CM65261"/>
      <c r="CN65261"/>
      <c r="CO65261"/>
      <c r="CP65261"/>
      <c r="CQ65261"/>
      <c r="CR65261"/>
      <c r="CS65261"/>
      <c r="CT65261"/>
      <c r="CU65261"/>
      <c r="CV65261"/>
      <c r="CW65261"/>
      <c r="CX65261"/>
      <c r="CY65261"/>
      <c r="CZ65261"/>
      <c r="DA65261"/>
      <c r="DB65261"/>
      <c r="DC65261"/>
      <c r="DD65261"/>
      <c r="DE65261"/>
      <c r="DF65261"/>
      <c r="DG65261"/>
      <c r="DH65261"/>
      <c r="DI65261"/>
      <c r="DJ65261"/>
      <c r="DK65261"/>
      <c r="DL65261"/>
      <c r="DM65261"/>
      <c r="DN65261"/>
      <c r="DO65261"/>
      <c r="DP65261"/>
      <c r="DQ65261"/>
      <c r="DR65261"/>
      <c r="DS65261"/>
      <c r="DT65261"/>
      <c r="DU65261"/>
      <c r="DV65261"/>
      <c r="DW65261"/>
      <c r="DX65261"/>
      <c r="DY65261"/>
      <c r="DZ65261"/>
      <c r="EA65261"/>
      <c r="EB65261"/>
      <c r="EC65261"/>
      <c r="ED65261"/>
      <c r="EE65261"/>
      <c r="EF65261"/>
      <c r="EG65261"/>
      <c r="EH65261"/>
      <c r="EI65261"/>
      <c r="EJ65261"/>
      <c r="EK65261"/>
      <c r="EL65261"/>
      <c r="EM65261"/>
      <c r="EN65261"/>
      <c r="EO65261"/>
      <c r="EP65261"/>
      <c r="EQ65261"/>
      <c r="ER65261"/>
      <c r="ES65261"/>
      <c r="ET65261"/>
      <c r="EU65261"/>
      <c r="EV65261"/>
      <c r="EW65261"/>
      <c r="EX65261"/>
      <c r="EY65261"/>
      <c r="EZ65261"/>
      <c r="FA65261"/>
      <c r="FB65261"/>
      <c r="FC65261"/>
      <c r="FD65261"/>
      <c r="FE65261"/>
      <c r="FF65261"/>
      <c r="FG65261"/>
      <c r="FH65261"/>
      <c r="FI65261"/>
      <c r="FJ65261"/>
      <c r="FK65261"/>
      <c r="FL65261"/>
      <c r="FM65261"/>
      <c r="FN65261"/>
      <c r="FO65261"/>
      <c r="FP65261"/>
      <c r="FQ65261"/>
      <c r="FR65261"/>
      <c r="FS65261"/>
      <c r="FT65261"/>
      <c r="FU65261"/>
      <c r="FV65261"/>
      <c r="FW65261"/>
      <c r="FX65261"/>
      <c r="FY65261"/>
      <c r="FZ65261"/>
      <c r="GA65261"/>
      <c r="GB65261"/>
      <c r="GC65261"/>
      <c r="GD65261"/>
      <c r="GE65261"/>
      <c r="GF65261"/>
      <c r="GG65261"/>
      <c r="GH65261"/>
      <c r="GI65261"/>
      <c r="GJ65261"/>
      <c r="GK65261"/>
      <c r="GL65261"/>
      <c r="GM65261"/>
      <c r="GN65261"/>
      <c r="GO65261"/>
      <c r="GP65261"/>
      <c r="GQ65261"/>
      <c r="GR65261"/>
      <c r="GS65261"/>
      <c r="GT65261"/>
      <c r="GU65261"/>
      <c r="GV65261"/>
      <c r="GW65261"/>
      <c r="GX65261"/>
      <c r="GY65261"/>
      <c r="GZ65261"/>
      <c r="HA65261"/>
      <c r="HB65261"/>
      <c r="HC65261"/>
      <c r="HD65261"/>
      <c r="HE65261"/>
      <c r="HF65261"/>
      <c r="HG65261"/>
      <c r="HH65261"/>
      <c r="HI65261"/>
      <c r="HJ65261"/>
      <c r="HK65261"/>
      <c r="HL65261"/>
      <c r="HM65261"/>
      <c r="HN65261"/>
      <c r="HO65261"/>
      <c r="HP65261"/>
      <c r="HQ65261"/>
      <c r="HR65261"/>
      <c r="HS65261"/>
      <c r="HT65261"/>
      <c r="HU65261"/>
      <c r="HV65261"/>
      <c r="HW65261"/>
      <c r="HX65261"/>
      <c r="HY65261"/>
      <c r="HZ65261"/>
      <c r="IA65261"/>
    </row>
    <row r="65262" spans="1:235" ht="24" customHeight="1">
      <c r="A65262"/>
      <c r="B65262"/>
      <c r="C65262"/>
      <c r="D65262"/>
      <c r="E65262"/>
      <c r="F65262"/>
      <c r="G65262"/>
      <c r="H65262"/>
      <c r="I65262"/>
      <c r="J65262"/>
      <c r="K65262"/>
      <c r="L65262"/>
      <c r="M65262"/>
      <c r="N65262"/>
      <c r="O65262"/>
      <c r="P65262"/>
      <c r="Q65262"/>
      <c r="R65262"/>
      <c r="S65262"/>
      <c r="T65262"/>
      <c r="U65262"/>
      <c r="V65262"/>
      <c r="W65262"/>
      <c r="X65262"/>
      <c r="Y65262"/>
      <c r="Z65262"/>
      <c r="AA65262"/>
      <c r="AB65262"/>
      <c r="AC65262"/>
      <c r="AD65262"/>
      <c r="AE65262"/>
      <c r="AF65262"/>
      <c r="AG65262"/>
      <c r="AH65262"/>
      <c r="AI65262"/>
      <c r="AJ65262"/>
      <c r="AK65262"/>
      <c r="AL65262"/>
      <c r="AM65262"/>
      <c r="AN65262"/>
      <c r="AO65262"/>
      <c r="AP65262"/>
      <c r="AQ65262"/>
      <c r="AR65262"/>
      <c r="AS65262"/>
      <c r="AT65262"/>
      <c r="AU65262"/>
      <c r="AV65262"/>
      <c r="AW65262"/>
      <c r="AX65262"/>
      <c r="AY65262"/>
      <c r="AZ65262"/>
      <c r="BA65262"/>
      <c r="BB65262"/>
      <c r="BC65262"/>
      <c r="BD65262"/>
      <c r="BE65262"/>
      <c r="BF65262"/>
      <c r="BG65262"/>
      <c r="BH65262"/>
      <c r="BI65262"/>
      <c r="BJ65262"/>
      <c r="BK65262"/>
      <c r="BL65262"/>
      <c r="BM65262"/>
      <c r="BN65262"/>
      <c r="BO65262"/>
      <c r="BP65262"/>
      <c r="BQ65262"/>
      <c r="BR65262"/>
      <c r="BS65262"/>
      <c r="BT65262"/>
      <c r="BU65262"/>
      <c r="BV65262"/>
      <c r="BW65262"/>
      <c r="BX65262"/>
      <c r="BY65262"/>
      <c r="BZ65262"/>
      <c r="CA65262"/>
      <c r="CB65262"/>
      <c r="CC65262"/>
      <c r="CD65262"/>
      <c r="CE65262"/>
      <c r="CF65262"/>
      <c r="CG65262"/>
      <c r="CH65262"/>
      <c r="CI65262"/>
      <c r="CJ65262"/>
      <c r="CK65262"/>
      <c r="CL65262"/>
      <c r="CM65262"/>
      <c r="CN65262"/>
      <c r="CO65262"/>
      <c r="CP65262"/>
      <c r="CQ65262"/>
      <c r="CR65262"/>
      <c r="CS65262"/>
      <c r="CT65262"/>
      <c r="CU65262"/>
      <c r="CV65262"/>
      <c r="CW65262"/>
      <c r="CX65262"/>
      <c r="CY65262"/>
      <c r="CZ65262"/>
      <c r="DA65262"/>
      <c r="DB65262"/>
      <c r="DC65262"/>
      <c r="DD65262"/>
      <c r="DE65262"/>
      <c r="DF65262"/>
      <c r="DG65262"/>
      <c r="DH65262"/>
      <c r="DI65262"/>
      <c r="DJ65262"/>
      <c r="DK65262"/>
      <c r="DL65262"/>
      <c r="DM65262"/>
      <c r="DN65262"/>
      <c r="DO65262"/>
      <c r="DP65262"/>
      <c r="DQ65262"/>
      <c r="DR65262"/>
      <c r="DS65262"/>
      <c r="DT65262"/>
      <c r="DU65262"/>
      <c r="DV65262"/>
      <c r="DW65262"/>
      <c r="DX65262"/>
      <c r="DY65262"/>
      <c r="DZ65262"/>
      <c r="EA65262"/>
      <c r="EB65262"/>
      <c r="EC65262"/>
      <c r="ED65262"/>
      <c r="EE65262"/>
      <c r="EF65262"/>
      <c r="EG65262"/>
      <c r="EH65262"/>
      <c r="EI65262"/>
      <c r="EJ65262"/>
      <c r="EK65262"/>
      <c r="EL65262"/>
      <c r="EM65262"/>
      <c r="EN65262"/>
      <c r="EO65262"/>
      <c r="EP65262"/>
      <c r="EQ65262"/>
      <c r="ER65262"/>
      <c r="ES65262"/>
      <c r="ET65262"/>
      <c r="EU65262"/>
      <c r="EV65262"/>
      <c r="EW65262"/>
      <c r="EX65262"/>
      <c r="EY65262"/>
      <c r="EZ65262"/>
      <c r="FA65262"/>
      <c r="FB65262"/>
      <c r="FC65262"/>
      <c r="FD65262"/>
      <c r="FE65262"/>
      <c r="FF65262"/>
      <c r="FG65262"/>
      <c r="FH65262"/>
      <c r="FI65262"/>
      <c r="FJ65262"/>
      <c r="FK65262"/>
      <c r="FL65262"/>
      <c r="FM65262"/>
      <c r="FN65262"/>
      <c r="FO65262"/>
      <c r="FP65262"/>
      <c r="FQ65262"/>
      <c r="FR65262"/>
      <c r="FS65262"/>
      <c r="FT65262"/>
      <c r="FU65262"/>
      <c r="FV65262"/>
      <c r="FW65262"/>
      <c r="FX65262"/>
      <c r="FY65262"/>
      <c r="FZ65262"/>
      <c r="GA65262"/>
      <c r="GB65262"/>
      <c r="GC65262"/>
      <c r="GD65262"/>
      <c r="GE65262"/>
      <c r="GF65262"/>
      <c r="GG65262"/>
      <c r="GH65262"/>
      <c r="GI65262"/>
      <c r="GJ65262"/>
      <c r="GK65262"/>
      <c r="GL65262"/>
      <c r="GM65262"/>
      <c r="GN65262"/>
      <c r="GO65262"/>
      <c r="GP65262"/>
      <c r="GQ65262"/>
      <c r="GR65262"/>
      <c r="GS65262"/>
      <c r="GT65262"/>
      <c r="GU65262"/>
      <c r="GV65262"/>
      <c r="GW65262"/>
      <c r="GX65262"/>
      <c r="GY65262"/>
      <c r="GZ65262"/>
      <c r="HA65262"/>
      <c r="HB65262"/>
      <c r="HC65262"/>
      <c r="HD65262"/>
      <c r="HE65262"/>
      <c r="HF65262"/>
      <c r="HG65262"/>
      <c r="HH65262"/>
      <c r="HI65262"/>
      <c r="HJ65262"/>
      <c r="HK65262"/>
      <c r="HL65262"/>
      <c r="HM65262"/>
      <c r="HN65262"/>
      <c r="HO65262"/>
      <c r="HP65262"/>
      <c r="HQ65262"/>
      <c r="HR65262"/>
      <c r="HS65262"/>
      <c r="HT65262"/>
      <c r="HU65262"/>
      <c r="HV65262"/>
      <c r="HW65262"/>
      <c r="HX65262"/>
      <c r="HY65262"/>
      <c r="HZ65262"/>
      <c r="IA65262"/>
    </row>
    <row r="65263" spans="1:235" ht="24" customHeight="1">
      <c r="A65263"/>
      <c r="B65263"/>
      <c r="C65263"/>
      <c r="D65263"/>
      <c r="E65263"/>
      <c r="F65263"/>
      <c r="G65263"/>
      <c r="H65263"/>
      <c r="I65263"/>
      <c r="J65263"/>
      <c r="K65263"/>
      <c r="L65263"/>
      <c r="M65263"/>
      <c r="N65263"/>
      <c r="O65263"/>
      <c r="P65263"/>
      <c r="Q65263"/>
      <c r="R65263"/>
      <c r="S65263"/>
      <c r="T65263"/>
      <c r="U65263"/>
      <c r="V65263"/>
      <c r="W65263"/>
      <c r="X65263"/>
      <c r="Y65263"/>
      <c r="Z65263"/>
      <c r="AA65263"/>
      <c r="AB65263"/>
      <c r="AC65263"/>
      <c r="AD65263"/>
      <c r="AE65263"/>
      <c r="AF65263"/>
      <c r="AG65263"/>
      <c r="AH65263"/>
      <c r="AI65263"/>
      <c r="AJ65263"/>
      <c r="AK65263"/>
      <c r="AL65263"/>
      <c r="AM65263"/>
      <c r="AN65263"/>
      <c r="AO65263"/>
      <c r="AP65263"/>
      <c r="AQ65263"/>
      <c r="AR65263"/>
      <c r="AS65263"/>
      <c r="AT65263"/>
      <c r="AU65263"/>
      <c r="AV65263"/>
      <c r="AW65263"/>
      <c r="AX65263"/>
      <c r="AY65263"/>
      <c r="AZ65263"/>
      <c r="BA65263"/>
      <c r="BB65263"/>
      <c r="BC65263"/>
      <c r="BD65263"/>
      <c r="BE65263"/>
      <c r="BF65263"/>
      <c r="BG65263"/>
      <c r="BH65263"/>
      <c r="BI65263"/>
      <c r="BJ65263"/>
      <c r="BK65263"/>
      <c r="BL65263"/>
      <c r="BM65263"/>
      <c r="BN65263"/>
      <c r="BO65263"/>
      <c r="BP65263"/>
      <c r="BQ65263"/>
      <c r="BR65263"/>
      <c r="BS65263"/>
      <c r="BT65263"/>
      <c r="BU65263"/>
      <c r="BV65263"/>
      <c r="BW65263"/>
      <c r="BX65263"/>
      <c r="BY65263"/>
      <c r="BZ65263"/>
      <c r="CA65263"/>
      <c r="CB65263"/>
      <c r="CC65263"/>
      <c r="CD65263"/>
      <c r="CE65263"/>
      <c r="CF65263"/>
      <c r="CG65263"/>
      <c r="CH65263"/>
      <c r="CI65263"/>
      <c r="CJ65263"/>
      <c r="CK65263"/>
      <c r="CL65263"/>
      <c r="CM65263"/>
      <c r="CN65263"/>
      <c r="CO65263"/>
      <c r="CP65263"/>
      <c r="CQ65263"/>
      <c r="CR65263"/>
      <c r="CS65263"/>
      <c r="CT65263"/>
      <c r="CU65263"/>
      <c r="CV65263"/>
      <c r="CW65263"/>
      <c r="CX65263"/>
      <c r="CY65263"/>
      <c r="CZ65263"/>
      <c r="DA65263"/>
      <c r="DB65263"/>
      <c r="DC65263"/>
      <c r="DD65263"/>
      <c r="DE65263"/>
      <c r="DF65263"/>
      <c r="DG65263"/>
      <c r="DH65263"/>
      <c r="DI65263"/>
      <c r="DJ65263"/>
      <c r="DK65263"/>
      <c r="DL65263"/>
      <c r="DM65263"/>
      <c r="DN65263"/>
      <c r="DO65263"/>
      <c r="DP65263"/>
      <c r="DQ65263"/>
      <c r="DR65263"/>
      <c r="DS65263"/>
      <c r="DT65263"/>
      <c r="DU65263"/>
      <c r="DV65263"/>
      <c r="DW65263"/>
      <c r="DX65263"/>
      <c r="DY65263"/>
      <c r="DZ65263"/>
      <c r="EA65263"/>
      <c r="EB65263"/>
      <c r="EC65263"/>
      <c r="ED65263"/>
      <c r="EE65263"/>
      <c r="EF65263"/>
      <c r="EG65263"/>
      <c r="EH65263"/>
      <c r="EI65263"/>
      <c r="EJ65263"/>
      <c r="EK65263"/>
      <c r="EL65263"/>
      <c r="EM65263"/>
      <c r="EN65263"/>
      <c r="EO65263"/>
      <c r="EP65263"/>
      <c r="EQ65263"/>
      <c r="ER65263"/>
      <c r="ES65263"/>
      <c r="ET65263"/>
      <c r="EU65263"/>
      <c r="EV65263"/>
      <c r="EW65263"/>
      <c r="EX65263"/>
      <c r="EY65263"/>
      <c r="EZ65263"/>
      <c r="FA65263"/>
      <c r="FB65263"/>
      <c r="FC65263"/>
      <c r="FD65263"/>
      <c r="FE65263"/>
      <c r="FF65263"/>
      <c r="FG65263"/>
      <c r="FH65263"/>
      <c r="FI65263"/>
      <c r="FJ65263"/>
      <c r="FK65263"/>
      <c r="FL65263"/>
      <c r="FM65263"/>
      <c r="FN65263"/>
      <c r="FO65263"/>
      <c r="FP65263"/>
      <c r="FQ65263"/>
      <c r="FR65263"/>
      <c r="FS65263"/>
      <c r="FT65263"/>
      <c r="FU65263"/>
      <c r="FV65263"/>
      <c r="FW65263"/>
      <c r="FX65263"/>
      <c r="FY65263"/>
      <c r="FZ65263"/>
      <c r="GA65263"/>
      <c r="GB65263"/>
      <c r="GC65263"/>
      <c r="GD65263"/>
      <c r="GE65263"/>
      <c r="GF65263"/>
      <c r="GG65263"/>
      <c r="GH65263"/>
      <c r="GI65263"/>
      <c r="GJ65263"/>
      <c r="GK65263"/>
      <c r="GL65263"/>
      <c r="GM65263"/>
      <c r="GN65263"/>
      <c r="GO65263"/>
      <c r="GP65263"/>
      <c r="GQ65263"/>
      <c r="GR65263"/>
      <c r="GS65263"/>
      <c r="GT65263"/>
      <c r="GU65263"/>
      <c r="GV65263"/>
      <c r="GW65263"/>
      <c r="GX65263"/>
      <c r="GY65263"/>
      <c r="GZ65263"/>
      <c r="HA65263"/>
      <c r="HB65263"/>
      <c r="HC65263"/>
      <c r="HD65263"/>
      <c r="HE65263"/>
      <c r="HF65263"/>
      <c r="HG65263"/>
      <c r="HH65263"/>
      <c r="HI65263"/>
      <c r="HJ65263"/>
      <c r="HK65263"/>
      <c r="HL65263"/>
      <c r="HM65263"/>
      <c r="HN65263"/>
      <c r="HO65263"/>
      <c r="HP65263"/>
      <c r="HQ65263"/>
      <c r="HR65263"/>
      <c r="HS65263"/>
      <c r="HT65263"/>
      <c r="HU65263"/>
      <c r="HV65263"/>
      <c r="HW65263"/>
      <c r="HX65263"/>
      <c r="HY65263"/>
      <c r="HZ65263"/>
      <c r="IA65263"/>
    </row>
    <row r="65264" spans="1:235" ht="24" customHeight="1">
      <c r="A65264"/>
      <c r="B65264"/>
      <c r="C65264"/>
      <c r="D65264"/>
      <c r="E65264"/>
      <c r="F65264"/>
      <c r="G65264"/>
      <c r="H65264"/>
      <c r="I65264"/>
      <c r="J65264"/>
      <c r="K65264"/>
      <c r="L65264"/>
      <c r="M65264"/>
      <c r="N65264"/>
      <c r="O65264"/>
      <c r="P65264"/>
      <c r="Q65264"/>
      <c r="R65264"/>
      <c r="S65264"/>
      <c r="T65264"/>
      <c r="U65264"/>
      <c r="V65264"/>
      <c r="W65264"/>
      <c r="X65264"/>
      <c r="Y65264"/>
      <c r="Z65264"/>
      <c r="AA65264"/>
      <c r="AB65264"/>
      <c r="AC65264"/>
      <c r="AD65264"/>
      <c r="AE65264"/>
      <c r="AF65264"/>
      <c r="AG65264"/>
      <c r="AH65264"/>
      <c r="AI65264"/>
      <c r="AJ65264"/>
      <c r="AK65264"/>
      <c r="AL65264"/>
      <c r="AM65264"/>
      <c r="AN65264"/>
      <c r="AO65264"/>
      <c r="AP65264"/>
      <c r="AQ65264"/>
      <c r="AR65264"/>
      <c r="AS65264"/>
      <c r="AT65264"/>
      <c r="AU65264"/>
      <c r="AV65264"/>
      <c r="AW65264"/>
      <c r="AX65264"/>
      <c r="AY65264"/>
      <c r="AZ65264"/>
      <c r="BA65264"/>
      <c r="BB65264"/>
      <c r="BC65264"/>
      <c r="BD65264"/>
      <c r="BE65264"/>
      <c r="BF65264"/>
      <c r="BG65264"/>
      <c r="BH65264"/>
      <c r="BI65264"/>
      <c r="BJ65264"/>
      <c r="BK65264"/>
      <c r="BL65264"/>
      <c r="BM65264"/>
      <c r="BN65264"/>
      <c r="BO65264"/>
      <c r="BP65264"/>
      <c r="BQ65264"/>
      <c r="BR65264"/>
      <c r="BS65264"/>
      <c r="BT65264"/>
      <c r="BU65264"/>
      <c r="BV65264"/>
      <c r="BW65264"/>
      <c r="BX65264"/>
      <c r="BY65264"/>
      <c r="BZ65264"/>
      <c r="CA65264"/>
      <c r="CB65264"/>
      <c r="CC65264"/>
      <c r="CD65264"/>
      <c r="CE65264"/>
      <c r="CF65264"/>
      <c r="CG65264"/>
      <c r="CH65264"/>
      <c r="CI65264"/>
      <c r="CJ65264"/>
      <c r="CK65264"/>
      <c r="CL65264"/>
      <c r="CM65264"/>
      <c r="CN65264"/>
      <c r="CO65264"/>
      <c r="CP65264"/>
      <c r="CQ65264"/>
      <c r="CR65264"/>
      <c r="CS65264"/>
      <c r="CT65264"/>
      <c r="CU65264"/>
      <c r="CV65264"/>
      <c r="CW65264"/>
      <c r="CX65264"/>
      <c r="CY65264"/>
      <c r="CZ65264"/>
      <c r="DA65264"/>
      <c r="DB65264"/>
      <c r="DC65264"/>
      <c r="DD65264"/>
      <c r="DE65264"/>
      <c r="DF65264"/>
      <c r="DG65264"/>
      <c r="DH65264"/>
      <c r="DI65264"/>
      <c r="DJ65264"/>
      <c r="DK65264"/>
      <c r="DL65264"/>
      <c r="DM65264"/>
      <c r="DN65264"/>
      <c r="DO65264"/>
      <c r="DP65264"/>
      <c r="DQ65264"/>
      <c r="DR65264"/>
      <c r="DS65264"/>
      <c r="DT65264"/>
      <c r="DU65264"/>
      <c r="DV65264"/>
      <c r="DW65264"/>
      <c r="DX65264"/>
      <c r="DY65264"/>
      <c r="DZ65264"/>
      <c r="EA65264"/>
      <c r="EB65264"/>
      <c r="EC65264"/>
      <c r="ED65264"/>
      <c r="EE65264"/>
      <c r="EF65264"/>
      <c r="EG65264"/>
      <c r="EH65264"/>
      <c r="EI65264"/>
      <c r="EJ65264"/>
      <c r="EK65264"/>
      <c r="EL65264"/>
      <c r="EM65264"/>
      <c r="EN65264"/>
      <c r="EO65264"/>
      <c r="EP65264"/>
      <c r="EQ65264"/>
      <c r="ER65264"/>
      <c r="ES65264"/>
      <c r="ET65264"/>
      <c r="EU65264"/>
      <c r="EV65264"/>
      <c r="EW65264"/>
      <c r="EX65264"/>
      <c r="EY65264"/>
      <c r="EZ65264"/>
      <c r="FA65264"/>
      <c r="FB65264"/>
      <c r="FC65264"/>
      <c r="FD65264"/>
      <c r="FE65264"/>
      <c r="FF65264"/>
      <c r="FG65264"/>
      <c r="FH65264"/>
      <c r="FI65264"/>
      <c r="FJ65264"/>
      <c r="FK65264"/>
      <c r="FL65264"/>
      <c r="FM65264"/>
      <c r="FN65264"/>
      <c r="FO65264"/>
      <c r="FP65264"/>
      <c r="FQ65264"/>
      <c r="FR65264"/>
      <c r="FS65264"/>
      <c r="FT65264"/>
      <c r="FU65264"/>
      <c r="FV65264"/>
      <c r="FW65264"/>
      <c r="FX65264"/>
      <c r="FY65264"/>
      <c r="FZ65264"/>
      <c r="GA65264"/>
      <c r="GB65264"/>
      <c r="GC65264"/>
      <c r="GD65264"/>
      <c r="GE65264"/>
      <c r="GF65264"/>
      <c r="GG65264"/>
      <c r="GH65264"/>
      <c r="GI65264"/>
      <c r="GJ65264"/>
      <c r="GK65264"/>
      <c r="GL65264"/>
      <c r="GM65264"/>
      <c r="GN65264"/>
      <c r="GO65264"/>
      <c r="GP65264"/>
      <c r="GQ65264"/>
      <c r="GR65264"/>
      <c r="GS65264"/>
      <c r="GT65264"/>
      <c r="GU65264"/>
      <c r="GV65264"/>
      <c r="GW65264"/>
      <c r="GX65264"/>
      <c r="GY65264"/>
      <c r="GZ65264"/>
      <c r="HA65264"/>
      <c r="HB65264"/>
      <c r="HC65264"/>
      <c r="HD65264"/>
      <c r="HE65264"/>
      <c r="HF65264"/>
      <c r="HG65264"/>
      <c r="HH65264"/>
      <c r="HI65264"/>
      <c r="HJ65264"/>
      <c r="HK65264"/>
      <c r="HL65264"/>
      <c r="HM65264"/>
      <c r="HN65264"/>
      <c r="HO65264"/>
      <c r="HP65264"/>
      <c r="HQ65264"/>
      <c r="HR65264"/>
      <c r="HS65264"/>
      <c r="HT65264"/>
      <c r="HU65264"/>
      <c r="HV65264"/>
      <c r="HW65264"/>
      <c r="HX65264"/>
      <c r="HY65264"/>
      <c r="HZ65264"/>
      <c r="IA65264"/>
    </row>
    <row r="65265" spans="1:235" ht="24" customHeight="1">
      <c r="A65265"/>
      <c r="B65265"/>
      <c r="C65265"/>
      <c r="D65265"/>
      <c r="E65265"/>
      <c r="F65265"/>
      <c r="G65265"/>
      <c r="H65265"/>
      <c r="I65265"/>
      <c r="J65265"/>
      <c r="K65265"/>
      <c r="L65265"/>
      <c r="M65265"/>
      <c r="N65265"/>
      <c r="O65265"/>
      <c r="P65265"/>
      <c r="Q65265"/>
      <c r="R65265"/>
      <c r="S65265"/>
      <c r="T65265"/>
      <c r="U65265"/>
      <c r="V65265"/>
      <c r="W65265"/>
      <c r="X65265"/>
      <c r="Y65265"/>
      <c r="Z65265"/>
      <c r="AA65265"/>
      <c r="AB65265"/>
      <c r="AC65265"/>
      <c r="AD65265"/>
      <c r="AE65265"/>
      <c r="AF65265"/>
      <c r="AG65265"/>
      <c r="AH65265"/>
      <c r="AI65265"/>
      <c r="AJ65265"/>
      <c r="AK65265"/>
      <c r="AL65265"/>
      <c r="AM65265"/>
      <c r="AN65265"/>
      <c r="AO65265"/>
      <c r="AP65265"/>
      <c r="AQ65265"/>
      <c r="AR65265"/>
      <c r="AS65265"/>
      <c r="AT65265"/>
      <c r="AU65265"/>
      <c r="AV65265"/>
      <c r="AW65265"/>
      <c r="AX65265"/>
      <c r="AY65265"/>
      <c r="AZ65265"/>
      <c r="BA65265"/>
      <c r="BB65265"/>
      <c r="BC65265"/>
      <c r="BD65265"/>
      <c r="BE65265"/>
      <c r="BF65265"/>
      <c r="BG65265"/>
      <c r="BH65265"/>
      <c r="BI65265"/>
      <c r="BJ65265"/>
      <c r="BK65265"/>
      <c r="BL65265"/>
      <c r="BM65265"/>
      <c r="BN65265"/>
      <c r="BO65265"/>
      <c r="BP65265"/>
      <c r="BQ65265"/>
      <c r="BR65265"/>
      <c r="BS65265"/>
      <c r="BT65265"/>
      <c r="BU65265"/>
      <c r="BV65265"/>
      <c r="BW65265"/>
      <c r="BX65265"/>
      <c r="BY65265"/>
      <c r="BZ65265"/>
      <c r="CA65265"/>
      <c r="CB65265"/>
      <c r="CC65265"/>
      <c r="CD65265"/>
      <c r="CE65265"/>
      <c r="CF65265"/>
      <c r="CG65265"/>
      <c r="CH65265"/>
      <c r="CI65265"/>
      <c r="CJ65265"/>
      <c r="CK65265"/>
      <c r="CL65265"/>
      <c r="CM65265"/>
      <c r="CN65265"/>
      <c r="CO65265"/>
      <c r="CP65265"/>
      <c r="CQ65265"/>
      <c r="CR65265"/>
      <c r="CS65265"/>
      <c r="CT65265"/>
      <c r="CU65265"/>
      <c r="CV65265"/>
      <c r="CW65265"/>
      <c r="CX65265"/>
      <c r="CY65265"/>
      <c r="CZ65265"/>
      <c r="DA65265"/>
      <c r="DB65265"/>
      <c r="DC65265"/>
      <c r="DD65265"/>
      <c r="DE65265"/>
      <c r="DF65265"/>
      <c r="DG65265"/>
      <c r="DH65265"/>
      <c r="DI65265"/>
      <c r="DJ65265"/>
      <c r="DK65265"/>
      <c r="DL65265"/>
      <c r="DM65265"/>
      <c r="DN65265"/>
      <c r="DO65265"/>
      <c r="DP65265"/>
      <c r="DQ65265"/>
      <c r="DR65265"/>
      <c r="DS65265"/>
      <c r="DT65265"/>
      <c r="DU65265"/>
      <c r="DV65265"/>
      <c r="DW65265"/>
      <c r="DX65265"/>
      <c r="DY65265"/>
      <c r="DZ65265"/>
      <c r="EA65265"/>
      <c r="EB65265"/>
      <c r="EC65265"/>
      <c r="ED65265"/>
      <c r="EE65265"/>
      <c r="EF65265"/>
      <c r="EG65265"/>
      <c r="EH65265"/>
      <c r="EI65265"/>
      <c r="EJ65265"/>
      <c r="EK65265"/>
      <c r="EL65265"/>
      <c r="EM65265"/>
      <c r="EN65265"/>
      <c r="EO65265"/>
      <c r="EP65265"/>
      <c r="EQ65265"/>
      <c r="ER65265"/>
      <c r="ES65265"/>
      <c r="ET65265"/>
      <c r="EU65265"/>
      <c r="EV65265"/>
      <c r="EW65265"/>
      <c r="EX65265"/>
      <c r="EY65265"/>
      <c r="EZ65265"/>
      <c r="FA65265"/>
      <c r="FB65265"/>
      <c r="FC65265"/>
      <c r="FD65265"/>
      <c r="FE65265"/>
      <c r="FF65265"/>
      <c r="FG65265"/>
      <c r="FH65265"/>
      <c r="FI65265"/>
      <c r="FJ65265"/>
      <c r="FK65265"/>
      <c r="FL65265"/>
      <c r="FM65265"/>
      <c r="FN65265"/>
      <c r="FO65265"/>
      <c r="FP65265"/>
      <c r="FQ65265"/>
      <c r="FR65265"/>
      <c r="FS65265"/>
      <c r="FT65265"/>
      <c r="FU65265"/>
      <c r="FV65265"/>
      <c r="FW65265"/>
      <c r="FX65265"/>
      <c r="FY65265"/>
      <c r="FZ65265"/>
      <c r="GA65265"/>
      <c r="GB65265"/>
      <c r="GC65265"/>
      <c r="GD65265"/>
      <c r="GE65265"/>
      <c r="GF65265"/>
      <c r="GG65265"/>
      <c r="GH65265"/>
      <c r="GI65265"/>
      <c r="GJ65265"/>
      <c r="GK65265"/>
      <c r="GL65265"/>
      <c r="GM65265"/>
      <c r="GN65265"/>
      <c r="GO65265"/>
      <c r="GP65265"/>
      <c r="GQ65265"/>
      <c r="GR65265"/>
      <c r="GS65265"/>
      <c r="GT65265"/>
      <c r="GU65265"/>
      <c r="GV65265"/>
      <c r="GW65265"/>
      <c r="GX65265"/>
      <c r="GY65265"/>
      <c r="GZ65265"/>
      <c r="HA65265"/>
      <c r="HB65265"/>
      <c r="HC65265"/>
      <c r="HD65265"/>
      <c r="HE65265"/>
      <c r="HF65265"/>
      <c r="HG65265"/>
      <c r="HH65265"/>
      <c r="HI65265"/>
      <c r="HJ65265"/>
      <c r="HK65265"/>
      <c r="HL65265"/>
      <c r="HM65265"/>
      <c r="HN65265"/>
      <c r="HO65265"/>
      <c r="HP65265"/>
      <c r="HQ65265"/>
      <c r="HR65265"/>
      <c r="HS65265"/>
      <c r="HT65265"/>
      <c r="HU65265"/>
      <c r="HV65265"/>
      <c r="HW65265"/>
      <c r="HX65265"/>
      <c r="HY65265"/>
      <c r="HZ65265"/>
      <c r="IA65265"/>
    </row>
    <row r="65266" spans="1:235" ht="24" customHeight="1">
      <c r="A65266"/>
      <c r="B65266"/>
      <c r="C65266"/>
      <c r="D65266"/>
      <c r="E65266"/>
      <c r="F65266"/>
      <c r="G65266"/>
      <c r="H65266"/>
      <c r="I65266"/>
      <c r="J65266"/>
      <c r="K65266"/>
      <c r="L65266"/>
      <c r="M65266"/>
      <c r="N65266"/>
      <c r="O65266"/>
      <c r="P65266"/>
      <c r="Q65266"/>
      <c r="R65266"/>
      <c r="S65266"/>
      <c r="T65266"/>
      <c r="U65266"/>
      <c r="V65266"/>
      <c r="W65266"/>
      <c r="X65266"/>
      <c r="Y65266"/>
      <c r="Z65266"/>
      <c r="AA65266"/>
      <c r="AB65266"/>
      <c r="AC65266"/>
      <c r="AD65266"/>
      <c r="AE65266"/>
      <c r="AF65266"/>
      <c r="AG65266"/>
      <c r="AH65266"/>
      <c r="AI65266"/>
      <c r="AJ65266"/>
      <c r="AK65266"/>
      <c r="AL65266"/>
      <c r="AM65266"/>
      <c r="AN65266"/>
      <c r="AO65266"/>
      <c r="AP65266"/>
      <c r="AQ65266"/>
      <c r="AR65266"/>
      <c r="AS65266"/>
      <c r="AT65266"/>
      <c r="AU65266"/>
      <c r="AV65266"/>
      <c r="AW65266"/>
      <c r="AX65266"/>
      <c r="AY65266"/>
      <c r="AZ65266"/>
      <c r="BA65266"/>
      <c r="BB65266"/>
      <c r="BC65266"/>
      <c r="BD65266"/>
      <c r="BE65266"/>
      <c r="BF65266"/>
      <c r="BG65266"/>
      <c r="BH65266"/>
      <c r="BI65266"/>
      <c r="BJ65266"/>
      <c r="BK65266"/>
      <c r="BL65266"/>
      <c r="BM65266"/>
      <c r="BN65266"/>
      <c r="BO65266"/>
      <c r="BP65266"/>
      <c r="BQ65266"/>
      <c r="BR65266"/>
      <c r="BS65266"/>
      <c r="BT65266"/>
      <c r="BU65266"/>
      <c r="BV65266"/>
      <c r="BW65266"/>
      <c r="BX65266"/>
      <c r="BY65266"/>
      <c r="BZ65266"/>
      <c r="CA65266"/>
      <c r="CB65266"/>
      <c r="CC65266"/>
      <c r="CD65266"/>
      <c r="CE65266"/>
      <c r="CF65266"/>
      <c r="CG65266"/>
      <c r="CH65266"/>
      <c r="CI65266"/>
      <c r="CJ65266"/>
      <c r="CK65266"/>
      <c r="CL65266"/>
      <c r="CM65266"/>
      <c r="CN65266"/>
      <c r="CO65266"/>
      <c r="CP65266"/>
      <c r="CQ65266"/>
      <c r="CR65266"/>
      <c r="CS65266"/>
      <c r="CT65266"/>
      <c r="CU65266"/>
      <c r="CV65266"/>
      <c r="CW65266"/>
      <c r="CX65266"/>
      <c r="CY65266"/>
      <c r="CZ65266"/>
      <c r="DA65266"/>
      <c r="DB65266"/>
      <c r="DC65266"/>
      <c r="DD65266"/>
      <c r="DE65266"/>
      <c r="DF65266"/>
      <c r="DG65266"/>
      <c r="DH65266"/>
      <c r="DI65266"/>
      <c r="DJ65266"/>
      <c r="DK65266"/>
      <c r="DL65266"/>
      <c r="DM65266"/>
      <c r="DN65266"/>
      <c r="DO65266"/>
      <c r="DP65266"/>
      <c r="DQ65266"/>
      <c r="DR65266"/>
      <c r="DS65266"/>
      <c r="DT65266"/>
      <c r="DU65266"/>
      <c r="DV65266"/>
      <c r="DW65266"/>
      <c r="DX65266"/>
      <c r="DY65266"/>
      <c r="DZ65266"/>
      <c r="EA65266"/>
      <c r="EB65266"/>
      <c r="EC65266"/>
      <c r="ED65266"/>
      <c r="EE65266"/>
      <c r="EF65266"/>
      <c r="EG65266"/>
      <c r="EH65266"/>
      <c r="EI65266"/>
      <c r="EJ65266"/>
      <c r="EK65266"/>
      <c r="EL65266"/>
      <c r="EM65266"/>
      <c r="EN65266"/>
      <c r="EO65266"/>
      <c r="EP65266"/>
      <c r="EQ65266"/>
      <c r="ER65266"/>
      <c r="ES65266"/>
      <c r="ET65266"/>
      <c r="EU65266"/>
      <c r="EV65266"/>
      <c r="EW65266"/>
      <c r="EX65266"/>
      <c r="EY65266"/>
      <c r="EZ65266"/>
      <c r="FA65266"/>
      <c r="FB65266"/>
      <c r="FC65266"/>
      <c r="FD65266"/>
      <c r="FE65266"/>
      <c r="FF65266"/>
      <c r="FG65266"/>
      <c r="FH65266"/>
      <c r="FI65266"/>
      <c r="FJ65266"/>
      <c r="FK65266"/>
      <c r="FL65266"/>
      <c r="FM65266"/>
      <c r="FN65266"/>
      <c r="FO65266"/>
      <c r="FP65266"/>
      <c r="FQ65266"/>
      <c r="FR65266"/>
      <c r="FS65266"/>
      <c r="FT65266"/>
      <c r="FU65266"/>
      <c r="FV65266"/>
      <c r="FW65266"/>
      <c r="FX65266"/>
      <c r="FY65266"/>
      <c r="FZ65266"/>
      <c r="GA65266"/>
      <c r="GB65266"/>
      <c r="GC65266"/>
      <c r="GD65266"/>
      <c r="GE65266"/>
      <c r="GF65266"/>
      <c r="GG65266"/>
      <c r="GH65266"/>
      <c r="GI65266"/>
      <c r="GJ65266"/>
      <c r="GK65266"/>
      <c r="GL65266"/>
      <c r="GM65266"/>
      <c r="GN65266"/>
      <c r="GO65266"/>
      <c r="GP65266"/>
      <c r="GQ65266"/>
      <c r="GR65266"/>
      <c r="GS65266"/>
      <c r="GT65266"/>
      <c r="GU65266"/>
      <c r="GV65266"/>
      <c r="GW65266"/>
      <c r="GX65266"/>
      <c r="GY65266"/>
      <c r="GZ65266"/>
      <c r="HA65266"/>
      <c r="HB65266"/>
      <c r="HC65266"/>
      <c r="HD65266"/>
      <c r="HE65266"/>
      <c r="HF65266"/>
      <c r="HG65266"/>
      <c r="HH65266"/>
      <c r="HI65266"/>
      <c r="HJ65266"/>
      <c r="HK65266"/>
      <c r="HL65266"/>
      <c r="HM65266"/>
      <c r="HN65266"/>
      <c r="HO65266"/>
      <c r="HP65266"/>
      <c r="HQ65266"/>
      <c r="HR65266"/>
      <c r="HS65266"/>
      <c r="HT65266"/>
      <c r="HU65266"/>
      <c r="HV65266"/>
      <c r="HW65266"/>
      <c r="HX65266"/>
      <c r="HY65266"/>
      <c r="HZ65266"/>
      <c r="IA65266"/>
    </row>
    <row r="65267" spans="1:235" ht="24" customHeight="1">
      <c r="A65267"/>
      <c r="B65267"/>
      <c r="C65267"/>
      <c r="D65267"/>
      <c r="E65267"/>
      <c r="F65267"/>
      <c r="G65267"/>
      <c r="H65267"/>
      <c r="I65267"/>
      <c r="J65267"/>
      <c r="K65267"/>
      <c r="L65267"/>
      <c r="M65267"/>
      <c r="N65267"/>
      <c r="O65267"/>
      <c r="P65267"/>
      <c r="Q65267"/>
      <c r="R65267"/>
      <c r="S65267"/>
      <c r="T65267"/>
      <c r="U65267"/>
      <c r="V65267"/>
      <c r="W65267"/>
      <c r="X65267"/>
      <c r="Y65267"/>
      <c r="Z65267"/>
      <c r="AA65267"/>
      <c r="AB65267"/>
      <c r="AC65267"/>
      <c r="AD65267"/>
      <c r="AE65267"/>
      <c r="AF65267"/>
      <c r="AG65267"/>
      <c r="AH65267"/>
      <c r="AI65267"/>
      <c r="AJ65267"/>
      <c r="AK65267"/>
      <c r="AL65267"/>
      <c r="AM65267"/>
      <c r="AN65267"/>
      <c r="AO65267"/>
      <c r="AP65267"/>
      <c r="AQ65267"/>
      <c r="AR65267"/>
      <c r="AS65267"/>
      <c r="AT65267"/>
      <c r="AU65267"/>
      <c r="AV65267"/>
      <c r="AW65267"/>
      <c r="AX65267"/>
      <c r="AY65267"/>
      <c r="AZ65267"/>
      <c r="BA65267"/>
      <c r="BB65267"/>
      <c r="BC65267"/>
      <c r="BD65267"/>
      <c r="BE65267"/>
      <c r="BF65267"/>
      <c r="BG65267"/>
      <c r="BH65267"/>
      <c r="BI65267"/>
      <c r="BJ65267"/>
      <c r="BK65267"/>
      <c r="BL65267"/>
      <c r="BM65267"/>
      <c r="BN65267"/>
      <c r="BO65267"/>
      <c r="BP65267"/>
      <c r="BQ65267"/>
      <c r="BR65267"/>
      <c r="BS65267"/>
      <c r="BT65267"/>
      <c r="BU65267"/>
      <c r="BV65267"/>
      <c r="BW65267"/>
      <c r="BX65267"/>
      <c r="BY65267"/>
      <c r="BZ65267"/>
      <c r="CA65267"/>
      <c r="CB65267"/>
      <c r="CC65267"/>
      <c r="CD65267"/>
      <c r="CE65267"/>
      <c r="CF65267"/>
      <c r="CG65267"/>
      <c r="CH65267"/>
      <c r="CI65267"/>
      <c r="CJ65267"/>
      <c r="CK65267"/>
      <c r="CL65267"/>
      <c r="CM65267"/>
      <c r="CN65267"/>
      <c r="CO65267"/>
      <c r="CP65267"/>
      <c r="CQ65267"/>
      <c r="CR65267"/>
      <c r="CS65267"/>
      <c r="CT65267"/>
      <c r="CU65267"/>
      <c r="CV65267"/>
      <c r="CW65267"/>
      <c r="CX65267"/>
      <c r="CY65267"/>
      <c r="CZ65267"/>
      <c r="DA65267"/>
      <c r="DB65267"/>
      <c r="DC65267"/>
      <c r="DD65267"/>
      <c r="DE65267"/>
      <c r="DF65267"/>
      <c r="DG65267"/>
      <c r="DH65267"/>
      <c r="DI65267"/>
      <c r="DJ65267"/>
      <c r="DK65267"/>
      <c r="DL65267"/>
      <c r="DM65267"/>
      <c r="DN65267"/>
      <c r="DO65267"/>
      <c r="DP65267"/>
      <c r="DQ65267"/>
      <c r="DR65267"/>
      <c r="DS65267"/>
      <c r="DT65267"/>
      <c r="DU65267"/>
      <c r="DV65267"/>
      <c r="DW65267"/>
      <c r="DX65267"/>
      <c r="DY65267"/>
      <c r="DZ65267"/>
      <c r="EA65267"/>
      <c r="EB65267"/>
      <c r="EC65267"/>
      <c r="ED65267"/>
      <c r="EE65267"/>
      <c r="EF65267"/>
      <c r="EG65267"/>
      <c r="EH65267"/>
      <c r="EI65267"/>
      <c r="EJ65267"/>
      <c r="EK65267"/>
      <c r="EL65267"/>
      <c r="EM65267"/>
      <c r="EN65267"/>
      <c r="EO65267"/>
      <c r="EP65267"/>
      <c r="EQ65267"/>
      <c r="ER65267"/>
      <c r="ES65267"/>
      <c r="ET65267"/>
      <c r="EU65267"/>
      <c r="EV65267"/>
      <c r="EW65267"/>
      <c r="EX65267"/>
      <c r="EY65267"/>
      <c r="EZ65267"/>
      <c r="FA65267"/>
      <c r="FB65267"/>
      <c r="FC65267"/>
      <c r="FD65267"/>
      <c r="FE65267"/>
      <c r="FF65267"/>
      <c r="FG65267"/>
      <c r="FH65267"/>
      <c r="FI65267"/>
      <c r="FJ65267"/>
      <c r="FK65267"/>
      <c r="FL65267"/>
      <c r="FM65267"/>
      <c r="FN65267"/>
      <c r="FO65267"/>
      <c r="FP65267"/>
      <c r="FQ65267"/>
      <c r="FR65267"/>
      <c r="FS65267"/>
      <c r="FT65267"/>
      <c r="FU65267"/>
      <c r="FV65267"/>
      <c r="FW65267"/>
      <c r="FX65267"/>
      <c r="FY65267"/>
      <c r="FZ65267"/>
      <c r="GA65267"/>
      <c r="GB65267"/>
      <c r="GC65267"/>
      <c r="GD65267"/>
      <c r="GE65267"/>
      <c r="GF65267"/>
      <c r="GG65267"/>
      <c r="GH65267"/>
      <c r="GI65267"/>
      <c r="GJ65267"/>
      <c r="GK65267"/>
      <c r="GL65267"/>
      <c r="GM65267"/>
      <c r="GN65267"/>
      <c r="GO65267"/>
      <c r="GP65267"/>
      <c r="GQ65267"/>
      <c r="GR65267"/>
      <c r="GS65267"/>
      <c r="GT65267"/>
      <c r="GU65267"/>
      <c r="GV65267"/>
      <c r="GW65267"/>
      <c r="GX65267"/>
      <c r="GY65267"/>
      <c r="GZ65267"/>
      <c r="HA65267"/>
      <c r="HB65267"/>
      <c r="HC65267"/>
      <c r="HD65267"/>
      <c r="HE65267"/>
      <c r="HF65267"/>
      <c r="HG65267"/>
      <c r="HH65267"/>
      <c r="HI65267"/>
      <c r="HJ65267"/>
      <c r="HK65267"/>
      <c r="HL65267"/>
      <c r="HM65267"/>
      <c r="HN65267"/>
      <c r="HO65267"/>
      <c r="HP65267"/>
      <c r="HQ65267"/>
      <c r="HR65267"/>
      <c r="HS65267"/>
      <c r="HT65267"/>
      <c r="HU65267"/>
      <c r="HV65267"/>
      <c r="HW65267"/>
      <c r="HX65267"/>
      <c r="HY65267"/>
      <c r="HZ65267"/>
      <c r="IA65267"/>
    </row>
    <row r="65268" spans="1:235" ht="24" customHeight="1">
      <c r="A65268"/>
      <c r="B65268"/>
      <c r="C65268"/>
      <c r="D65268"/>
      <c r="E65268"/>
      <c r="F65268"/>
      <c r="G65268"/>
      <c r="H65268"/>
      <c r="I65268"/>
      <c r="J65268"/>
      <c r="K65268"/>
      <c r="L65268"/>
      <c r="M65268"/>
      <c r="N65268"/>
      <c r="O65268"/>
      <c r="P65268"/>
      <c r="Q65268"/>
      <c r="R65268"/>
      <c r="S65268"/>
      <c r="T65268"/>
      <c r="U65268"/>
      <c r="V65268"/>
      <c r="W65268"/>
      <c r="X65268"/>
      <c r="Y65268"/>
      <c r="Z65268"/>
      <c r="AA65268"/>
      <c r="AB65268"/>
      <c r="AC65268"/>
      <c r="AD65268"/>
      <c r="AE65268"/>
      <c r="AF65268"/>
      <c r="AG65268"/>
      <c r="AH65268"/>
      <c r="AI65268"/>
      <c r="AJ65268"/>
      <c r="AK65268"/>
      <c r="AL65268"/>
      <c r="AM65268"/>
      <c r="AN65268"/>
      <c r="AO65268"/>
      <c r="AP65268"/>
      <c r="AQ65268"/>
      <c r="AR65268"/>
      <c r="AS65268"/>
      <c r="AT65268"/>
      <c r="AU65268"/>
      <c r="AV65268"/>
      <c r="AW65268"/>
      <c r="AX65268"/>
      <c r="AY65268"/>
      <c r="AZ65268"/>
      <c r="BA65268"/>
      <c r="BB65268"/>
      <c r="BC65268"/>
      <c r="BD65268"/>
      <c r="BE65268"/>
      <c r="BF65268"/>
      <c r="BG65268"/>
      <c r="BH65268"/>
      <c r="BI65268"/>
      <c r="BJ65268"/>
      <c r="BK65268"/>
      <c r="BL65268"/>
      <c r="BM65268"/>
      <c r="BN65268"/>
      <c r="BO65268"/>
      <c r="BP65268"/>
      <c r="BQ65268"/>
      <c r="BR65268"/>
      <c r="BS65268"/>
      <c r="BT65268"/>
      <c r="BU65268"/>
      <c r="BV65268"/>
      <c r="BW65268"/>
      <c r="BX65268"/>
      <c r="BY65268"/>
      <c r="BZ65268"/>
      <c r="CA65268"/>
      <c r="CB65268"/>
      <c r="CC65268"/>
      <c r="CD65268"/>
      <c r="CE65268"/>
      <c r="CF65268"/>
      <c r="CG65268"/>
      <c r="CH65268"/>
      <c r="CI65268"/>
      <c r="CJ65268"/>
      <c r="CK65268"/>
      <c r="CL65268"/>
      <c r="CM65268"/>
      <c r="CN65268"/>
      <c r="CO65268"/>
      <c r="CP65268"/>
      <c r="CQ65268"/>
      <c r="CR65268"/>
      <c r="CS65268"/>
      <c r="CT65268"/>
      <c r="CU65268"/>
      <c r="CV65268"/>
      <c r="CW65268"/>
      <c r="CX65268"/>
      <c r="CY65268"/>
      <c r="CZ65268"/>
      <c r="DA65268"/>
      <c r="DB65268"/>
      <c r="DC65268"/>
      <c r="DD65268"/>
      <c r="DE65268"/>
      <c r="DF65268"/>
      <c r="DG65268"/>
      <c r="DH65268"/>
      <c r="DI65268"/>
      <c r="DJ65268"/>
      <c r="DK65268"/>
      <c r="DL65268"/>
      <c r="DM65268"/>
      <c r="DN65268"/>
      <c r="DO65268"/>
      <c r="DP65268"/>
      <c r="DQ65268"/>
      <c r="DR65268"/>
      <c r="DS65268"/>
      <c r="DT65268"/>
      <c r="DU65268"/>
      <c r="DV65268"/>
      <c r="DW65268"/>
      <c r="DX65268"/>
      <c r="DY65268"/>
      <c r="DZ65268"/>
      <c r="EA65268"/>
      <c r="EB65268"/>
      <c r="EC65268"/>
      <c r="ED65268"/>
      <c r="EE65268"/>
      <c r="EF65268"/>
      <c r="EG65268"/>
      <c r="EH65268"/>
      <c r="EI65268"/>
      <c r="EJ65268"/>
      <c r="EK65268"/>
      <c r="EL65268"/>
      <c r="EM65268"/>
      <c r="EN65268"/>
      <c r="EO65268"/>
      <c r="EP65268"/>
      <c r="EQ65268"/>
      <c r="ER65268"/>
      <c r="ES65268"/>
      <c r="ET65268"/>
      <c r="EU65268"/>
      <c r="EV65268"/>
      <c r="EW65268"/>
      <c r="EX65268"/>
      <c r="EY65268"/>
      <c r="EZ65268"/>
      <c r="FA65268"/>
      <c r="FB65268"/>
      <c r="FC65268"/>
      <c r="FD65268"/>
      <c r="FE65268"/>
      <c r="FF65268"/>
      <c r="FG65268"/>
      <c r="FH65268"/>
      <c r="FI65268"/>
      <c r="FJ65268"/>
      <c r="FK65268"/>
      <c r="FL65268"/>
      <c r="FM65268"/>
      <c r="FN65268"/>
      <c r="FO65268"/>
      <c r="FP65268"/>
      <c r="FQ65268"/>
      <c r="FR65268"/>
      <c r="FS65268"/>
      <c r="FT65268"/>
      <c r="FU65268"/>
      <c r="FV65268"/>
      <c r="FW65268"/>
      <c r="FX65268"/>
      <c r="FY65268"/>
      <c r="FZ65268"/>
      <c r="GA65268"/>
      <c r="GB65268"/>
      <c r="GC65268"/>
      <c r="GD65268"/>
      <c r="GE65268"/>
      <c r="GF65268"/>
      <c r="GG65268"/>
      <c r="GH65268"/>
      <c r="GI65268"/>
      <c r="GJ65268"/>
      <c r="GK65268"/>
      <c r="GL65268"/>
      <c r="GM65268"/>
      <c r="GN65268"/>
      <c r="GO65268"/>
      <c r="GP65268"/>
      <c r="GQ65268"/>
      <c r="GR65268"/>
      <c r="GS65268"/>
      <c r="GT65268"/>
      <c r="GU65268"/>
      <c r="GV65268"/>
      <c r="GW65268"/>
      <c r="GX65268"/>
      <c r="GY65268"/>
      <c r="GZ65268"/>
      <c r="HA65268"/>
      <c r="HB65268"/>
      <c r="HC65268"/>
      <c r="HD65268"/>
      <c r="HE65268"/>
      <c r="HF65268"/>
      <c r="HG65268"/>
      <c r="HH65268"/>
      <c r="HI65268"/>
      <c r="HJ65268"/>
      <c r="HK65268"/>
      <c r="HL65268"/>
      <c r="HM65268"/>
      <c r="HN65268"/>
      <c r="HO65268"/>
      <c r="HP65268"/>
      <c r="HQ65268"/>
      <c r="HR65268"/>
      <c r="HS65268"/>
      <c r="HT65268"/>
      <c r="HU65268"/>
      <c r="HV65268"/>
      <c r="HW65268"/>
      <c r="HX65268"/>
      <c r="HY65268"/>
      <c r="HZ65268"/>
      <c r="IA65268"/>
    </row>
    <row r="65269" spans="1:235" ht="24" customHeight="1">
      <c r="A65269"/>
      <c r="B65269"/>
      <c r="C65269"/>
      <c r="D65269"/>
      <c r="E65269"/>
      <c r="F65269"/>
      <c r="G65269"/>
      <c r="H65269"/>
      <c r="I65269"/>
      <c r="J65269"/>
      <c r="K65269"/>
      <c r="L65269"/>
      <c r="M65269"/>
      <c r="N65269"/>
      <c r="O65269"/>
      <c r="P65269"/>
      <c r="Q65269"/>
      <c r="R65269"/>
      <c r="S65269"/>
      <c r="T65269"/>
      <c r="U65269"/>
      <c r="V65269"/>
      <c r="W65269"/>
      <c r="X65269"/>
      <c r="Y65269"/>
      <c r="Z65269"/>
      <c r="AA65269"/>
      <c r="AB65269"/>
      <c r="AC65269"/>
      <c r="AD65269"/>
      <c r="AE65269"/>
      <c r="AF65269"/>
      <c r="AG65269"/>
      <c r="AH65269"/>
      <c r="AI65269"/>
      <c r="AJ65269"/>
      <c r="AK65269"/>
      <c r="AL65269"/>
      <c r="AM65269"/>
      <c r="AN65269"/>
      <c r="AO65269"/>
      <c r="AP65269"/>
      <c r="AQ65269"/>
      <c r="AR65269"/>
      <c r="AS65269"/>
      <c r="AT65269"/>
      <c r="AU65269"/>
      <c r="AV65269"/>
      <c r="AW65269"/>
      <c r="AX65269"/>
      <c r="AY65269"/>
      <c r="AZ65269"/>
      <c r="BA65269"/>
      <c r="BB65269"/>
      <c r="BC65269"/>
      <c r="BD65269"/>
      <c r="BE65269"/>
      <c r="BF65269"/>
      <c r="BG65269"/>
      <c r="BH65269"/>
      <c r="BI65269"/>
      <c r="BJ65269"/>
      <c r="BK65269"/>
      <c r="BL65269"/>
      <c r="BM65269"/>
      <c r="BN65269"/>
      <c r="BO65269"/>
      <c r="BP65269"/>
      <c r="BQ65269"/>
      <c r="BR65269"/>
      <c r="BS65269"/>
      <c r="BT65269"/>
      <c r="BU65269"/>
      <c r="BV65269"/>
      <c r="BW65269"/>
      <c r="BX65269"/>
      <c r="BY65269"/>
      <c r="BZ65269"/>
      <c r="CA65269"/>
      <c r="CB65269"/>
      <c r="CC65269"/>
      <c r="CD65269"/>
      <c r="CE65269"/>
      <c r="CF65269"/>
      <c r="CG65269"/>
      <c r="CH65269"/>
      <c r="CI65269"/>
      <c r="CJ65269"/>
      <c r="CK65269"/>
      <c r="CL65269"/>
      <c r="CM65269"/>
      <c r="CN65269"/>
      <c r="CO65269"/>
      <c r="CP65269"/>
      <c r="CQ65269"/>
      <c r="CR65269"/>
      <c r="CS65269"/>
      <c r="CT65269"/>
      <c r="CU65269"/>
      <c r="CV65269"/>
      <c r="CW65269"/>
      <c r="CX65269"/>
      <c r="CY65269"/>
      <c r="CZ65269"/>
      <c r="DA65269"/>
      <c r="DB65269"/>
      <c r="DC65269"/>
      <c r="DD65269"/>
      <c r="DE65269"/>
      <c r="DF65269"/>
      <c r="DG65269"/>
      <c r="DH65269"/>
      <c r="DI65269"/>
      <c r="DJ65269"/>
      <c r="DK65269"/>
      <c r="DL65269"/>
      <c r="DM65269"/>
      <c r="DN65269"/>
      <c r="DO65269"/>
      <c r="DP65269"/>
      <c r="DQ65269"/>
      <c r="DR65269"/>
      <c r="DS65269"/>
      <c r="DT65269"/>
      <c r="DU65269"/>
      <c r="DV65269"/>
      <c r="DW65269"/>
      <c r="DX65269"/>
      <c r="DY65269"/>
      <c r="DZ65269"/>
      <c r="EA65269"/>
      <c r="EB65269"/>
      <c r="EC65269"/>
      <c r="ED65269"/>
      <c r="EE65269"/>
      <c r="EF65269"/>
      <c r="EG65269"/>
      <c r="EH65269"/>
      <c r="EI65269"/>
      <c r="EJ65269"/>
      <c r="EK65269"/>
      <c r="EL65269"/>
      <c r="EM65269"/>
      <c r="EN65269"/>
      <c r="EO65269"/>
      <c r="EP65269"/>
      <c r="EQ65269"/>
      <c r="ER65269"/>
      <c r="ES65269"/>
      <c r="ET65269"/>
      <c r="EU65269"/>
      <c r="EV65269"/>
      <c r="EW65269"/>
      <c r="EX65269"/>
      <c r="EY65269"/>
      <c r="EZ65269"/>
      <c r="FA65269"/>
      <c r="FB65269"/>
      <c r="FC65269"/>
      <c r="FD65269"/>
      <c r="FE65269"/>
      <c r="FF65269"/>
      <c r="FG65269"/>
      <c r="FH65269"/>
      <c r="FI65269"/>
      <c r="FJ65269"/>
      <c r="FK65269"/>
      <c r="FL65269"/>
      <c r="FM65269"/>
      <c r="FN65269"/>
      <c r="FO65269"/>
      <c r="FP65269"/>
      <c r="FQ65269"/>
      <c r="FR65269"/>
      <c r="FS65269"/>
      <c r="FT65269"/>
      <c r="FU65269"/>
      <c r="FV65269"/>
      <c r="FW65269"/>
      <c r="FX65269"/>
      <c r="FY65269"/>
      <c r="FZ65269"/>
      <c r="GA65269"/>
      <c r="GB65269"/>
      <c r="GC65269"/>
      <c r="GD65269"/>
      <c r="GE65269"/>
      <c r="GF65269"/>
      <c r="GG65269"/>
      <c r="GH65269"/>
      <c r="GI65269"/>
      <c r="GJ65269"/>
      <c r="GK65269"/>
      <c r="GL65269"/>
      <c r="GM65269"/>
      <c r="GN65269"/>
      <c r="GO65269"/>
      <c r="GP65269"/>
      <c r="GQ65269"/>
      <c r="GR65269"/>
      <c r="GS65269"/>
      <c r="GT65269"/>
      <c r="GU65269"/>
      <c r="GV65269"/>
      <c r="GW65269"/>
      <c r="GX65269"/>
      <c r="GY65269"/>
      <c r="GZ65269"/>
      <c r="HA65269"/>
      <c r="HB65269"/>
      <c r="HC65269"/>
      <c r="HD65269"/>
      <c r="HE65269"/>
      <c r="HF65269"/>
      <c r="HG65269"/>
      <c r="HH65269"/>
      <c r="HI65269"/>
      <c r="HJ65269"/>
      <c r="HK65269"/>
      <c r="HL65269"/>
      <c r="HM65269"/>
      <c r="HN65269"/>
      <c r="HO65269"/>
      <c r="HP65269"/>
      <c r="HQ65269"/>
      <c r="HR65269"/>
      <c r="HS65269"/>
      <c r="HT65269"/>
      <c r="HU65269"/>
      <c r="HV65269"/>
      <c r="HW65269"/>
      <c r="HX65269"/>
      <c r="HY65269"/>
      <c r="HZ65269"/>
      <c r="IA65269"/>
    </row>
    <row r="65270" spans="1:235" ht="24" customHeight="1">
      <c r="A65270"/>
      <c r="B65270"/>
      <c r="C65270"/>
      <c r="D65270"/>
      <c r="E65270"/>
      <c r="F65270"/>
      <c r="G65270"/>
      <c r="H65270"/>
      <c r="I65270"/>
      <c r="J65270"/>
      <c r="K65270"/>
      <c r="L65270"/>
      <c r="M65270"/>
      <c r="N65270"/>
      <c r="O65270"/>
      <c r="P65270"/>
      <c r="Q65270"/>
      <c r="R65270"/>
      <c r="S65270"/>
      <c r="T65270"/>
      <c r="U65270"/>
      <c r="V65270"/>
      <c r="W65270"/>
      <c r="X65270"/>
      <c r="Y65270"/>
      <c r="Z65270"/>
      <c r="AA65270"/>
      <c r="AB65270"/>
      <c r="AC65270"/>
      <c r="AD65270"/>
      <c r="AE65270"/>
      <c r="AF65270"/>
      <c r="AG65270"/>
      <c r="AH65270"/>
      <c r="AI65270"/>
      <c r="AJ65270"/>
      <c r="AK65270"/>
      <c r="AL65270"/>
      <c r="AM65270"/>
      <c r="AN65270"/>
      <c r="AO65270"/>
      <c r="AP65270"/>
      <c r="AQ65270"/>
      <c r="AR65270"/>
      <c r="AS65270"/>
      <c r="AT65270"/>
      <c r="AU65270"/>
      <c r="AV65270"/>
      <c r="AW65270"/>
      <c r="AX65270"/>
      <c r="AY65270"/>
      <c r="AZ65270"/>
      <c r="BA65270"/>
      <c r="BB65270"/>
      <c r="BC65270"/>
      <c r="BD65270"/>
      <c r="BE65270"/>
      <c r="BF65270"/>
      <c r="BG65270"/>
      <c r="BH65270"/>
      <c r="BI65270"/>
      <c r="BJ65270"/>
      <c r="BK65270"/>
      <c r="BL65270"/>
      <c r="BM65270"/>
      <c r="BN65270"/>
      <c r="BO65270"/>
      <c r="BP65270"/>
      <c r="BQ65270"/>
      <c r="BR65270"/>
      <c r="BS65270"/>
      <c r="BT65270"/>
      <c r="BU65270"/>
      <c r="BV65270"/>
      <c r="BW65270"/>
      <c r="BX65270"/>
      <c r="BY65270"/>
      <c r="BZ65270"/>
      <c r="CA65270"/>
      <c r="CB65270"/>
      <c r="CC65270"/>
      <c r="CD65270"/>
      <c r="CE65270"/>
      <c r="CF65270"/>
      <c r="CG65270"/>
      <c r="CH65270"/>
      <c r="CI65270"/>
      <c r="CJ65270"/>
      <c r="CK65270"/>
      <c r="CL65270"/>
      <c r="CM65270"/>
      <c r="CN65270"/>
      <c r="CO65270"/>
      <c r="CP65270"/>
      <c r="CQ65270"/>
      <c r="CR65270"/>
      <c r="CS65270"/>
      <c r="CT65270"/>
      <c r="CU65270"/>
      <c r="CV65270"/>
      <c r="CW65270"/>
      <c r="CX65270"/>
      <c r="CY65270"/>
      <c r="CZ65270"/>
      <c r="DA65270"/>
      <c r="DB65270"/>
      <c r="DC65270"/>
      <c r="DD65270"/>
      <c r="DE65270"/>
      <c r="DF65270"/>
      <c r="DG65270"/>
      <c r="DH65270"/>
      <c r="DI65270"/>
      <c r="DJ65270"/>
      <c r="DK65270"/>
      <c r="DL65270"/>
      <c r="DM65270"/>
      <c r="DN65270"/>
      <c r="DO65270"/>
      <c r="DP65270"/>
      <c r="DQ65270"/>
      <c r="DR65270"/>
      <c r="DS65270"/>
      <c r="DT65270"/>
      <c r="DU65270"/>
      <c r="DV65270"/>
      <c r="DW65270"/>
      <c r="DX65270"/>
      <c r="DY65270"/>
      <c r="DZ65270"/>
      <c r="EA65270"/>
      <c r="EB65270"/>
      <c r="EC65270"/>
      <c r="ED65270"/>
      <c r="EE65270"/>
      <c r="EF65270"/>
      <c r="EG65270"/>
      <c r="EH65270"/>
      <c r="EI65270"/>
      <c r="EJ65270"/>
      <c r="EK65270"/>
      <c r="EL65270"/>
      <c r="EM65270"/>
      <c r="EN65270"/>
      <c r="EO65270"/>
      <c r="EP65270"/>
      <c r="EQ65270"/>
      <c r="ER65270"/>
      <c r="ES65270"/>
      <c r="ET65270"/>
      <c r="EU65270"/>
      <c r="EV65270"/>
      <c r="EW65270"/>
      <c r="EX65270"/>
      <c r="EY65270"/>
      <c r="EZ65270"/>
      <c r="FA65270"/>
      <c r="FB65270"/>
      <c r="FC65270"/>
      <c r="FD65270"/>
      <c r="FE65270"/>
      <c r="FF65270"/>
      <c r="FG65270"/>
      <c r="FH65270"/>
      <c r="FI65270"/>
      <c r="FJ65270"/>
      <c r="FK65270"/>
      <c r="FL65270"/>
      <c r="FM65270"/>
      <c r="FN65270"/>
      <c r="FO65270"/>
      <c r="FP65270"/>
      <c r="FQ65270"/>
      <c r="FR65270"/>
      <c r="FS65270"/>
      <c r="FT65270"/>
      <c r="FU65270"/>
      <c r="FV65270"/>
      <c r="FW65270"/>
      <c r="FX65270"/>
      <c r="FY65270"/>
      <c r="FZ65270"/>
      <c r="GA65270"/>
      <c r="GB65270"/>
      <c r="GC65270"/>
      <c r="GD65270"/>
      <c r="GE65270"/>
      <c r="GF65270"/>
      <c r="GG65270"/>
      <c r="GH65270"/>
      <c r="GI65270"/>
      <c r="GJ65270"/>
      <c r="GK65270"/>
      <c r="GL65270"/>
      <c r="GM65270"/>
      <c r="GN65270"/>
      <c r="GO65270"/>
      <c r="GP65270"/>
      <c r="GQ65270"/>
      <c r="GR65270"/>
      <c r="GS65270"/>
      <c r="GT65270"/>
      <c r="GU65270"/>
      <c r="GV65270"/>
      <c r="GW65270"/>
      <c r="GX65270"/>
      <c r="GY65270"/>
      <c r="GZ65270"/>
      <c r="HA65270"/>
      <c r="HB65270"/>
      <c r="HC65270"/>
      <c r="HD65270"/>
      <c r="HE65270"/>
      <c r="HF65270"/>
      <c r="HG65270"/>
      <c r="HH65270"/>
      <c r="HI65270"/>
      <c r="HJ65270"/>
      <c r="HK65270"/>
      <c r="HL65270"/>
      <c r="HM65270"/>
      <c r="HN65270"/>
      <c r="HO65270"/>
      <c r="HP65270"/>
      <c r="HQ65270"/>
      <c r="HR65270"/>
      <c r="HS65270"/>
      <c r="HT65270"/>
      <c r="HU65270"/>
      <c r="HV65270"/>
      <c r="HW65270"/>
      <c r="HX65270"/>
      <c r="HY65270"/>
      <c r="HZ65270"/>
      <c r="IA65270"/>
    </row>
    <row r="65271" spans="1:235" ht="24" customHeight="1">
      <c r="A65271"/>
      <c r="B65271"/>
      <c r="C65271"/>
      <c r="D65271"/>
      <c r="E65271"/>
      <c r="F65271"/>
      <c r="G65271"/>
      <c r="H65271"/>
      <c r="I65271"/>
      <c r="J65271"/>
      <c r="K65271"/>
      <c r="L65271"/>
      <c r="M65271"/>
      <c r="N65271"/>
      <c r="O65271"/>
      <c r="P65271"/>
      <c r="Q65271"/>
      <c r="R65271"/>
      <c r="S65271"/>
      <c r="T65271"/>
      <c r="U65271"/>
      <c r="V65271"/>
      <c r="W65271"/>
      <c r="X65271"/>
      <c r="Y65271"/>
      <c r="Z65271"/>
      <c r="AA65271"/>
      <c r="AB65271"/>
      <c r="AC65271"/>
      <c r="AD65271"/>
      <c r="AE65271"/>
      <c r="AF65271"/>
      <c r="AG65271"/>
      <c r="AH65271"/>
      <c r="AI65271"/>
      <c r="AJ65271"/>
      <c r="AK65271"/>
      <c r="AL65271"/>
      <c r="AM65271"/>
      <c r="AN65271"/>
      <c r="AO65271"/>
      <c r="AP65271"/>
      <c r="AQ65271"/>
      <c r="AR65271"/>
      <c r="AS65271"/>
      <c r="AT65271"/>
      <c r="AU65271"/>
      <c r="AV65271"/>
      <c r="AW65271"/>
      <c r="AX65271"/>
      <c r="AY65271"/>
      <c r="AZ65271"/>
      <c r="BA65271"/>
      <c r="BB65271"/>
      <c r="BC65271"/>
      <c r="BD65271"/>
      <c r="BE65271"/>
      <c r="BF65271"/>
      <c r="BG65271"/>
      <c r="BH65271"/>
      <c r="BI65271"/>
      <c r="BJ65271"/>
      <c r="BK65271"/>
      <c r="BL65271"/>
      <c r="BM65271"/>
      <c r="BN65271"/>
      <c r="BO65271"/>
      <c r="BP65271"/>
      <c r="BQ65271"/>
      <c r="BR65271"/>
      <c r="BS65271"/>
      <c r="BT65271"/>
      <c r="BU65271"/>
      <c r="BV65271"/>
      <c r="BW65271"/>
      <c r="BX65271"/>
      <c r="BY65271"/>
      <c r="BZ65271"/>
      <c r="CA65271"/>
      <c r="CB65271"/>
      <c r="CC65271"/>
      <c r="CD65271"/>
      <c r="CE65271"/>
      <c r="CF65271"/>
      <c r="CG65271"/>
      <c r="CH65271"/>
      <c r="CI65271"/>
      <c r="CJ65271"/>
      <c r="CK65271"/>
      <c r="CL65271"/>
      <c r="CM65271"/>
      <c r="CN65271"/>
      <c r="CO65271"/>
      <c r="CP65271"/>
      <c r="CQ65271"/>
      <c r="CR65271"/>
      <c r="CS65271"/>
      <c r="CT65271"/>
      <c r="CU65271"/>
      <c r="CV65271"/>
      <c r="CW65271"/>
      <c r="CX65271"/>
      <c r="CY65271"/>
      <c r="CZ65271"/>
      <c r="DA65271"/>
      <c r="DB65271"/>
      <c r="DC65271"/>
      <c r="DD65271"/>
      <c r="DE65271"/>
      <c r="DF65271"/>
      <c r="DG65271"/>
      <c r="DH65271"/>
      <c r="DI65271"/>
      <c r="DJ65271"/>
      <c r="DK65271"/>
      <c r="DL65271"/>
      <c r="DM65271"/>
      <c r="DN65271"/>
      <c r="DO65271"/>
      <c r="DP65271"/>
      <c r="DQ65271"/>
      <c r="DR65271"/>
      <c r="DS65271"/>
      <c r="DT65271"/>
      <c r="DU65271"/>
      <c r="DV65271"/>
      <c r="DW65271"/>
      <c r="DX65271"/>
      <c r="DY65271"/>
      <c r="DZ65271"/>
      <c r="EA65271"/>
      <c r="EB65271"/>
      <c r="EC65271"/>
      <c r="ED65271"/>
      <c r="EE65271"/>
      <c r="EF65271"/>
      <c r="EG65271"/>
      <c r="EH65271"/>
      <c r="EI65271"/>
      <c r="EJ65271"/>
      <c r="EK65271"/>
      <c r="EL65271"/>
      <c r="EM65271"/>
      <c r="EN65271"/>
      <c r="EO65271"/>
      <c r="EP65271"/>
      <c r="EQ65271"/>
      <c r="ER65271"/>
      <c r="ES65271"/>
      <c r="ET65271"/>
      <c r="EU65271"/>
      <c r="EV65271"/>
      <c r="EW65271"/>
      <c r="EX65271"/>
      <c r="EY65271"/>
      <c r="EZ65271"/>
      <c r="FA65271"/>
      <c r="FB65271"/>
      <c r="FC65271"/>
      <c r="FD65271"/>
      <c r="FE65271"/>
      <c r="FF65271"/>
      <c r="FG65271"/>
      <c r="FH65271"/>
      <c r="FI65271"/>
      <c r="FJ65271"/>
      <c r="FK65271"/>
      <c r="FL65271"/>
      <c r="FM65271"/>
      <c r="FN65271"/>
      <c r="FO65271"/>
      <c r="FP65271"/>
      <c r="FQ65271"/>
      <c r="FR65271"/>
      <c r="FS65271"/>
      <c r="FT65271"/>
      <c r="FU65271"/>
      <c r="FV65271"/>
      <c r="FW65271"/>
      <c r="FX65271"/>
      <c r="FY65271"/>
      <c r="FZ65271"/>
      <c r="GA65271"/>
      <c r="GB65271"/>
      <c r="GC65271"/>
      <c r="GD65271"/>
      <c r="GE65271"/>
      <c r="GF65271"/>
      <c r="GG65271"/>
      <c r="GH65271"/>
      <c r="GI65271"/>
      <c r="GJ65271"/>
      <c r="GK65271"/>
      <c r="GL65271"/>
      <c r="GM65271"/>
      <c r="GN65271"/>
      <c r="GO65271"/>
      <c r="GP65271"/>
      <c r="GQ65271"/>
      <c r="GR65271"/>
      <c r="GS65271"/>
      <c r="GT65271"/>
      <c r="GU65271"/>
      <c r="GV65271"/>
      <c r="GW65271"/>
      <c r="GX65271"/>
      <c r="GY65271"/>
      <c r="GZ65271"/>
      <c r="HA65271"/>
      <c r="HB65271"/>
      <c r="HC65271"/>
      <c r="HD65271"/>
      <c r="HE65271"/>
      <c r="HF65271"/>
      <c r="HG65271"/>
      <c r="HH65271"/>
      <c r="HI65271"/>
      <c r="HJ65271"/>
      <c r="HK65271"/>
      <c r="HL65271"/>
      <c r="HM65271"/>
      <c r="HN65271"/>
      <c r="HO65271"/>
      <c r="HP65271"/>
      <c r="HQ65271"/>
      <c r="HR65271"/>
      <c r="HS65271"/>
      <c r="HT65271"/>
      <c r="HU65271"/>
      <c r="HV65271"/>
      <c r="HW65271"/>
      <c r="HX65271"/>
      <c r="HY65271"/>
      <c r="HZ65271"/>
      <c r="IA65271"/>
    </row>
    <row r="65272" spans="1:235" ht="24" customHeight="1">
      <c r="A65272"/>
      <c r="B65272"/>
      <c r="C65272"/>
      <c r="D65272"/>
      <c r="E65272"/>
      <c r="F65272"/>
      <c r="G65272"/>
      <c r="H65272"/>
      <c r="I65272"/>
      <c r="J65272"/>
      <c r="K65272"/>
      <c r="L65272"/>
      <c r="M65272"/>
      <c r="N65272"/>
      <c r="O65272"/>
      <c r="P65272"/>
      <c r="Q65272"/>
      <c r="R65272"/>
      <c r="S65272"/>
      <c r="T65272"/>
      <c r="U65272"/>
      <c r="V65272"/>
      <c r="W65272"/>
      <c r="X65272"/>
      <c r="Y65272"/>
      <c r="Z65272"/>
      <c r="AA65272"/>
      <c r="AB65272"/>
      <c r="AC65272"/>
      <c r="AD65272"/>
      <c r="AE65272"/>
      <c r="AF65272"/>
      <c r="AG65272"/>
      <c r="AH65272"/>
      <c r="AI65272"/>
      <c r="AJ65272"/>
      <c r="AK65272"/>
      <c r="AL65272"/>
      <c r="AM65272"/>
      <c r="AN65272"/>
      <c r="AO65272"/>
      <c r="AP65272"/>
      <c r="AQ65272"/>
      <c r="AR65272"/>
      <c r="AS65272"/>
      <c r="AT65272"/>
      <c r="AU65272"/>
      <c r="AV65272"/>
      <c r="AW65272"/>
      <c r="AX65272"/>
      <c r="AY65272"/>
      <c r="AZ65272"/>
      <c r="BA65272"/>
      <c r="BB65272"/>
      <c r="BC65272"/>
      <c r="BD65272"/>
      <c r="BE65272"/>
      <c r="BF65272"/>
      <c r="BG65272"/>
      <c r="BH65272"/>
      <c r="BI65272"/>
      <c r="BJ65272"/>
      <c r="BK65272"/>
      <c r="BL65272"/>
      <c r="BM65272"/>
      <c r="BN65272"/>
      <c r="BO65272"/>
      <c r="BP65272"/>
      <c r="BQ65272"/>
      <c r="BR65272"/>
      <c r="BS65272"/>
      <c r="BT65272"/>
      <c r="BU65272"/>
      <c r="BV65272"/>
      <c r="BW65272"/>
      <c r="BX65272"/>
      <c r="BY65272"/>
      <c r="BZ65272"/>
      <c r="CA65272"/>
      <c r="CB65272"/>
      <c r="CC65272"/>
      <c r="CD65272"/>
      <c r="CE65272"/>
      <c r="CF65272"/>
      <c r="CG65272"/>
      <c r="CH65272"/>
      <c r="CI65272"/>
      <c r="CJ65272"/>
      <c r="CK65272"/>
      <c r="CL65272"/>
      <c r="CM65272"/>
      <c r="CN65272"/>
      <c r="CO65272"/>
      <c r="CP65272"/>
      <c r="CQ65272"/>
      <c r="CR65272"/>
      <c r="CS65272"/>
      <c r="CT65272"/>
      <c r="CU65272"/>
      <c r="CV65272"/>
      <c r="CW65272"/>
      <c r="CX65272"/>
      <c r="CY65272"/>
      <c r="CZ65272"/>
      <c r="DA65272"/>
      <c r="DB65272"/>
      <c r="DC65272"/>
      <c r="DD65272"/>
      <c r="DE65272"/>
      <c r="DF65272"/>
      <c r="DG65272"/>
      <c r="DH65272"/>
      <c r="DI65272"/>
      <c r="DJ65272"/>
      <c r="DK65272"/>
      <c r="DL65272"/>
      <c r="DM65272"/>
      <c r="DN65272"/>
      <c r="DO65272"/>
      <c r="DP65272"/>
      <c r="DQ65272"/>
      <c r="DR65272"/>
      <c r="DS65272"/>
      <c r="DT65272"/>
      <c r="DU65272"/>
      <c r="DV65272"/>
      <c r="DW65272"/>
      <c r="DX65272"/>
      <c r="DY65272"/>
      <c r="DZ65272"/>
      <c r="EA65272"/>
      <c r="EB65272"/>
      <c r="EC65272"/>
      <c r="ED65272"/>
      <c r="EE65272"/>
      <c r="EF65272"/>
      <c r="EG65272"/>
      <c r="EH65272"/>
      <c r="EI65272"/>
      <c r="EJ65272"/>
      <c r="EK65272"/>
      <c r="EL65272"/>
      <c r="EM65272"/>
      <c r="EN65272"/>
      <c r="EO65272"/>
      <c r="EP65272"/>
      <c r="EQ65272"/>
      <c r="ER65272"/>
      <c r="ES65272"/>
      <c r="ET65272"/>
      <c r="EU65272"/>
      <c r="EV65272"/>
      <c r="EW65272"/>
      <c r="EX65272"/>
      <c r="EY65272"/>
      <c r="EZ65272"/>
      <c r="FA65272"/>
      <c r="FB65272"/>
      <c r="FC65272"/>
      <c r="FD65272"/>
      <c r="FE65272"/>
      <c r="FF65272"/>
      <c r="FG65272"/>
      <c r="FH65272"/>
      <c r="FI65272"/>
      <c r="FJ65272"/>
      <c r="FK65272"/>
      <c r="FL65272"/>
      <c r="FM65272"/>
      <c r="FN65272"/>
      <c r="FO65272"/>
      <c r="FP65272"/>
      <c r="FQ65272"/>
      <c r="FR65272"/>
      <c r="FS65272"/>
      <c r="FT65272"/>
      <c r="FU65272"/>
      <c r="FV65272"/>
      <c r="FW65272"/>
      <c r="FX65272"/>
      <c r="FY65272"/>
      <c r="FZ65272"/>
      <c r="GA65272"/>
      <c r="GB65272"/>
      <c r="GC65272"/>
      <c r="GD65272"/>
      <c r="GE65272"/>
      <c r="GF65272"/>
      <c r="GG65272"/>
      <c r="GH65272"/>
      <c r="GI65272"/>
      <c r="GJ65272"/>
      <c r="GK65272"/>
      <c r="GL65272"/>
      <c r="GM65272"/>
      <c r="GN65272"/>
      <c r="GO65272"/>
      <c r="GP65272"/>
      <c r="GQ65272"/>
      <c r="GR65272"/>
      <c r="GS65272"/>
      <c r="GT65272"/>
      <c r="GU65272"/>
      <c r="GV65272"/>
      <c r="GW65272"/>
      <c r="GX65272"/>
      <c r="GY65272"/>
      <c r="GZ65272"/>
      <c r="HA65272"/>
      <c r="HB65272"/>
      <c r="HC65272"/>
      <c r="HD65272"/>
      <c r="HE65272"/>
      <c r="HF65272"/>
      <c r="HG65272"/>
      <c r="HH65272"/>
      <c r="HI65272"/>
      <c r="HJ65272"/>
      <c r="HK65272"/>
      <c r="HL65272"/>
      <c r="HM65272"/>
      <c r="HN65272"/>
      <c r="HO65272"/>
      <c r="HP65272"/>
      <c r="HQ65272"/>
      <c r="HR65272"/>
      <c r="HS65272"/>
      <c r="HT65272"/>
      <c r="HU65272"/>
      <c r="HV65272"/>
      <c r="HW65272"/>
      <c r="HX65272"/>
      <c r="HY65272"/>
      <c r="HZ65272"/>
      <c r="IA65272"/>
    </row>
    <row r="65273" spans="1:235" ht="24" customHeight="1">
      <c r="A65273"/>
      <c r="B65273"/>
      <c r="C65273"/>
      <c r="D65273"/>
      <c r="E65273"/>
      <c r="F65273"/>
      <c r="G65273"/>
      <c r="H65273"/>
      <c r="I65273"/>
      <c r="J65273"/>
      <c r="K65273"/>
      <c r="L65273"/>
      <c r="M65273"/>
      <c r="N65273"/>
      <c r="O65273"/>
      <c r="P65273"/>
      <c r="Q65273"/>
      <c r="R65273"/>
      <c r="S65273"/>
      <c r="T65273"/>
      <c r="U65273"/>
      <c r="V65273"/>
      <c r="W65273"/>
      <c r="X65273"/>
      <c r="Y65273"/>
      <c r="Z65273"/>
      <c r="AA65273"/>
      <c r="AB65273"/>
      <c r="AC65273"/>
      <c r="AD65273"/>
      <c r="AE65273"/>
      <c r="AF65273"/>
      <c r="AG65273"/>
      <c r="AH65273"/>
      <c r="AI65273"/>
      <c r="AJ65273"/>
      <c r="AK65273"/>
      <c r="AL65273"/>
      <c r="AM65273"/>
      <c r="AN65273"/>
      <c r="AO65273"/>
      <c r="AP65273"/>
      <c r="AQ65273"/>
      <c r="AR65273"/>
      <c r="AS65273"/>
      <c r="AT65273"/>
      <c r="AU65273"/>
      <c r="AV65273"/>
      <c r="AW65273"/>
      <c r="AX65273"/>
      <c r="AY65273"/>
      <c r="AZ65273"/>
      <c r="BA65273"/>
      <c r="BB65273"/>
      <c r="BC65273"/>
      <c r="BD65273"/>
      <c r="BE65273"/>
      <c r="BF65273"/>
      <c r="BG65273"/>
      <c r="BH65273"/>
      <c r="BI65273"/>
      <c r="BJ65273"/>
      <c r="BK65273"/>
      <c r="BL65273"/>
      <c r="BM65273"/>
      <c r="BN65273"/>
      <c r="BO65273"/>
      <c r="BP65273"/>
      <c r="BQ65273"/>
      <c r="BR65273"/>
      <c r="BS65273"/>
      <c r="BT65273"/>
      <c r="BU65273"/>
      <c r="BV65273"/>
      <c r="BW65273"/>
      <c r="BX65273"/>
      <c r="BY65273"/>
      <c r="BZ65273"/>
      <c r="CA65273"/>
      <c r="CB65273"/>
      <c r="CC65273"/>
      <c r="CD65273"/>
      <c r="CE65273"/>
      <c r="CF65273"/>
      <c r="CG65273"/>
      <c r="CH65273"/>
      <c r="CI65273"/>
      <c r="CJ65273"/>
      <c r="CK65273"/>
      <c r="CL65273"/>
      <c r="CM65273"/>
      <c r="CN65273"/>
      <c r="CO65273"/>
      <c r="CP65273"/>
      <c r="CQ65273"/>
      <c r="CR65273"/>
      <c r="CS65273"/>
      <c r="CT65273"/>
      <c r="CU65273"/>
      <c r="CV65273"/>
      <c r="CW65273"/>
      <c r="CX65273"/>
      <c r="CY65273"/>
      <c r="CZ65273"/>
      <c r="DA65273"/>
      <c r="DB65273"/>
      <c r="DC65273"/>
      <c r="DD65273"/>
      <c r="DE65273"/>
      <c r="DF65273"/>
      <c r="DG65273"/>
      <c r="DH65273"/>
      <c r="DI65273"/>
      <c r="DJ65273"/>
      <c r="DK65273"/>
      <c r="DL65273"/>
      <c r="DM65273"/>
      <c r="DN65273"/>
      <c r="DO65273"/>
      <c r="DP65273"/>
      <c r="DQ65273"/>
      <c r="DR65273"/>
      <c r="DS65273"/>
      <c r="DT65273"/>
      <c r="DU65273"/>
      <c r="DV65273"/>
      <c r="DW65273"/>
      <c r="DX65273"/>
      <c r="DY65273"/>
      <c r="DZ65273"/>
      <c r="EA65273"/>
      <c r="EB65273"/>
      <c r="EC65273"/>
      <c r="ED65273"/>
      <c r="EE65273"/>
      <c r="EF65273"/>
      <c r="EG65273"/>
      <c r="EH65273"/>
      <c r="EI65273"/>
      <c r="EJ65273"/>
      <c r="EK65273"/>
      <c r="EL65273"/>
      <c r="EM65273"/>
      <c r="EN65273"/>
      <c r="EO65273"/>
      <c r="EP65273"/>
      <c r="EQ65273"/>
      <c r="ER65273"/>
      <c r="ES65273"/>
      <c r="ET65273"/>
      <c r="EU65273"/>
      <c r="EV65273"/>
      <c r="EW65273"/>
      <c r="EX65273"/>
      <c r="EY65273"/>
      <c r="EZ65273"/>
      <c r="FA65273"/>
      <c r="FB65273"/>
      <c r="FC65273"/>
      <c r="FD65273"/>
      <c r="FE65273"/>
      <c r="FF65273"/>
      <c r="FG65273"/>
      <c r="FH65273"/>
      <c r="FI65273"/>
      <c r="FJ65273"/>
      <c r="FK65273"/>
      <c r="FL65273"/>
      <c r="FM65273"/>
      <c r="FN65273"/>
      <c r="FO65273"/>
      <c r="FP65273"/>
      <c r="FQ65273"/>
      <c r="FR65273"/>
      <c r="FS65273"/>
      <c r="FT65273"/>
      <c r="FU65273"/>
      <c r="FV65273"/>
      <c r="FW65273"/>
      <c r="FX65273"/>
      <c r="FY65273"/>
      <c r="FZ65273"/>
      <c r="GA65273"/>
      <c r="GB65273"/>
      <c r="GC65273"/>
      <c r="GD65273"/>
      <c r="GE65273"/>
      <c r="GF65273"/>
      <c r="GG65273"/>
      <c r="GH65273"/>
      <c r="GI65273"/>
      <c r="GJ65273"/>
      <c r="GK65273"/>
      <c r="GL65273"/>
      <c r="GM65273"/>
      <c r="GN65273"/>
      <c r="GO65273"/>
      <c r="GP65273"/>
      <c r="GQ65273"/>
      <c r="GR65273"/>
      <c r="GS65273"/>
      <c r="GT65273"/>
      <c r="GU65273"/>
      <c r="GV65273"/>
      <c r="GW65273"/>
      <c r="GX65273"/>
      <c r="GY65273"/>
      <c r="GZ65273"/>
      <c r="HA65273"/>
      <c r="HB65273"/>
      <c r="HC65273"/>
      <c r="HD65273"/>
      <c r="HE65273"/>
      <c r="HF65273"/>
      <c r="HG65273"/>
      <c r="HH65273"/>
      <c r="HI65273"/>
      <c r="HJ65273"/>
      <c r="HK65273"/>
      <c r="HL65273"/>
      <c r="HM65273"/>
      <c r="HN65273"/>
      <c r="HO65273"/>
      <c r="HP65273"/>
      <c r="HQ65273"/>
      <c r="HR65273"/>
      <c r="HS65273"/>
      <c r="HT65273"/>
      <c r="HU65273"/>
      <c r="HV65273"/>
      <c r="HW65273"/>
      <c r="HX65273"/>
      <c r="HY65273"/>
      <c r="HZ65273"/>
      <c r="IA65273"/>
    </row>
    <row r="65274" spans="1:235" ht="24" customHeight="1">
      <c r="A65274"/>
      <c r="B65274"/>
      <c r="C65274"/>
      <c r="D65274"/>
      <c r="E65274"/>
      <c r="F65274"/>
      <c r="G65274"/>
      <c r="H65274"/>
      <c r="I65274"/>
      <c r="J65274"/>
      <c r="K65274"/>
      <c r="L65274"/>
      <c r="M65274"/>
      <c r="N65274"/>
      <c r="O65274"/>
      <c r="P65274"/>
      <c r="Q65274"/>
      <c r="R65274"/>
      <c r="S65274"/>
      <c r="T65274"/>
      <c r="U65274"/>
      <c r="V65274"/>
      <c r="W65274"/>
      <c r="X65274"/>
      <c r="Y65274"/>
      <c r="Z65274"/>
      <c r="AA65274"/>
      <c r="AB65274"/>
      <c r="AC65274"/>
      <c r="AD65274"/>
      <c r="AE65274"/>
      <c r="AF65274"/>
      <c r="AG65274"/>
      <c r="AH65274"/>
      <c r="AI65274"/>
      <c r="AJ65274"/>
      <c r="AK65274"/>
      <c r="AL65274"/>
      <c r="AM65274"/>
      <c r="AN65274"/>
      <c r="AO65274"/>
      <c r="AP65274"/>
      <c r="AQ65274"/>
      <c r="AR65274"/>
      <c r="AS65274"/>
      <c r="AT65274"/>
      <c r="AU65274"/>
      <c r="AV65274"/>
      <c r="AW65274"/>
      <c r="AX65274"/>
      <c r="AY65274"/>
      <c r="AZ65274"/>
      <c r="BA65274"/>
      <c r="BB65274"/>
      <c r="BC65274"/>
      <c r="BD65274"/>
      <c r="BE65274"/>
      <c r="BF65274"/>
      <c r="BG65274"/>
      <c r="BH65274"/>
      <c r="BI65274"/>
      <c r="BJ65274"/>
      <c r="BK65274"/>
      <c r="BL65274"/>
      <c r="BM65274"/>
      <c r="BN65274"/>
      <c r="BO65274"/>
      <c r="BP65274"/>
      <c r="BQ65274"/>
      <c r="BR65274"/>
      <c r="BS65274"/>
      <c r="BT65274"/>
      <c r="BU65274"/>
      <c r="BV65274"/>
      <c r="BW65274"/>
      <c r="BX65274"/>
      <c r="BY65274"/>
      <c r="BZ65274"/>
      <c r="CA65274"/>
      <c r="CB65274"/>
      <c r="CC65274"/>
      <c r="CD65274"/>
      <c r="CE65274"/>
      <c r="CF65274"/>
      <c r="CG65274"/>
      <c r="CH65274"/>
      <c r="CI65274"/>
      <c r="CJ65274"/>
      <c r="CK65274"/>
      <c r="CL65274"/>
      <c r="CM65274"/>
      <c r="CN65274"/>
      <c r="CO65274"/>
      <c r="CP65274"/>
      <c r="CQ65274"/>
      <c r="CR65274"/>
      <c r="CS65274"/>
      <c r="CT65274"/>
      <c r="CU65274"/>
      <c r="CV65274"/>
      <c r="CW65274"/>
      <c r="CX65274"/>
      <c r="CY65274"/>
      <c r="CZ65274"/>
      <c r="DA65274"/>
      <c r="DB65274"/>
      <c r="DC65274"/>
      <c r="DD65274"/>
      <c r="DE65274"/>
      <c r="DF65274"/>
      <c r="DG65274"/>
      <c r="DH65274"/>
      <c r="DI65274"/>
      <c r="DJ65274"/>
      <c r="DK65274"/>
      <c r="DL65274"/>
      <c r="DM65274"/>
      <c r="DN65274"/>
      <c r="DO65274"/>
      <c r="DP65274"/>
      <c r="DQ65274"/>
      <c r="DR65274"/>
      <c r="DS65274"/>
      <c r="DT65274"/>
      <c r="DU65274"/>
      <c r="DV65274"/>
      <c r="DW65274"/>
      <c r="DX65274"/>
      <c r="DY65274"/>
      <c r="DZ65274"/>
      <c r="EA65274"/>
      <c r="EB65274"/>
      <c r="EC65274"/>
      <c r="ED65274"/>
      <c r="EE65274"/>
      <c r="EF65274"/>
      <c r="EG65274"/>
      <c r="EH65274"/>
      <c r="EI65274"/>
      <c r="EJ65274"/>
      <c r="EK65274"/>
      <c r="EL65274"/>
      <c r="EM65274"/>
      <c r="EN65274"/>
      <c r="EO65274"/>
      <c r="EP65274"/>
      <c r="EQ65274"/>
      <c r="ER65274"/>
      <c r="ES65274"/>
      <c r="ET65274"/>
      <c r="EU65274"/>
      <c r="EV65274"/>
      <c r="EW65274"/>
      <c r="EX65274"/>
      <c r="EY65274"/>
      <c r="EZ65274"/>
      <c r="FA65274"/>
      <c r="FB65274"/>
      <c r="FC65274"/>
      <c r="FD65274"/>
      <c r="FE65274"/>
      <c r="FF65274"/>
      <c r="FG65274"/>
      <c r="FH65274"/>
      <c r="FI65274"/>
      <c r="FJ65274"/>
      <c r="FK65274"/>
      <c r="FL65274"/>
      <c r="FM65274"/>
      <c r="FN65274"/>
      <c r="FO65274"/>
      <c r="FP65274"/>
      <c r="FQ65274"/>
      <c r="FR65274"/>
      <c r="FS65274"/>
      <c r="FT65274"/>
      <c r="FU65274"/>
      <c r="FV65274"/>
      <c r="FW65274"/>
      <c r="FX65274"/>
      <c r="FY65274"/>
      <c r="FZ65274"/>
      <c r="GA65274"/>
      <c r="GB65274"/>
      <c r="GC65274"/>
      <c r="GD65274"/>
      <c r="GE65274"/>
      <c r="GF65274"/>
      <c r="GG65274"/>
      <c r="GH65274"/>
      <c r="GI65274"/>
      <c r="GJ65274"/>
      <c r="GK65274"/>
      <c r="GL65274"/>
      <c r="GM65274"/>
      <c r="GN65274"/>
      <c r="GO65274"/>
      <c r="GP65274"/>
      <c r="GQ65274"/>
      <c r="GR65274"/>
      <c r="GS65274"/>
      <c r="GT65274"/>
      <c r="GU65274"/>
      <c r="GV65274"/>
      <c r="GW65274"/>
      <c r="GX65274"/>
      <c r="GY65274"/>
      <c r="GZ65274"/>
      <c r="HA65274"/>
      <c r="HB65274"/>
      <c r="HC65274"/>
      <c r="HD65274"/>
      <c r="HE65274"/>
      <c r="HF65274"/>
      <c r="HG65274"/>
      <c r="HH65274"/>
      <c r="HI65274"/>
      <c r="HJ65274"/>
      <c r="HK65274"/>
      <c r="HL65274"/>
      <c r="HM65274"/>
      <c r="HN65274"/>
      <c r="HO65274"/>
      <c r="HP65274"/>
      <c r="HQ65274"/>
      <c r="HR65274"/>
      <c r="HS65274"/>
      <c r="HT65274"/>
      <c r="HU65274"/>
      <c r="HV65274"/>
      <c r="HW65274"/>
      <c r="HX65274"/>
      <c r="HY65274"/>
      <c r="HZ65274"/>
      <c r="IA65274"/>
    </row>
    <row r="65275" spans="1:235" ht="24" customHeight="1">
      <c r="A65275"/>
      <c r="B65275"/>
      <c r="C65275"/>
      <c r="D65275"/>
      <c r="E65275"/>
      <c r="F65275"/>
      <c r="G65275"/>
      <c r="H65275"/>
      <c r="I65275"/>
      <c r="J65275"/>
      <c r="K65275"/>
      <c r="L65275"/>
      <c r="M65275"/>
      <c r="N65275"/>
      <c r="O65275"/>
      <c r="P65275"/>
      <c r="Q65275"/>
      <c r="R65275"/>
      <c r="S65275"/>
      <c r="T65275"/>
      <c r="U65275"/>
      <c r="V65275"/>
      <c r="W65275"/>
      <c r="X65275"/>
      <c r="Y65275"/>
      <c r="Z65275"/>
      <c r="AA65275"/>
      <c r="AB65275"/>
      <c r="AC65275"/>
      <c r="AD65275"/>
      <c r="AE65275"/>
      <c r="AF65275"/>
      <c r="AG65275"/>
      <c r="AH65275"/>
      <c r="AI65275"/>
      <c r="AJ65275"/>
      <c r="AK65275"/>
      <c r="AL65275"/>
      <c r="AM65275"/>
      <c r="AN65275"/>
      <c r="AO65275"/>
      <c r="AP65275"/>
      <c r="AQ65275"/>
      <c r="AR65275"/>
      <c r="AS65275"/>
      <c r="AT65275"/>
      <c r="AU65275"/>
      <c r="AV65275"/>
      <c r="AW65275"/>
      <c r="AX65275"/>
      <c r="AY65275"/>
      <c r="AZ65275"/>
      <c r="BA65275"/>
      <c r="BB65275"/>
      <c r="BC65275"/>
      <c r="BD65275"/>
      <c r="BE65275"/>
      <c r="BF65275"/>
      <c r="BG65275"/>
      <c r="BH65275"/>
      <c r="BI65275"/>
      <c r="BJ65275"/>
      <c r="BK65275"/>
      <c r="BL65275"/>
      <c r="BM65275"/>
      <c r="BN65275"/>
      <c r="BO65275"/>
      <c r="BP65275"/>
      <c r="BQ65275"/>
      <c r="BR65275"/>
      <c r="BS65275"/>
      <c r="BT65275"/>
      <c r="BU65275"/>
      <c r="BV65275"/>
      <c r="BW65275"/>
      <c r="BX65275"/>
      <c r="BY65275"/>
      <c r="BZ65275"/>
      <c r="CA65275"/>
      <c r="CB65275"/>
      <c r="CC65275"/>
      <c r="CD65275"/>
      <c r="CE65275"/>
      <c r="CF65275"/>
      <c r="CG65275"/>
      <c r="CH65275"/>
      <c r="CI65275"/>
      <c r="CJ65275"/>
      <c r="CK65275"/>
      <c r="CL65275"/>
      <c r="CM65275"/>
      <c r="CN65275"/>
      <c r="CO65275"/>
      <c r="CP65275"/>
      <c r="CQ65275"/>
      <c r="CR65275"/>
      <c r="CS65275"/>
      <c r="CT65275"/>
      <c r="CU65275"/>
      <c r="CV65275"/>
      <c r="CW65275"/>
      <c r="CX65275"/>
      <c r="CY65275"/>
      <c r="CZ65275"/>
      <c r="DA65275"/>
      <c r="DB65275"/>
      <c r="DC65275"/>
      <c r="DD65275"/>
      <c r="DE65275"/>
      <c r="DF65275"/>
      <c r="DG65275"/>
      <c r="DH65275"/>
      <c r="DI65275"/>
      <c r="DJ65275"/>
      <c r="DK65275"/>
      <c r="DL65275"/>
      <c r="DM65275"/>
      <c r="DN65275"/>
      <c r="DO65275"/>
      <c r="DP65275"/>
      <c r="DQ65275"/>
      <c r="DR65275"/>
      <c r="DS65275"/>
      <c r="DT65275"/>
      <c r="DU65275"/>
      <c r="DV65275"/>
      <c r="DW65275"/>
      <c r="DX65275"/>
      <c r="DY65275"/>
      <c r="DZ65275"/>
      <c r="EA65275"/>
      <c r="EB65275"/>
      <c r="EC65275"/>
      <c r="ED65275"/>
      <c r="EE65275"/>
      <c r="EF65275"/>
      <c r="EG65275"/>
      <c r="EH65275"/>
      <c r="EI65275"/>
      <c r="EJ65275"/>
      <c r="EK65275"/>
      <c r="EL65275"/>
      <c r="EM65275"/>
      <c r="EN65275"/>
      <c r="EO65275"/>
      <c r="EP65275"/>
      <c r="EQ65275"/>
      <c r="ER65275"/>
      <c r="ES65275"/>
      <c r="ET65275"/>
      <c r="EU65275"/>
      <c r="EV65275"/>
      <c r="EW65275"/>
      <c r="EX65275"/>
      <c r="EY65275"/>
      <c r="EZ65275"/>
      <c r="FA65275"/>
      <c r="FB65275"/>
      <c r="FC65275"/>
      <c r="FD65275"/>
      <c r="FE65275"/>
      <c r="FF65275"/>
      <c r="FG65275"/>
      <c r="FH65275"/>
      <c r="FI65275"/>
      <c r="FJ65275"/>
      <c r="FK65275"/>
      <c r="FL65275"/>
      <c r="FM65275"/>
      <c r="FN65275"/>
      <c r="FO65275"/>
      <c r="FP65275"/>
      <c r="FQ65275"/>
      <c r="FR65275"/>
      <c r="FS65275"/>
      <c r="FT65275"/>
      <c r="FU65275"/>
      <c r="FV65275"/>
      <c r="FW65275"/>
      <c r="FX65275"/>
      <c r="FY65275"/>
      <c r="FZ65275"/>
      <c r="GA65275"/>
      <c r="GB65275"/>
      <c r="GC65275"/>
      <c r="GD65275"/>
      <c r="GE65275"/>
      <c r="GF65275"/>
      <c r="GG65275"/>
      <c r="GH65275"/>
      <c r="GI65275"/>
      <c r="GJ65275"/>
      <c r="GK65275"/>
      <c r="GL65275"/>
      <c r="GM65275"/>
      <c r="GN65275"/>
      <c r="GO65275"/>
      <c r="GP65275"/>
      <c r="GQ65275"/>
      <c r="GR65275"/>
      <c r="GS65275"/>
      <c r="GT65275"/>
      <c r="GU65275"/>
      <c r="GV65275"/>
      <c r="GW65275"/>
      <c r="GX65275"/>
      <c r="GY65275"/>
      <c r="GZ65275"/>
      <c r="HA65275"/>
      <c r="HB65275"/>
      <c r="HC65275"/>
      <c r="HD65275"/>
      <c r="HE65275"/>
      <c r="HF65275"/>
      <c r="HG65275"/>
      <c r="HH65275"/>
      <c r="HI65275"/>
      <c r="HJ65275"/>
      <c r="HK65275"/>
      <c r="HL65275"/>
      <c r="HM65275"/>
      <c r="HN65275"/>
      <c r="HO65275"/>
      <c r="HP65275"/>
      <c r="HQ65275"/>
      <c r="HR65275"/>
      <c r="HS65275"/>
      <c r="HT65275"/>
      <c r="HU65275"/>
      <c r="HV65275"/>
      <c r="HW65275"/>
      <c r="HX65275"/>
      <c r="HY65275"/>
      <c r="HZ65275"/>
      <c r="IA65275"/>
    </row>
    <row r="65276" spans="1:235" ht="24" customHeight="1">
      <c r="A65276"/>
      <c r="B65276"/>
      <c r="C65276"/>
      <c r="D65276"/>
      <c r="E65276"/>
      <c r="F65276"/>
      <c r="G65276"/>
      <c r="H65276"/>
      <c r="I65276"/>
      <c r="J65276"/>
      <c r="K65276"/>
      <c r="L65276"/>
      <c r="M65276"/>
      <c r="N65276"/>
      <c r="O65276"/>
      <c r="P65276"/>
      <c r="Q65276"/>
      <c r="R65276"/>
      <c r="S65276"/>
      <c r="T65276"/>
      <c r="U65276"/>
      <c r="V65276"/>
      <c r="W65276"/>
      <c r="X65276"/>
      <c r="Y65276"/>
      <c r="Z65276"/>
      <c r="AA65276"/>
      <c r="AB65276"/>
      <c r="AC65276"/>
      <c r="AD65276"/>
      <c r="AE65276"/>
      <c r="AF65276"/>
      <c r="AG65276"/>
      <c r="AH65276"/>
      <c r="AI65276"/>
      <c r="AJ65276"/>
      <c r="AK65276"/>
      <c r="AL65276"/>
      <c r="AM65276"/>
      <c r="AN65276"/>
      <c r="AO65276"/>
      <c r="AP65276"/>
      <c r="AQ65276"/>
      <c r="AR65276"/>
      <c r="AS65276"/>
      <c r="AT65276"/>
      <c r="AU65276"/>
      <c r="AV65276"/>
      <c r="AW65276"/>
      <c r="AX65276"/>
      <c r="AY65276"/>
      <c r="AZ65276"/>
      <c r="BA65276"/>
      <c r="BB65276"/>
      <c r="BC65276"/>
      <c r="BD65276"/>
      <c r="BE65276"/>
      <c r="BF65276"/>
      <c r="BG65276"/>
      <c r="BH65276"/>
      <c r="BI65276"/>
      <c r="BJ65276"/>
      <c r="BK65276"/>
      <c r="BL65276"/>
      <c r="BM65276"/>
      <c r="BN65276"/>
      <c r="BO65276"/>
      <c r="BP65276"/>
      <c r="BQ65276"/>
      <c r="BR65276"/>
      <c r="BS65276"/>
      <c r="BT65276"/>
      <c r="BU65276"/>
      <c r="BV65276"/>
      <c r="BW65276"/>
      <c r="BX65276"/>
      <c r="BY65276"/>
      <c r="BZ65276"/>
      <c r="CA65276"/>
      <c r="CB65276"/>
      <c r="CC65276"/>
      <c r="CD65276"/>
      <c r="CE65276"/>
      <c r="CF65276"/>
      <c r="CG65276"/>
      <c r="CH65276"/>
      <c r="CI65276"/>
      <c r="CJ65276"/>
      <c r="CK65276"/>
      <c r="CL65276"/>
      <c r="CM65276"/>
      <c r="CN65276"/>
      <c r="CO65276"/>
      <c r="CP65276"/>
      <c r="CQ65276"/>
      <c r="CR65276"/>
      <c r="CS65276"/>
      <c r="CT65276"/>
      <c r="CU65276"/>
      <c r="CV65276"/>
      <c r="CW65276"/>
      <c r="CX65276"/>
      <c r="CY65276"/>
      <c r="CZ65276"/>
      <c r="DA65276"/>
      <c r="DB65276"/>
      <c r="DC65276"/>
      <c r="DD65276"/>
      <c r="DE65276"/>
      <c r="DF65276"/>
      <c r="DG65276"/>
      <c r="DH65276"/>
      <c r="DI65276"/>
      <c r="DJ65276"/>
      <c r="DK65276"/>
      <c r="DL65276"/>
      <c r="DM65276"/>
      <c r="DN65276"/>
      <c r="DO65276"/>
      <c r="DP65276"/>
      <c r="DQ65276"/>
      <c r="DR65276"/>
      <c r="DS65276"/>
      <c r="DT65276"/>
      <c r="DU65276"/>
      <c r="DV65276"/>
      <c r="DW65276"/>
      <c r="DX65276"/>
      <c r="DY65276"/>
      <c r="DZ65276"/>
      <c r="EA65276"/>
      <c r="EB65276"/>
      <c r="EC65276"/>
      <c r="ED65276"/>
      <c r="EE65276"/>
      <c r="EF65276"/>
      <c r="EG65276"/>
      <c r="EH65276"/>
      <c r="EI65276"/>
      <c r="EJ65276"/>
      <c r="EK65276"/>
      <c r="EL65276"/>
      <c r="EM65276"/>
      <c r="EN65276"/>
      <c r="EO65276"/>
      <c r="EP65276"/>
      <c r="EQ65276"/>
      <c r="ER65276"/>
      <c r="ES65276"/>
      <c r="ET65276"/>
      <c r="EU65276"/>
      <c r="EV65276"/>
      <c r="EW65276"/>
      <c r="EX65276"/>
      <c r="EY65276"/>
      <c r="EZ65276"/>
      <c r="FA65276"/>
      <c r="FB65276"/>
      <c r="FC65276"/>
      <c r="FD65276"/>
      <c r="FE65276"/>
      <c r="FF65276"/>
      <c r="FG65276"/>
      <c r="FH65276"/>
      <c r="FI65276"/>
      <c r="FJ65276"/>
      <c r="FK65276"/>
      <c r="FL65276"/>
      <c r="FM65276"/>
      <c r="FN65276"/>
      <c r="FO65276"/>
      <c r="FP65276"/>
      <c r="FQ65276"/>
      <c r="FR65276"/>
      <c r="FS65276"/>
      <c r="FT65276"/>
      <c r="FU65276"/>
      <c r="FV65276"/>
      <c r="FW65276"/>
      <c r="FX65276"/>
      <c r="FY65276"/>
      <c r="FZ65276"/>
      <c r="GA65276"/>
      <c r="GB65276"/>
      <c r="GC65276"/>
      <c r="GD65276"/>
      <c r="GE65276"/>
      <c r="GF65276"/>
      <c r="GG65276"/>
      <c r="GH65276"/>
      <c r="GI65276"/>
      <c r="GJ65276"/>
      <c r="GK65276"/>
      <c r="GL65276"/>
      <c r="GM65276"/>
      <c r="GN65276"/>
      <c r="GO65276"/>
      <c r="GP65276"/>
      <c r="GQ65276"/>
      <c r="GR65276"/>
      <c r="GS65276"/>
      <c r="GT65276"/>
      <c r="GU65276"/>
      <c r="GV65276"/>
      <c r="GW65276"/>
      <c r="GX65276"/>
      <c r="GY65276"/>
      <c r="GZ65276"/>
      <c r="HA65276"/>
      <c r="HB65276"/>
      <c r="HC65276"/>
      <c r="HD65276"/>
      <c r="HE65276"/>
      <c r="HF65276"/>
      <c r="HG65276"/>
      <c r="HH65276"/>
      <c r="HI65276"/>
      <c r="HJ65276"/>
      <c r="HK65276"/>
      <c r="HL65276"/>
      <c r="HM65276"/>
      <c r="HN65276"/>
      <c r="HO65276"/>
      <c r="HP65276"/>
      <c r="HQ65276"/>
      <c r="HR65276"/>
      <c r="HS65276"/>
      <c r="HT65276"/>
      <c r="HU65276"/>
      <c r="HV65276"/>
      <c r="HW65276"/>
      <c r="HX65276"/>
      <c r="HY65276"/>
      <c r="HZ65276"/>
      <c r="IA65276"/>
    </row>
    <row r="65277" spans="1:235" ht="24" customHeight="1">
      <c r="A65277"/>
      <c r="B65277"/>
      <c r="C65277"/>
      <c r="D65277"/>
      <c r="E65277"/>
      <c r="F65277"/>
      <c r="G65277"/>
      <c r="H65277"/>
      <c r="I65277"/>
      <c r="J65277"/>
      <c r="K65277"/>
      <c r="L65277"/>
      <c r="M65277"/>
      <c r="N65277"/>
      <c r="O65277"/>
      <c r="P65277"/>
      <c r="Q65277"/>
      <c r="R65277"/>
      <c r="S65277"/>
      <c r="T65277"/>
      <c r="U65277"/>
      <c r="V65277"/>
      <c r="W65277"/>
      <c r="X65277"/>
      <c r="Y65277"/>
      <c r="Z65277"/>
      <c r="AA65277"/>
      <c r="AB65277"/>
      <c r="AC65277"/>
      <c r="AD65277"/>
      <c r="AE65277"/>
      <c r="AF65277"/>
      <c r="AG65277"/>
      <c r="AH65277"/>
      <c r="AI65277"/>
      <c r="AJ65277"/>
      <c r="AK65277"/>
      <c r="AL65277"/>
      <c r="AM65277"/>
      <c r="AN65277"/>
      <c r="AO65277"/>
      <c r="AP65277"/>
      <c r="AQ65277"/>
      <c r="AR65277"/>
      <c r="AS65277"/>
      <c r="AT65277"/>
      <c r="AU65277"/>
      <c r="AV65277"/>
      <c r="AW65277"/>
      <c r="AX65277"/>
      <c r="AY65277"/>
      <c r="AZ65277"/>
      <c r="BA65277"/>
      <c r="BB65277"/>
      <c r="BC65277"/>
      <c r="BD65277"/>
      <c r="BE65277"/>
      <c r="BF65277"/>
      <c r="BG65277"/>
      <c r="BH65277"/>
      <c r="BI65277"/>
      <c r="BJ65277"/>
      <c r="BK65277"/>
      <c r="BL65277"/>
      <c r="BM65277"/>
      <c r="BN65277"/>
      <c r="BO65277"/>
      <c r="BP65277"/>
      <c r="BQ65277"/>
      <c r="BR65277"/>
      <c r="BS65277"/>
      <c r="BT65277"/>
      <c r="BU65277"/>
      <c r="BV65277"/>
      <c r="BW65277"/>
      <c r="BX65277"/>
      <c r="BY65277"/>
      <c r="BZ65277"/>
      <c r="CA65277"/>
      <c r="CB65277"/>
      <c r="CC65277"/>
      <c r="CD65277"/>
      <c r="CE65277"/>
      <c r="CF65277"/>
      <c r="CG65277"/>
      <c r="CH65277"/>
      <c r="CI65277"/>
      <c r="CJ65277"/>
      <c r="CK65277"/>
      <c r="CL65277"/>
      <c r="CM65277"/>
      <c r="CN65277"/>
      <c r="CO65277"/>
      <c r="CP65277"/>
      <c r="CQ65277"/>
      <c r="CR65277"/>
      <c r="CS65277"/>
      <c r="CT65277"/>
      <c r="CU65277"/>
      <c r="CV65277"/>
      <c r="CW65277"/>
      <c r="CX65277"/>
      <c r="CY65277"/>
      <c r="CZ65277"/>
      <c r="DA65277"/>
      <c r="DB65277"/>
      <c r="DC65277"/>
      <c r="DD65277"/>
      <c r="DE65277"/>
      <c r="DF65277"/>
      <c r="DG65277"/>
      <c r="DH65277"/>
      <c r="DI65277"/>
      <c r="DJ65277"/>
      <c r="DK65277"/>
      <c r="DL65277"/>
      <c r="DM65277"/>
      <c r="DN65277"/>
      <c r="DO65277"/>
      <c r="DP65277"/>
      <c r="DQ65277"/>
      <c r="DR65277"/>
      <c r="DS65277"/>
      <c r="DT65277"/>
      <c r="DU65277"/>
      <c r="DV65277"/>
      <c r="DW65277"/>
      <c r="DX65277"/>
      <c r="DY65277"/>
      <c r="DZ65277"/>
      <c r="EA65277"/>
      <c r="EB65277"/>
      <c r="EC65277"/>
      <c r="ED65277"/>
      <c r="EE65277"/>
      <c r="EF65277"/>
      <c r="EG65277"/>
      <c r="EH65277"/>
      <c r="EI65277"/>
      <c r="EJ65277"/>
      <c r="EK65277"/>
      <c r="EL65277"/>
      <c r="EM65277"/>
      <c r="EN65277"/>
      <c r="EO65277"/>
      <c r="EP65277"/>
      <c r="EQ65277"/>
      <c r="ER65277"/>
      <c r="ES65277"/>
      <c r="ET65277"/>
      <c r="EU65277"/>
      <c r="EV65277"/>
      <c r="EW65277"/>
      <c r="EX65277"/>
      <c r="EY65277"/>
      <c r="EZ65277"/>
      <c r="FA65277"/>
      <c r="FB65277"/>
      <c r="FC65277"/>
      <c r="FD65277"/>
      <c r="FE65277"/>
      <c r="FF65277"/>
      <c r="FG65277"/>
      <c r="FH65277"/>
      <c r="FI65277"/>
      <c r="FJ65277"/>
      <c r="FK65277"/>
      <c r="FL65277"/>
      <c r="FM65277"/>
      <c r="FN65277"/>
      <c r="FO65277"/>
      <c r="FP65277"/>
      <c r="FQ65277"/>
      <c r="FR65277"/>
      <c r="FS65277"/>
      <c r="FT65277"/>
      <c r="FU65277"/>
      <c r="FV65277"/>
      <c r="FW65277"/>
      <c r="FX65277"/>
      <c r="FY65277"/>
      <c r="FZ65277"/>
      <c r="GA65277"/>
      <c r="GB65277"/>
      <c r="GC65277"/>
      <c r="GD65277"/>
      <c r="GE65277"/>
      <c r="GF65277"/>
      <c r="GG65277"/>
      <c r="GH65277"/>
      <c r="GI65277"/>
      <c r="GJ65277"/>
      <c r="GK65277"/>
      <c r="GL65277"/>
      <c r="GM65277"/>
      <c r="GN65277"/>
      <c r="GO65277"/>
      <c r="GP65277"/>
      <c r="GQ65277"/>
      <c r="GR65277"/>
      <c r="GS65277"/>
      <c r="GT65277"/>
      <c r="GU65277"/>
      <c r="GV65277"/>
      <c r="GW65277"/>
      <c r="GX65277"/>
      <c r="GY65277"/>
      <c r="GZ65277"/>
      <c r="HA65277"/>
      <c r="HB65277"/>
      <c r="HC65277"/>
      <c r="HD65277"/>
      <c r="HE65277"/>
      <c r="HF65277"/>
      <c r="HG65277"/>
      <c r="HH65277"/>
      <c r="HI65277"/>
      <c r="HJ65277"/>
      <c r="HK65277"/>
      <c r="HL65277"/>
      <c r="HM65277"/>
      <c r="HN65277"/>
      <c r="HO65277"/>
      <c r="HP65277"/>
      <c r="HQ65277"/>
      <c r="HR65277"/>
      <c r="HS65277"/>
      <c r="HT65277"/>
      <c r="HU65277"/>
      <c r="HV65277"/>
      <c r="HW65277"/>
      <c r="HX65277"/>
      <c r="HY65277"/>
      <c r="HZ65277"/>
      <c r="IA65277"/>
    </row>
    <row r="65278" spans="1:235" ht="24" customHeight="1">
      <c r="A65278"/>
      <c r="B65278"/>
      <c r="C65278"/>
      <c r="D65278"/>
      <c r="E65278"/>
      <c r="F65278"/>
      <c r="G65278"/>
      <c r="H65278"/>
      <c r="I65278"/>
      <c r="J65278"/>
      <c r="K65278"/>
      <c r="L65278"/>
      <c r="M65278"/>
      <c r="N65278"/>
      <c r="O65278"/>
      <c r="P65278"/>
      <c r="Q65278"/>
      <c r="R65278"/>
      <c r="S65278"/>
      <c r="T65278"/>
      <c r="U65278"/>
      <c r="V65278"/>
      <c r="W65278"/>
      <c r="X65278"/>
      <c r="Y65278"/>
      <c r="Z65278"/>
      <c r="AA65278"/>
      <c r="AB65278"/>
      <c r="AC65278"/>
      <c r="AD65278"/>
      <c r="AE65278"/>
      <c r="AF65278"/>
      <c r="AG65278"/>
      <c r="AH65278"/>
      <c r="AI65278"/>
      <c r="AJ65278"/>
      <c r="AK65278"/>
      <c r="AL65278"/>
      <c r="AM65278"/>
      <c r="AN65278"/>
      <c r="AO65278"/>
      <c r="AP65278"/>
      <c r="AQ65278"/>
      <c r="AR65278"/>
      <c r="AS65278"/>
      <c r="AT65278"/>
      <c r="AU65278"/>
      <c r="AV65278"/>
      <c r="AW65278"/>
      <c r="AX65278"/>
      <c r="AY65278"/>
      <c r="AZ65278"/>
      <c r="BA65278"/>
      <c r="BB65278"/>
      <c r="BC65278"/>
      <c r="BD65278"/>
      <c r="BE65278"/>
      <c r="BF65278"/>
      <c r="BG65278"/>
      <c r="BH65278"/>
      <c r="BI65278"/>
      <c r="BJ65278"/>
      <c r="BK65278"/>
      <c r="BL65278"/>
      <c r="BM65278"/>
      <c r="BN65278"/>
      <c r="BO65278"/>
      <c r="BP65278"/>
      <c r="BQ65278"/>
      <c r="BR65278"/>
      <c r="BS65278"/>
      <c r="BT65278"/>
      <c r="BU65278"/>
      <c r="BV65278"/>
      <c r="BW65278"/>
      <c r="BX65278"/>
      <c r="BY65278"/>
      <c r="BZ65278"/>
      <c r="CA65278"/>
      <c r="CB65278"/>
      <c r="CC65278"/>
      <c r="CD65278"/>
      <c r="CE65278"/>
      <c r="CF65278"/>
      <c r="CG65278"/>
      <c r="CH65278"/>
      <c r="CI65278"/>
      <c r="CJ65278"/>
      <c r="CK65278"/>
      <c r="CL65278"/>
      <c r="CM65278"/>
      <c r="CN65278"/>
      <c r="CO65278"/>
      <c r="CP65278"/>
      <c r="CQ65278"/>
      <c r="CR65278"/>
      <c r="CS65278"/>
      <c r="CT65278"/>
      <c r="CU65278"/>
      <c r="CV65278"/>
      <c r="CW65278"/>
      <c r="CX65278"/>
      <c r="CY65278"/>
      <c r="CZ65278"/>
      <c r="DA65278"/>
      <c r="DB65278"/>
      <c r="DC65278"/>
      <c r="DD65278"/>
      <c r="DE65278"/>
      <c r="DF65278"/>
      <c r="DG65278"/>
      <c r="DH65278"/>
      <c r="DI65278"/>
      <c r="DJ65278"/>
      <c r="DK65278"/>
      <c r="DL65278"/>
      <c r="DM65278"/>
      <c r="DN65278"/>
      <c r="DO65278"/>
      <c r="DP65278"/>
      <c r="DQ65278"/>
      <c r="DR65278"/>
      <c r="DS65278"/>
      <c r="DT65278"/>
      <c r="DU65278"/>
      <c r="DV65278"/>
      <c r="DW65278"/>
      <c r="DX65278"/>
      <c r="DY65278"/>
      <c r="DZ65278"/>
      <c r="EA65278"/>
      <c r="EB65278"/>
      <c r="EC65278"/>
      <c r="ED65278"/>
      <c r="EE65278"/>
      <c r="EF65278"/>
      <c r="EG65278"/>
      <c r="EH65278"/>
      <c r="EI65278"/>
      <c r="EJ65278"/>
      <c r="EK65278"/>
      <c r="EL65278"/>
      <c r="EM65278"/>
      <c r="EN65278"/>
      <c r="EO65278"/>
      <c r="EP65278"/>
      <c r="EQ65278"/>
      <c r="ER65278"/>
      <c r="ES65278"/>
      <c r="ET65278"/>
      <c r="EU65278"/>
      <c r="EV65278"/>
      <c r="EW65278"/>
      <c r="EX65278"/>
      <c r="EY65278"/>
      <c r="EZ65278"/>
      <c r="FA65278"/>
      <c r="FB65278"/>
      <c r="FC65278"/>
      <c r="FD65278"/>
      <c r="FE65278"/>
      <c r="FF65278"/>
      <c r="FG65278"/>
      <c r="FH65278"/>
      <c r="FI65278"/>
      <c r="FJ65278"/>
      <c r="FK65278"/>
      <c r="FL65278"/>
      <c r="FM65278"/>
      <c r="FN65278"/>
      <c r="FO65278"/>
      <c r="FP65278"/>
      <c r="FQ65278"/>
      <c r="FR65278"/>
      <c r="FS65278"/>
      <c r="FT65278"/>
      <c r="FU65278"/>
      <c r="FV65278"/>
      <c r="FW65278"/>
      <c r="FX65278"/>
      <c r="FY65278"/>
      <c r="FZ65278"/>
      <c r="GA65278"/>
      <c r="GB65278"/>
      <c r="GC65278"/>
      <c r="GD65278"/>
      <c r="GE65278"/>
      <c r="GF65278"/>
      <c r="GG65278"/>
      <c r="GH65278"/>
      <c r="GI65278"/>
      <c r="GJ65278"/>
      <c r="GK65278"/>
      <c r="GL65278"/>
      <c r="GM65278"/>
      <c r="GN65278"/>
      <c r="GO65278"/>
      <c r="GP65278"/>
      <c r="GQ65278"/>
      <c r="GR65278"/>
      <c r="GS65278"/>
      <c r="GT65278"/>
      <c r="GU65278"/>
      <c r="GV65278"/>
      <c r="GW65278"/>
      <c r="GX65278"/>
      <c r="GY65278"/>
      <c r="GZ65278"/>
      <c r="HA65278"/>
      <c r="HB65278"/>
      <c r="HC65278"/>
      <c r="HD65278"/>
      <c r="HE65278"/>
      <c r="HF65278"/>
      <c r="HG65278"/>
      <c r="HH65278"/>
      <c r="HI65278"/>
      <c r="HJ65278"/>
      <c r="HK65278"/>
      <c r="HL65278"/>
      <c r="HM65278"/>
      <c r="HN65278"/>
      <c r="HO65278"/>
      <c r="HP65278"/>
      <c r="HQ65278"/>
      <c r="HR65278"/>
      <c r="HS65278"/>
      <c r="HT65278"/>
      <c r="HU65278"/>
      <c r="HV65278"/>
      <c r="HW65278"/>
      <c r="HX65278"/>
      <c r="HY65278"/>
      <c r="HZ65278"/>
      <c r="IA65278"/>
    </row>
    <row r="65279" spans="1:235" ht="24" customHeight="1">
      <c r="A65279"/>
      <c r="B65279"/>
      <c r="C65279"/>
      <c r="D65279"/>
      <c r="E65279"/>
      <c r="F65279"/>
      <c r="G65279"/>
      <c r="H65279"/>
      <c r="I65279"/>
      <c r="J65279"/>
      <c r="K65279"/>
      <c r="L65279"/>
      <c r="M65279"/>
      <c r="N65279"/>
      <c r="O65279"/>
      <c r="P65279"/>
      <c r="Q65279"/>
      <c r="R65279"/>
      <c r="S65279"/>
      <c r="T65279"/>
      <c r="U65279"/>
      <c r="V65279"/>
      <c r="W65279"/>
      <c r="X65279"/>
      <c r="Y65279"/>
      <c r="Z65279"/>
      <c r="AA65279"/>
      <c r="AB65279"/>
      <c r="AC65279"/>
      <c r="AD65279"/>
      <c r="AE65279"/>
      <c r="AF65279"/>
      <c r="AG65279"/>
      <c r="AH65279"/>
      <c r="AI65279"/>
      <c r="AJ65279"/>
      <c r="AK65279"/>
      <c r="AL65279"/>
      <c r="AM65279"/>
      <c r="AN65279"/>
      <c r="AO65279"/>
      <c r="AP65279"/>
      <c r="AQ65279"/>
      <c r="AR65279"/>
      <c r="AS65279"/>
      <c r="AT65279"/>
      <c r="AU65279"/>
      <c r="AV65279"/>
      <c r="AW65279"/>
      <c r="AX65279"/>
      <c r="AY65279"/>
      <c r="AZ65279"/>
      <c r="BA65279"/>
      <c r="BB65279"/>
      <c r="BC65279"/>
      <c r="BD65279"/>
      <c r="BE65279"/>
      <c r="BF65279"/>
      <c r="BG65279"/>
      <c r="BH65279"/>
      <c r="BI65279"/>
      <c r="BJ65279"/>
      <c r="BK65279"/>
      <c r="BL65279"/>
      <c r="BM65279"/>
      <c r="BN65279"/>
      <c r="BO65279"/>
      <c r="BP65279"/>
      <c r="BQ65279"/>
      <c r="BR65279"/>
      <c r="BS65279"/>
      <c r="BT65279"/>
      <c r="BU65279"/>
      <c r="BV65279"/>
      <c r="BW65279"/>
      <c r="BX65279"/>
      <c r="BY65279"/>
      <c r="BZ65279"/>
      <c r="CA65279"/>
      <c r="CB65279"/>
      <c r="CC65279"/>
      <c r="CD65279"/>
      <c r="CE65279"/>
      <c r="CF65279"/>
      <c r="CG65279"/>
      <c r="CH65279"/>
      <c r="CI65279"/>
      <c r="CJ65279"/>
      <c r="CK65279"/>
      <c r="CL65279"/>
      <c r="CM65279"/>
      <c r="CN65279"/>
      <c r="CO65279"/>
      <c r="CP65279"/>
      <c r="CQ65279"/>
      <c r="CR65279"/>
      <c r="CS65279"/>
      <c r="CT65279"/>
      <c r="CU65279"/>
      <c r="CV65279"/>
      <c r="CW65279"/>
      <c r="CX65279"/>
      <c r="CY65279"/>
      <c r="CZ65279"/>
      <c r="DA65279"/>
      <c r="DB65279"/>
      <c r="DC65279"/>
      <c r="DD65279"/>
      <c r="DE65279"/>
      <c r="DF65279"/>
      <c r="DG65279"/>
      <c r="DH65279"/>
      <c r="DI65279"/>
      <c r="DJ65279"/>
      <c r="DK65279"/>
      <c r="DL65279"/>
      <c r="DM65279"/>
      <c r="DN65279"/>
      <c r="DO65279"/>
      <c r="DP65279"/>
      <c r="DQ65279"/>
      <c r="DR65279"/>
      <c r="DS65279"/>
      <c r="DT65279"/>
      <c r="DU65279"/>
      <c r="DV65279"/>
      <c r="DW65279"/>
      <c r="DX65279"/>
      <c r="DY65279"/>
      <c r="DZ65279"/>
      <c r="EA65279"/>
      <c r="EB65279"/>
      <c r="EC65279"/>
      <c r="ED65279"/>
      <c r="EE65279"/>
      <c r="EF65279"/>
      <c r="EG65279"/>
      <c r="EH65279"/>
      <c r="EI65279"/>
      <c r="EJ65279"/>
      <c r="EK65279"/>
      <c r="EL65279"/>
      <c r="EM65279"/>
      <c r="EN65279"/>
      <c r="EO65279"/>
      <c r="EP65279"/>
      <c r="EQ65279"/>
      <c r="ER65279"/>
      <c r="ES65279"/>
      <c r="ET65279"/>
      <c r="EU65279"/>
      <c r="EV65279"/>
      <c r="EW65279"/>
      <c r="EX65279"/>
      <c r="EY65279"/>
      <c r="EZ65279"/>
      <c r="FA65279"/>
      <c r="FB65279"/>
      <c r="FC65279"/>
      <c r="FD65279"/>
      <c r="FE65279"/>
      <c r="FF65279"/>
      <c r="FG65279"/>
      <c r="FH65279"/>
      <c r="FI65279"/>
      <c r="FJ65279"/>
      <c r="FK65279"/>
      <c r="FL65279"/>
      <c r="FM65279"/>
      <c r="FN65279"/>
      <c r="FO65279"/>
      <c r="FP65279"/>
      <c r="FQ65279"/>
      <c r="FR65279"/>
      <c r="FS65279"/>
      <c r="FT65279"/>
      <c r="FU65279"/>
      <c r="FV65279"/>
      <c r="FW65279"/>
      <c r="FX65279"/>
      <c r="FY65279"/>
      <c r="FZ65279"/>
      <c r="GA65279"/>
      <c r="GB65279"/>
      <c r="GC65279"/>
      <c r="GD65279"/>
      <c r="GE65279"/>
      <c r="GF65279"/>
      <c r="GG65279"/>
      <c r="GH65279"/>
      <c r="GI65279"/>
      <c r="GJ65279"/>
      <c r="GK65279"/>
      <c r="GL65279"/>
      <c r="GM65279"/>
      <c r="GN65279"/>
      <c r="GO65279"/>
      <c r="GP65279"/>
      <c r="GQ65279"/>
      <c r="GR65279"/>
      <c r="GS65279"/>
      <c r="GT65279"/>
      <c r="GU65279"/>
      <c r="GV65279"/>
      <c r="GW65279"/>
      <c r="GX65279"/>
      <c r="GY65279"/>
      <c r="GZ65279"/>
      <c r="HA65279"/>
      <c r="HB65279"/>
      <c r="HC65279"/>
      <c r="HD65279"/>
      <c r="HE65279"/>
      <c r="HF65279"/>
      <c r="HG65279"/>
      <c r="HH65279"/>
      <c r="HI65279"/>
      <c r="HJ65279"/>
      <c r="HK65279"/>
      <c r="HL65279"/>
      <c r="HM65279"/>
      <c r="HN65279"/>
      <c r="HO65279"/>
      <c r="HP65279"/>
      <c r="HQ65279"/>
      <c r="HR65279"/>
      <c r="HS65279"/>
      <c r="HT65279"/>
      <c r="HU65279"/>
      <c r="HV65279"/>
      <c r="HW65279"/>
      <c r="HX65279"/>
      <c r="HY65279"/>
      <c r="HZ65279"/>
      <c r="IA65279"/>
    </row>
    <row r="65280" spans="1:235" ht="24" customHeight="1">
      <c r="A65280"/>
      <c r="B65280"/>
      <c r="C65280"/>
      <c r="D65280"/>
      <c r="E65280"/>
      <c r="F65280"/>
      <c r="G65280"/>
      <c r="H65280"/>
      <c r="I65280"/>
      <c r="J65280"/>
      <c r="K65280"/>
      <c r="L65280"/>
      <c r="M65280"/>
      <c r="N65280"/>
      <c r="O65280"/>
      <c r="P65280"/>
      <c r="Q65280"/>
      <c r="R65280"/>
      <c r="S65280"/>
      <c r="T65280"/>
      <c r="U65280"/>
      <c r="V65280"/>
      <c r="W65280"/>
      <c r="X65280"/>
      <c r="Y65280"/>
      <c r="Z65280"/>
      <c r="AA65280"/>
      <c r="AB65280"/>
      <c r="AC65280"/>
      <c r="AD65280"/>
      <c r="AE65280"/>
      <c r="AF65280"/>
      <c r="AG65280"/>
      <c r="AH65280"/>
      <c r="AI65280"/>
      <c r="AJ65280"/>
      <c r="AK65280"/>
      <c r="AL65280"/>
      <c r="AM65280"/>
      <c r="AN65280"/>
      <c r="AO65280"/>
      <c r="AP65280"/>
      <c r="AQ65280"/>
      <c r="AR65280"/>
      <c r="AS65280"/>
      <c r="AT65280"/>
      <c r="AU65280"/>
      <c r="AV65280"/>
      <c r="AW65280"/>
      <c r="AX65280"/>
      <c r="AY65280"/>
      <c r="AZ65280"/>
      <c r="BA65280"/>
      <c r="BB65280"/>
      <c r="BC65280"/>
      <c r="BD65280"/>
      <c r="BE65280"/>
      <c r="BF65280"/>
      <c r="BG65280"/>
      <c r="BH65280"/>
      <c r="BI65280"/>
      <c r="BJ65280"/>
      <c r="BK65280"/>
      <c r="BL65280"/>
      <c r="BM65280"/>
      <c r="BN65280"/>
      <c r="BO65280"/>
      <c r="BP65280"/>
      <c r="BQ65280"/>
      <c r="BR65280"/>
      <c r="BS65280"/>
      <c r="BT65280"/>
      <c r="BU65280"/>
      <c r="BV65280"/>
      <c r="BW65280"/>
      <c r="BX65280"/>
      <c r="BY65280"/>
      <c r="BZ65280"/>
      <c r="CA65280"/>
      <c r="CB65280"/>
      <c r="CC65280"/>
      <c r="CD65280"/>
      <c r="CE65280"/>
      <c r="CF65280"/>
      <c r="CG65280"/>
      <c r="CH65280"/>
      <c r="CI65280"/>
      <c r="CJ65280"/>
      <c r="CK65280"/>
      <c r="CL65280"/>
      <c r="CM65280"/>
      <c r="CN65280"/>
      <c r="CO65280"/>
      <c r="CP65280"/>
      <c r="CQ65280"/>
      <c r="CR65280"/>
      <c r="CS65280"/>
      <c r="CT65280"/>
      <c r="CU65280"/>
      <c r="CV65280"/>
      <c r="CW65280"/>
      <c r="CX65280"/>
      <c r="CY65280"/>
      <c r="CZ65280"/>
      <c r="DA65280"/>
      <c r="DB65280"/>
      <c r="DC65280"/>
      <c r="DD65280"/>
      <c r="DE65280"/>
      <c r="DF65280"/>
      <c r="DG65280"/>
      <c r="DH65280"/>
      <c r="DI65280"/>
      <c r="DJ65280"/>
      <c r="DK65280"/>
      <c r="DL65280"/>
      <c r="DM65280"/>
      <c r="DN65280"/>
      <c r="DO65280"/>
      <c r="DP65280"/>
      <c r="DQ65280"/>
      <c r="DR65280"/>
      <c r="DS65280"/>
      <c r="DT65280"/>
      <c r="DU65280"/>
      <c r="DV65280"/>
      <c r="DW65280"/>
      <c r="DX65280"/>
      <c r="DY65280"/>
      <c r="DZ65280"/>
      <c r="EA65280"/>
      <c r="EB65280"/>
      <c r="EC65280"/>
      <c r="ED65280"/>
      <c r="EE65280"/>
      <c r="EF65280"/>
      <c r="EG65280"/>
      <c r="EH65280"/>
      <c r="EI65280"/>
      <c r="EJ65280"/>
      <c r="EK65280"/>
      <c r="EL65280"/>
      <c r="EM65280"/>
      <c r="EN65280"/>
      <c r="EO65280"/>
      <c r="EP65280"/>
      <c r="EQ65280"/>
      <c r="ER65280"/>
      <c r="ES65280"/>
      <c r="ET65280"/>
      <c r="EU65280"/>
      <c r="EV65280"/>
      <c r="EW65280"/>
      <c r="EX65280"/>
      <c r="EY65280"/>
      <c r="EZ65280"/>
      <c r="FA65280"/>
      <c r="FB65280"/>
      <c r="FC65280"/>
      <c r="FD65280"/>
      <c r="FE65280"/>
      <c r="FF65280"/>
      <c r="FG65280"/>
      <c r="FH65280"/>
      <c r="FI65280"/>
      <c r="FJ65280"/>
      <c r="FK65280"/>
      <c r="FL65280"/>
      <c r="FM65280"/>
      <c r="FN65280"/>
      <c r="FO65280"/>
      <c r="FP65280"/>
      <c r="FQ65280"/>
      <c r="FR65280"/>
      <c r="FS65280"/>
      <c r="FT65280"/>
      <c r="FU65280"/>
      <c r="FV65280"/>
      <c r="FW65280"/>
      <c r="FX65280"/>
      <c r="FY65280"/>
      <c r="FZ65280"/>
      <c r="GA65280"/>
      <c r="GB65280"/>
      <c r="GC65280"/>
      <c r="GD65280"/>
      <c r="GE65280"/>
      <c r="GF65280"/>
      <c r="GG65280"/>
      <c r="GH65280"/>
      <c r="GI65280"/>
      <c r="GJ65280"/>
      <c r="GK65280"/>
      <c r="GL65280"/>
      <c r="GM65280"/>
      <c r="GN65280"/>
      <c r="GO65280"/>
      <c r="GP65280"/>
      <c r="GQ65280"/>
      <c r="GR65280"/>
      <c r="GS65280"/>
      <c r="GT65280"/>
      <c r="GU65280"/>
      <c r="GV65280"/>
      <c r="GW65280"/>
      <c r="GX65280"/>
      <c r="GY65280"/>
      <c r="GZ65280"/>
      <c r="HA65280"/>
      <c r="HB65280"/>
      <c r="HC65280"/>
      <c r="HD65280"/>
      <c r="HE65280"/>
      <c r="HF65280"/>
      <c r="HG65280"/>
      <c r="HH65280"/>
      <c r="HI65280"/>
      <c r="HJ65280"/>
      <c r="HK65280"/>
      <c r="HL65280"/>
      <c r="HM65280"/>
      <c r="HN65280"/>
      <c r="HO65280"/>
      <c r="HP65280"/>
      <c r="HQ65280"/>
      <c r="HR65280"/>
      <c r="HS65280"/>
      <c r="HT65280"/>
      <c r="HU65280"/>
      <c r="HV65280"/>
      <c r="HW65280"/>
      <c r="HX65280"/>
      <c r="HY65280"/>
      <c r="HZ65280"/>
      <c r="IA65280"/>
    </row>
    <row r="65281" spans="1:235" ht="24" customHeight="1">
      <c r="A65281"/>
      <c r="B65281"/>
      <c r="C65281"/>
      <c r="D65281"/>
      <c r="E65281"/>
      <c r="F65281"/>
      <c r="G65281"/>
      <c r="H65281"/>
      <c r="I65281"/>
      <c r="J65281"/>
      <c r="K65281"/>
      <c r="L65281"/>
      <c r="M65281"/>
      <c r="N65281"/>
      <c r="O65281"/>
      <c r="P65281"/>
      <c r="Q65281"/>
      <c r="R65281"/>
      <c r="S65281"/>
      <c r="T65281"/>
      <c r="U65281"/>
      <c r="V65281"/>
      <c r="W65281"/>
      <c r="X65281"/>
      <c r="Y65281"/>
      <c r="Z65281"/>
      <c r="AA65281"/>
      <c r="AB65281"/>
      <c r="AC65281"/>
      <c r="AD65281"/>
      <c r="AE65281"/>
      <c r="AF65281"/>
      <c r="AG65281"/>
      <c r="AH65281"/>
      <c r="AI65281"/>
      <c r="AJ65281"/>
      <c r="AK65281"/>
      <c r="AL65281"/>
      <c r="AM65281"/>
      <c r="AN65281"/>
      <c r="AO65281"/>
      <c r="AP65281"/>
      <c r="AQ65281"/>
      <c r="AR65281"/>
      <c r="AS65281"/>
      <c r="AT65281"/>
      <c r="AU65281"/>
      <c r="AV65281"/>
      <c r="AW65281"/>
      <c r="AX65281"/>
      <c r="AY65281"/>
      <c r="AZ65281"/>
      <c r="BA65281"/>
      <c r="BB65281"/>
      <c r="BC65281"/>
      <c r="BD65281"/>
      <c r="BE65281"/>
      <c r="BF65281"/>
      <c r="BG65281"/>
      <c r="BH65281"/>
      <c r="BI65281"/>
      <c r="BJ65281"/>
      <c r="BK65281"/>
      <c r="BL65281"/>
      <c r="BM65281"/>
      <c r="BN65281"/>
      <c r="BO65281"/>
      <c r="BP65281"/>
      <c r="BQ65281"/>
      <c r="BR65281"/>
      <c r="BS65281"/>
      <c r="BT65281"/>
      <c r="BU65281"/>
      <c r="BV65281"/>
      <c r="BW65281"/>
      <c r="BX65281"/>
      <c r="BY65281"/>
      <c r="BZ65281"/>
      <c r="CA65281"/>
      <c r="CB65281"/>
      <c r="CC65281"/>
      <c r="CD65281"/>
      <c r="CE65281"/>
      <c r="CF65281"/>
      <c r="CG65281"/>
      <c r="CH65281"/>
      <c r="CI65281"/>
      <c r="CJ65281"/>
      <c r="CK65281"/>
      <c r="CL65281"/>
      <c r="CM65281"/>
      <c r="CN65281"/>
      <c r="CO65281"/>
      <c r="CP65281"/>
      <c r="CQ65281"/>
      <c r="CR65281"/>
      <c r="CS65281"/>
      <c r="CT65281"/>
      <c r="CU65281"/>
      <c r="CV65281"/>
      <c r="CW65281"/>
      <c r="CX65281"/>
      <c r="CY65281"/>
      <c r="CZ65281"/>
      <c r="DA65281"/>
      <c r="DB65281"/>
      <c r="DC65281"/>
      <c r="DD65281"/>
      <c r="DE65281"/>
      <c r="DF65281"/>
      <c r="DG65281"/>
      <c r="DH65281"/>
      <c r="DI65281"/>
      <c r="DJ65281"/>
      <c r="DK65281"/>
      <c r="DL65281"/>
      <c r="DM65281"/>
      <c r="DN65281"/>
      <c r="DO65281"/>
      <c r="DP65281"/>
      <c r="DQ65281"/>
      <c r="DR65281"/>
      <c r="DS65281"/>
      <c r="DT65281"/>
      <c r="DU65281"/>
      <c r="DV65281"/>
      <c r="DW65281"/>
      <c r="DX65281"/>
      <c r="DY65281"/>
      <c r="DZ65281"/>
      <c r="EA65281"/>
      <c r="EB65281"/>
      <c r="EC65281"/>
      <c r="ED65281"/>
      <c r="EE65281"/>
      <c r="EF65281"/>
      <c r="EG65281"/>
      <c r="EH65281"/>
      <c r="EI65281"/>
      <c r="EJ65281"/>
      <c r="EK65281"/>
      <c r="EL65281"/>
      <c r="EM65281"/>
      <c r="EN65281"/>
      <c r="EO65281"/>
      <c r="EP65281"/>
      <c r="EQ65281"/>
      <c r="ER65281"/>
      <c r="ES65281"/>
      <c r="ET65281"/>
      <c r="EU65281"/>
      <c r="EV65281"/>
      <c r="EW65281"/>
      <c r="EX65281"/>
      <c r="EY65281"/>
      <c r="EZ65281"/>
      <c r="FA65281"/>
      <c r="FB65281"/>
      <c r="FC65281"/>
      <c r="FD65281"/>
      <c r="FE65281"/>
      <c r="FF65281"/>
      <c r="FG65281"/>
      <c r="FH65281"/>
      <c r="FI65281"/>
      <c r="FJ65281"/>
      <c r="FK65281"/>
      <c r="FL65281"/>
      <c r="FM65281"/>
      <c r="FN65281"/>
      <c r="FO65281"/>
      <c r="FP65281"/>
      <c r="FQ65281"/>
      <c r="FR65281"/>
      <c r="FS65281"/>
      <c r="FT65281"/>
      <c r="FU65281"/>
      <c r="FV65281"/>
      <c r="FW65281"/>
      <c r="FX65281"/>
      <c r="FY65281"/>
      <c r="FZ65281"/>
      <c r="GA65281"/>
      <c r="GB65281"/>
      <c r="GC65281"/>
      <c r="GD65281"/>
      <c r="GE65281"/>
      <c r="GF65281"/>
      <c r="GG65281"/>
      <c r="GH65281"/>
      <c r="GI65281"/>
      <c r="GJ65281"/>
      <c r="GK65281"/>
      <c r="GL65281"/>
      <c r="GM65281"/>
      <c r="GN65281"/>
      <c r="GO65281"/>
      <c r="GP65281"/>
      <c r="GQ65281"/>
      <c r="GR65281"/>
      <c r="GS65281"/>
      <c r="GT65281"/>
      <c r="GU65281"/>
      <c r="GV65281"/>
      <c r="GW65281"/>
      <c r="GX65281"/>
      <c r="GY65281"/>
      <c r="GZ65281"/>
      <c r="HA65281"/>
      <c r="HB65281"/>
      <c r="HC65281"/>
      <c r="HD65281"/>
      <c r="HE65281"/>
      <c r="HF65281"/>
      <c r="HG65281"/>
      <c r="HH65281"/>
      <c r="HI65281"/>
      <c r="HJ65281"/>
      <c r="HK65281"/>
      <c r="HL65281"/>
      <c r="HM65281"/>
      <c r="HN65281"/>
      <c r="HO65281"/>
      <c r="HP65281"/>
      <c r="HQ65281"/>
      <c r="HR65281"/>
      <c r="HS65281"/>
      <c r="HT65281"/>
      <c r="HU65281"/>
      <c r="HV65281"/>
      <c r="HW65281"/>
      <c r="HX65281"/>
      <c r="HY65281"/>
      <c r="HZ65281"/>
      <c r="IA65281"/>
    </row>
    <row r="65282" spans="1:235" ht="24" customHeight="1">
      <c r="A65282"/>
      <c r="B65282"/>
      <c r="C65282"/>
      <c r="D65282"/>
      <c r="E65282"/>
      <c r="F65282"/>
      <c r="G65282"/>
      <c r="H65282"/>
      <c r="I65282"/>
      <c r="J65282"/>
      <c r="K65282"/>
      <c r="L65282"/>
      <c r="M65282"/>
      <c r="N65282"/>
      <c r="O65282"/>
      <c r="P65282"/>
      <c r="Q65282"/>
      <c r="R65282"/>
      <c r="S65282"/>
      <c r="T65282"/>
      <c r="U65282"/>
      <c r="V65282"/>
      <c r="W65282"/>
      <c r="X65282"/>
      <c r="Y65282"/>
      <c r="Z65282"/>
      <c r="AA65282"/>
      <c r="AB65282"/>
      <c r="AC65282"/>
      <c r="AD65282"/>
      <c r="AE65282"/>
      <c r="AF65282"/>
      <c r="AG65282"/>
      <c r="AH65282"/>
      <c r="AI65282"/>
      <c r="AJ65282"/>
      <c r="AK65282"/>
      <c r="AL65282"/>
      <c r="AM65282"/>
      <c r="AN65282"/>
      <c r="AO65282"/>
      <c r="AP65282"/>
      <c r="AQ65282"/>
      <c r="AR65282"/>
      <c r="AS65282"/>
      <c r="AT65282"/>
      <c r="AU65282"/>
      <c r="AV65282"/>
      <c r="AW65282"/>
      <c r="AX65282"/>
      <c r="AY65282"/>
      <c r="AZ65282"/>
      <c r="BA65282"/>
      <c r="BB65282"/>
      <c r="BC65282"/>
      <c r="BD65282"/>
      <c r="BE65282"/>
      <c r="BF65282"/>
      <c r="BG65282"/>
      <c r="BH65282"/>
      <c r="BI65282"/>
      <c r="BJ65282"/>
      <c r="BK65282"/>
      <c r="BL65282"/>
      <c r="BM65282"/>
      <c r="BN65282"/>
      <c r="BO65282"/>
      <c r="BP65282"/>
      <c r="BQ65282"/>
      <c r="BR65282"/>
      <c r="BS65282"/>
      <c r="BT65282"/>
      <c r="BU65282"/>
      <c r="BV65282"/>
      <c r="BW65282"/>
      <c r="BX65282"/>
      <c r="BY65282"/>
      <c r="BZ65282"/>
      <c r="CA65282"/>
      <c r="CB65282"/>
      <c r="CC65282"/>
      <c r="CD65282"/>
      <c r="CE65282"/>
      <c r="CF65282"/>
      <c r="CG65282"/>
      <c r="CH65282"/>
      <c r="CI65282"/>
      <c r="CJ65282"/>
      <c r="CK65282"/>
      <c r="CL65282"/>
      <c r="CM65282"/>
      <c r="CN65282"/>
      <c r="CO65282"/>
      <c r="CP65282"/>
      <c r="CQ65282"/>
      <c r="CR65282"/>
      <c r="CS65282"/>
      <c r="CT65282"/>
      <c r="CU65282"/>
      <c r="CV65282"/>
      <c r="CW65282"/>
      <c r="CX65282"/>
      <c r="CY65282"/>
      <c r="CZ65282"/>
      <c r="DA65282"/>
      <c r="DB65282"/>
      <c r="DC65282"/>
      <c r="DD65282"/>
      <c r="DE65282"/>
      <c r="DF65282"/>
      <c r="DG65282"/>
      <c r="DH65282"/>
      <c r="DI65282"/>
      <c r="DJ65282"/>
      <c r="DK65282"/>
      <c r="DL65282"/>
      <c r="DM65282"/>
      <c r="DN65282"/>
      <c r="DO65282"/>
      <c r="DP65282"/>
      <c r="DQ65282"/>
      <c r="DR65282"/>
      <c r="DS65282"/>
      <c r="DT65282"/>
      <c r="DU65282"/>
      <c r="DV65282"/>
      <c r="DW65282"/>
      <c r="DX65282"/>
      <c r="DY65282"/>
      <c r="DZ65282"/>
      <c r="EA65282"/>
      <c r="EB65282"/>
      <c r="EC65282"/>
      <c r="ED65282"/>
      <c r="EE65282"/>
      <c r="EF65282"/>
      <c r="EG65282"/>
      <c r="EH65282"/>
      <c r="EI65282"/>
      <c r="EJ65282"/>
      <c r="EK65282"/>
      <c r="EL65282"/>
      <c r="EM65282"/>
      <c r="EN65282"/>
      <c r="EO65282"/>
      <c r="EP65282"/>
      <c r="EQ65282"/>
      <c r="ER65282"/>
      <c r="ES65282"/>
      <c r="ET65282"/>
      <c r="EU65282"/>
      <c r="EV65282"/>
      <c r="EW65282"/>
      <c r="EX65282"/>
      <c r="EY65282"/>
      <c r="EZ65282"/>
      <c r="FA65282"/>
      <c r="FB65282"/>
      <c r="FC65282"/>
      <c r="FD65282"/>
      <c r="FE65282"/>
      <c r="FF65282"/>
      <c r="FG65282"/>
      <c r="FH65282"/>
      <c r="FI65282"/>
      <c r="FJ65282"/>
      <c r="FK65282"/>
      <c r="FL65282"/>
      <c r="FM65282"/>
      <c r="FN65282"/>
      <c r="FO65282"/>
      <c r="FP65282"/>
      <c r="FQ65282"/>
      <c r="FR65282"/>
      <c r="FS65282"/>
      <c r="FT65282"/>
      <c r="FU65282"/>
      <c r="FV65282"/>
      <c r="FW65282"/>
      <c r="FX65282"/>
      <c r="FY65282"/>
      <c r="FZ65282"/>
      <c r="GA65282"/>
      <c r="GB65282"/>
      <c r="GC65282"/>
      <c r="GD65282"/>
      <c r="GE65282"/>
      <c r="GF65282"/>
      <c r="GG65282"/>
      <c r="GH65282"/>
      <c r="GI65282"/>
      <c r="GJ65282"/>
      <c r="GK65282"/>
      <c r="GL65282"/>
      <c r="GM65282"/>
      <c r="GN65282"/>
      <c r="GO65282"/>
      <c r="GP65282"/>
      <c r="GQ65282"/>
      <c r="GR65282"/>
      <c r="GS65282"/>
      <c r="GT65282"/>
      <c r="GU65282"/>
      <c r="GV65282"/>
      <c r="GW65282"/>
      <c r="GX65282"/>
      <c r="GY65282"/>
      <c r="GZ65282"/>
      <c r="HA65282"/>
      <c r="HB65282"/>
      <c r="HC65282"/>
      <c r="HD65282"/>
      <c r="HE65282"/>
      <c r="HF65282"/>
      <c r="HG65282"/>
      <c r="HH65282"/>
      <c r="HI65282"/>
      <c r="HJ65282"/>
      <c r="HK65282"/>
      <c r="HL65282"/>
      <c r="HM65282"/>
      <c r="HN65282"/>
      <c r="HO65282"/>
      <c r="HP65282"/>
      <c r="HQ65282"/>
      <c r="HR65282"/>
      <c r="HS65282"/>
      <c r="HT65282"/>
      <c r="HU65282"/>
      <c r="HV65282"/>
      <c r="HW65282"/>
      <c r="HX65282"/>
      <c r="HY65282"/>
      <c r="HZ65282"/>
      <c r="IA65282"/>
    </row>
    <row r="65283" spans="1:235" ht="24" customHeight="1">
      <c r="A65283"/>
      <c r="B65283"/>
      <c r="C65283"/>
      <c r="D65283"/>
      <c r="E65283"/>
      <c r="F65283"/>
      <c r="G65283"/>
      <c r="H65283"/>
      <c r="I65283"/>
      <c r="J65283"/>
      <c r="K65283"/>
      <c r="L65283"/>
      <c r="M65283"/>
      <c r="N65283"/>
      <c r="O65283"/>
      <c r="P65283"/>
      <c r="Q65283"/>
      <c r="R65283"/>
      <c r="S65283"/>
      <c r="T65283"/>
      <c r="U65283"/>
      <c r="V65283"/>
      <c r="W65283"/>
      <c r="X65283"/>
      <c r="Y65283"/>
      <c r="Z65283"/>
      <c r="AA65283"/>
      <c r="AB65283"/>
      <c r="AC65283"/>
      <c r="AD65283"/>
      <c r="AE65283"/>
      <c r="AF65283"/>
      <c r="AG65283"/>
      <c r="AH65283"/>
      <c r="AI65283"/>
      <c r="AJ65283"/>
      <c r="AK65283"/>
      <c r="AL65283"/>
      <c r="AM65283"/>
      <c r="AN65283"/>
      <c r="AO65283"/>
      <c r="AP65283"/>
      <c r="AQ65283"/>
      <c r="AR65283"/>
      <c r="AS65283"/>
      <c r="AT65283"/>
      <c r="AU65283"/>
      <c r="AV65283"/>
      <c r="AW65283"/>
      <c r="AX65283"/>
      <c r="AY65283"/>
      <c r="AZ65283"/>
      <c r="BA65283"/>
      <c r="BB65283"/>
      <c r="BC65283"/>
      <c r="BD65283"/>
      <c r="BE65283"/>
      <c r="BF65283"/>
      <c r="BG65283"/>
      <c r="BH65283"/>
      <c r="BI65283"/>
      <c r="BJ65283"/>
      <c r="BK65283"/>
      <c r="BL65283"/>
      <c r="BM65283"/>
      <c r="BN65283"/>
      <c r="BO65283"/>
      <c r="BP65283"/>
      <c r="BQ65283"/>
      <c r="BR65283"/>
      <c r="BS65283"/>
      <c r="BT65283"/>
      <c r="BU65283"/>
      <c r="BV65283"/>
      <c r="BW65283"/>
      <c r="BX65283"/>
      <c r="BY65283"/>
      <c r="BZ65283"/>
      <c r="CA65283"/>
      <c r="CB65283"/>
      <c r="CC65283"/>
      <c r="CD65283"/>
      <c r="CE65283"/>
      <c r="CF65283"/>
      <c r="CG65283"/>
      <c r="CH65283"/>
      <c r="CI65283"/>
      <c r="CJ65283"/>
      <c r="CK65283"/>
      <c r="CL65283"/>
      <c r="CM65283"/>
      <c r="CN65283"/>
      <c r="CO65283"/>
      <c r="CP65283"/>
      <c r="CQ65283"/>
      <c r="CR65283"/>
      <c r="CS65283"/>
      <c r="CT65283"/>
      <c r="CU65283"/>
      <c r="CV65283"/>
      <c r="CW65283"/>
      <c r="CX65283"/>
      <c r="CY65283"/>
      <c r="CZ65283"/>
      <c r="DA65283"/>
      <c r="DB65283"/>
      <c r="DC65283"/>
      <c r="DD65283"/>
      <c r="DE65283"/>
      <c r="DF65283"/>
      <c r="DG65283"/>
      <c r="DH65283"/>
      <c r="DI65283"/>
      <c r="DJ65283"/>
      <c r="DK65283"/>
      <c r="DL65283"/>
      <c r="DM65283"/>
      <c r="DN65283"/>
      <c r="DO65283"/>
      <c r="DP65283"/>
      <c r="DQ65283"/>
      <c r="DR65283"/>
      <c r="DS65283"/>
      <c r="DT65283"/>
      <c r="DU65283"/>
      <c r="DV65283"/>
      <c r="DW65283"/>
      <c r="DX65283"/>
      <c r="DY65283"/>
      <c r="DZ65283"/>
      <c r="EA65283"/>
      <c r="EB65283"/>
      <c r="EC65283"/>
      <c r="ED65283"/>
      <c r="EE65283"/>
      <c r="EF65283"/>
      <c r="EG65283"/>
      <c r="EH65283"/>
      <c r="EI65283"/>
      <c r="EJ65283"/>
      <c r="EK65283"/>
      <c r="EL65283"/>
      <c r="EM65283"/>
      <c r="EN65283"/>
      <c r="EO65283"/>
      <c r="EP65283"/>
      <c r="EQ65283"/>
      <c r="ER65283"/>
      <c r="ES65283"/>
      <c r="ET65283"/>
      <c r="EU65283"/>
      <c r="EV65283"/>
      <c r="EW65283"/>
      <c r="EX65283"/>
      <c r="EY65283"/>
      <c r="EZ65283"/>
      <c r="FA65283"/>
      <c r="FB65283"/>
      <c r="FC65283"/>
      <c r="FD65283"/>
      <c r="FE65283"/>
      <c r="FF65283"/>
      <c r="FG65283"/>
      <c r="FH65283"/>
      <c r="FI65283"/>
      <c r="FJ65283"/>
      <c r="FK65283"/>
      <c r="FL65283"/>
      <c r="FM65283"/>
      <c r="FN65283"/>
      <c r="FO65283"/>
      <c r="FP65283"/>
      <c r="FQ65283"/>
      <c r="FR65283"/>
      <c r="FS65283"/>
      <c r="FT65283"/>
      <c r="FU65283"/>
      <c r="FV65283"/>
      <c r="FW65283"/>
      <c r="FX65283"/>
      <c r="FY65283"/>
      <c r="FZ65283"/>
      <c r="GA65283"/>
      <c r="GB65283"/>
      <c r="GC65283"/>
      <c r="GD65283"/>
      <c r="GE65283"/>
      <c r="GF65283"/>
      <c r="GG65283"/>
      <c r="GH65283"/>
      <c r="GI65283"/>
      <c r="GJ65283"/>
      <c r="GK65283"/>
      <c r="GL65283"/>
      <c r="GM65283"/>
      <c r="GN65283"/>
      <c r="GO65283"/>
      <c r="GP65283"/>
      <c r="GQ65283"/>
      <c r="GR65283"/>
      <c r="GS65283"/>
      <c r="GT65283"/>
      <c r="GU65283"/>
      <c r="GV65283"/>
      <c r="GW65283"/>
      <c r="GX65283"/>
      <c r="GY65283"/>
      <c r="GZ65283"/>
      <c r="HA65283"/>
      <c r="HB65283"/>
      <c r="HC65283"/>
      <c r="HD65283"/>
      <c r="HE65283"/>
      <c r="HF65283"/>
      <c r="HG65283"/>
      <c r="HH65283"/>
      <c r="HI65283"/>
      <c r="HJ65283"/>
      <c r="HK65283"/>
      <c r="HL65283"/>
      <c r="HM65283"/>
      <c r="HN65283"/>
      <c r="HO65283"/>
      <c r="HP65283"/>
      <c r="HQ65283"/>
      <c r="HR65283"/>
      <c r="HS65283"/>
      <c r="HT65283"/>
      <c r="HU65283"/>
      <c r="HV65283"/>
      <c r="HW65283"/>
      <c r="HX65283"/>
      <c r="HY65283"/>
      <c r="HZ65283"/>
      <c r="IA65283"/>
    </row>
    <row r="65284" spans="1:235" ht="24" customHeight="1">
      <c r="A65284"/>
      <c r="B65284"/>
      <c r="C65284"/>
      <c r="D65284"/>
      <c r="E65284"/>
      <c r="F65284"/>
      <c r="G65284"/>
      <c r="H65284"/>
      <c r="I65284"/>
      <c r="J65284"/>
      <c r="K65284"/>
      <c r="L65284"/>
      <c r="M65284"/>
      <c r="N65284"/>
      <c r="O65284"/>
      <c r="P65284"/>
      <c r="Q65284"/>
      <c r="R65284"/>
      <c r="S65284"/>
      <c r="T65284"/>
      <c r="U65284"/>
      <c r="V65284"/>
      <c r="W65284"/>
      <c r="X65284"/>
      <c r="Y65284"/>
      <c r="Z65284"/>
      <c r="AA65284"/>
      <c r="AB65284"/>
      <c r="AC65284"/>
      <c r="AD65284"/>
      <c r="AE65284"/>
      <c r="AF65284"/>
      <c r="AG65284"/>
      <c r="AH65284"/>
      <c r="AI65284"/>
      <c r="AJ65284"/>
      <c r="AK65284"/>
      <c r="AL65284"/>
      <c r="AM65284"/>
      <c r="AN65284"/>
      <c r="AO65284"/>
      <c r="AP65284"/>
      <c r="AQ65284"/>
      <c r="AR65284"/>
      <c r="AS65284"/>
      <c r="AT65284"/>
      <c r="AU65284"/>
      <c r="AV65284"/>
      <c r="AW65284"/>
      <c r="AX65284"/>
      <c r="AY65284"/>
      <c r="AZ65284"/>
      <c r="BA65284"/>
      <c r="BB65284"/>
      <c r="BC65284"/>
      <c r="BD65284"/>
      <c r="BE65284"/>
      <c r="BF65284"/>
      <c r="BG65284"/>
      <c r="BH65284"/>
      <c r="BI65284"/>
      <c r="BJ65284"/>
      <c r="BK65284"/>
      <c r="BL65284"/>
      <c r="BM65284"/>
      <c r="BN65284"/>
      <c r="BO65284"/>
      <c r="BP65284"/>
      <c r="BQ65284"/>
      <c r="BR65284"/>
      <c r="BS65284"/>
      <c r="BT65284"/>
      <c r="BU65284"/>
      <c r="BV65284"/>
      <c r="BW65284"/>
      <c r="BX65284"/>
      <c r="BY65284"/>
      <c r="BZ65284"/>
      <c r="CA65284"/>
      <c r="CB65284"/>
      <c r="CC65284"/>
      <c r="CD65284"/>
      <c r="CE65284"/>
      <c r="CF65284"/>
      <c r="CG65284"/>
      <c r="CH65284"/>
      <c r="CI65284"/>
      <c r="CJ65284"/>
      <c r="CK65284"/>
      <c r="CL65284"/>
      <c r="CM65284"/>
      <c r="CN65284"/>
      <c r="CO65284"/>
      <c r="CP65284"/>
      <c r="CQ65284"/>
      <c r="CR65284"/>
      <c r="CS65284"/>
      <c r="CT65284"/>
      <c r="CU65284"/>
      <c r="CV65284"/>
      <c r="CW65284"/>
      <c r="CX65284"/>
      <c r="CY65284"/>
      <c r="CZ65284"/>
      <c r="DA65284"/>
      <c r="DB65284"/>
      <c r="DC65284"/>
      <c r="DD65284"/>
      <c r="DE65284"/>
      <c r="DF65284"/>
      <c r="DG65284"/>
      <c r="DH65284"/>
      <c r="DI65284"/>
      <c r="DJ65284"/>
      <c r="DK65284"/>
      <c r="DL65284"/>
      <c r="DM65284"/>
      <c r="DN65284"/>
      <c r="DO65284"/>
      <c r="DP65284"/>
      <c r="DQ65284"/>
      <c r="DR65284"/>
      <c r="DS65284"/>
      <c r="DT65284"/>
      <c r="DU65284"/>
      <c r="DV65284"/>
      <c r="DW65284"/>
      <c r="DX65284"/>
      <c r="DY65284"/>
      <c r="DZ65284"/>
      <c r="EA65284"/>
      <c r="EB65284"/>
      <c r="EC65284"/>
      <c r="ED65284"/>
      <c r="EE65284"/>
      <c r="EF65284"/>
      <c r="EG65284"/>
      <c r="EH65284"/>
      <c r="EI65284"/>
      <c r="EJ65284"/>
      <c r="EK65284"/>
      <c r="EL65284"/>
      <c r="EM65284"/>
      <c r="EN65284"/>
      <c r="EO65284"/>
      <c r="EP65284"/>
      <c r="EQ65284"/>
      <c r="ER65284"/>
      <c r="ES65284"/>
      <c r="ET65284"/>
      <c r="EU65284"/>
      <c r="EV65284"/>
      <c r="EW65284"/>
      <c r="EX65284"/>
      <c r="EY65284"/>
      <c r="EZ65284"/>
      <c r="FA65284"/>
      <c r="FB65284"/>
      <c r="FC65284"/>
      <c r="FD65284"/>
      <c r="FE65284"/>
      <c r="FF65284"/>
      <c r="FG65284"/>
      <c r="FH65284"/>
      <c r="FI65284"/>
      <c r="FJ65284"/>
      <c r="FK65284"/>
      <c r="FL65284"/>
      <c r="FM65284"/>
      <c r="FN65284"/>
      <c r="FO65284"/>
      <c r="FP65284"/>
      <c r="FQ65284"/>
      <c r="FR65284"/>
      <c r="FS65284"/>
      <c r="FT65284"/>
      <c r="FU65284"/>
      <c r="FV65284"/>
      <c r="FW65284"/>
      <c r="FX65284"/>
      <c r="FY65284"/>
      <c r="FZ65284"/>
      <c r="GA65284"/>
      <c r="GB65284"/>
      <c r="GC65284"/>
      <c r="GD65284"/>
      <c r="GE65284"/>
      <c r="GF65284"/>
      <c r="GG65284"/>
      <c r="GH65284"/>
      <c r="GI65284"/>
      <c r="GJ65284"/>
      <c r="GK65284"/>
      <c r="GL65284"/>
      <c r="GM65284"/>
      <c r="GN65284"/>
      <c r="GO65284"/>
      <c r="GP65284"/>
      <c r="GQ65284"/>
      <c r="GR65284"/>
      <c r="GS65284"/>
      <c r="GT65284"/>
      <c r="GU65284"/>
      <c r="GV65284"/>
      <c r="GW65284"/>
      <c r="GX65284"/>
      <c r="GY65284"/>
      <c r="GZ65284"/>
      <c r="HA65284"/>
      <c r="HB65284"/>
      <c r="HC65284"/>
      <c r="HD65284"/>
      <c r="HE65284"/>
      <c r="HF65284"/>
      <c r="HG65284"/>
      <c r="HH65284"/>
      <c r="HI65284"/>
      <c r="HJ65284"/>
      <c r="HK65284"/>
      <c r="HL65284"/>
      <c r="HM65284"/>
      <c r="HN65284"/>
      <c r="HO65284"/>
      <c r="HP65284"/>
      <c r="HQ65284"/>
      <c r="HR65284"/>
      <c r="HS65284"/>
      <c r="HT65284"/>
      <c r="HU65284"/>
      <c r="HV65284"/>
      <c r="HW65284"/>
      <c r="HX65284"/>
      <c r="HY65284"/>
      <c r="HZ65284"/>
      <c r="IA65284"/>
    </row>
    <row r="65285" spans="1:235" ht="24" customHeight="1">
      <c r="A65285"/>
      <c r="B65285"/>
      <c r="C65285"/>
      <c r="D65285"/>
      <c r="E65285"/>
      <c r="F65285"/>
      <c r="G65285"/>
      <c r="H65285"/>
      <c r="I65285"/>
      <c r="J65285"/>
      <c r="K65285"/>
      <c r="L65285"/>
      <c r="M65285"/>
      <c r="N65285"/>
      <c r="O65285"/>
      <c r="P65285"/>
      <c r="Q65285"/>
      <c r="R65285"/>
      <c r="S65285"/>
      <c r="T65285"/>
      <c r="U65285"/>
      <c r="V65285"/>
      <c r="W65285"/>
      <c r="X65285"/>
      <c r="Y65285"/>
      <c r="Z65285"/>
      <c r="AA65285"/>
      <c r="AB65285"/>
      <c r="AC65285"/>
      <c r="AD65285"/>
      <c r="AE65285"/>
      <c r="AF65285"/>
      <c r="AG65285"/>
      <c r="AH65285"/>
      <c r="AI65285"/>
      <c r="AJ65285"/>
      <c r="AK65285"/>
      <c r="AL65285"/>
      <c r="AM65285"/>
      <c r="AN65285"/>
      <c r="AO65285"/>
      <c r="AP65285"/>
      <c r="AQ65285"/>
      <c r="AR65285"/>
      <c r="AS65285"/>
      <c r="AT65285"/>
      <c r="AU65285"/>
      <c r="AV65285"/>
      <c r="AW65285"/>
      <c r="AX65285"/>
      <c r="AY65285"/>
      <c r="AZ65285"/>
      <c r="BA65285"/>
      <c r="BB65285"/>
      <c r="BC65285"/>
      <c r="BD65285"/>
      <c r="BE65285"/>
      <c r="BF65285"/>
      <c r="BG65285"/>
      <c r="BH65285"/>
      <c r="BI65285"/>
      <c r="BJ65285"/>
      <c r="BK65285"/>
      <c r="BL65285"/>
      <c r="BM65285"/>
      <c r="BN65285"/>
      <c r="BO65285"/>
      <c r="BP65285"/>
      <c r="BQ65285"/>
      <c r="BR65285"/>
      <c r="BS65285"/>
      <c r="BT65285"/>
      <c r="BU65285"/>
      <c r="BV65285"/>
      <c r="BW65285"/>
      <c r="BX65285"/>
      <c r="BY65285"/>
      <c r="BZ65285"/>
      <c r="CA65285"/>
      <c r="CB65285"/>
      <c r="CC65285"/>
      <c r="CD65285"/>
      <c r="CE65285"/>
      <c r="CF65285"/>
      <c r="CG65285"/>
      <c r="CH65285"/>
      <c r="CI65285"/>
      <c r="CJ65285"/>
      <c r="CK65285"/>
      <c r="CL65285"/>
      <c r="CM65285"/>
      <c r="CN65285"/>
      <c r="CO65285"/>
      <c r="CP65285"/>
      <c r="CQ65285"/>
      <c r="CR65285"/>
      <c r="CS65285"/>
      <c r="CT65285"/>
      <c r="CU65285"/>
      <c r="CV65285"/>
      <c r="CW65285"/>
      <c r="CX65285"/>
      <c r="CY65285"/>
      <c r="CZ65285"/>
      <c r="DA65285"/>
      <c r="DB65285"/>
      <c r="DC65285"/>
      <c r="DD65285"/>
      <c r="DE65285"/>
      <c r="DF65285"/>
      <c r="DG65285"/>
      <c r="DH65285"/>
      <c r="DI65285"/>
      <c r="DJ65285"/>
      <c r="DK65285"/>
      <c r="DL65285"/>
      <c r="DM65285"/>
      <c r="DN65285"/>
      <c r="DO65285"/>
      <c r="DP65285"/>
      <c r="DQ65285"/>
      <c r="DR65285"/>
      <c r="DS65285"/>
      <c r="DT65285"/>
      <c r="DU65285"/>
      <c r="DV65285"/>
      <c r="DW65285"/>
      <c r="DX65285"/>
      <c r="DY65285"/>
      <c r="DZ65285"/>
      <c r="EA65285"/>
      <c r="EB65285"/>
      <c r="EC65285"/>
      <c r="ED65285"/>
      <c r="EE65285"/>
      <c r="EF65285"/>
      <c r="EG65285"/>
      <c r="EH65285"/>
      <c r="EI65285"/>
      <c r="EJ65285"/>
      <c r="EK65285"/>
      <c r="EL65285"/>
      <c r="EM65285"/>
      <c r="EN65285"/>
      <c r="EO65285"/>
      <c r="EP65285"/>
      <c r="EQ65285"/>
      <c r="ER65285"/>
      <c r="ES65285"/>
      <c r="ET65285"/>
      <c r="EU65285"/>
      <c r="EV65285"/>
      <c r="EW65285"/>
      <c r="EX65285"/>
      <c r="EY65285"/>
      <c r="EZ65285"/>
      <c r="FA65285"/>
      <c r="FB65285"/>
      <c r="FC65285"/>
      <c r="FD65285"/>
      <c r="FE65285"/>
      <c r="FF65285"/>
      <c r="FG65285"/>
      <c r="FH65285"/>
      <c r="FI65285"/>
      <c r="FJ65285"/>
      <c r="FK65285"/>
      <c r="FL65285"/>
      <c r="FM65285"/>
      <c r="FN65285"/>
      <c r="FO65285"/>
      <c r="FP65285"/>
      <c r="FQ65285"/>
      <c r="FR65285"/>
      <c r="FS65285"/>
      <c r="FT65285"/>
      <c r="FU65285"/>
      <c r="FV65285"/>
      <c r="FW65285"/>
      <c r="FX65285"/>
      <c r="FY65285"/>
      <c r="FZ65285"/>
      <c r="GA65285"/>
      <c r="GB65285"/>
      <c r="GC65285"/>
      <c r="GD65285"/>
      <c r="GE65285"/>
      <c r="GF65285"/>
      <c r="GG65285"/>
      <c r="GH65285"/>
      <c r="GI65285"/>
      <c r="GJ65285"/>
      <c r="GK65285"/>
      <c r="GL65285"/>
      <c r="GM65285"/>
      <c r="GN65285"/>
      <c r="GO65285"/>
      <c r="GP65285"/>
      <c r="GQ65285"/>
      <c r="GR65285"/>
      <c r="GS65285"/>
      <c r="GT65285"/>
      <c r="GU65285"/>
      <c r="GV65285"/>
      <c r="GW65285"/>
      <c r="GX65285"/>
      <c r="GY65285"/>
      <c r="GZ65285"/>
      <c r="HA65285"/>
      <c r="HB65285"/>
      <c r="HC65285"/>
      <c r="HD65285"/>
      <c r="HE65285"/>
      <c r="HF65285"/>
      <c r="HG65285"/>
      <c r="HH65285"/>
      <c r="HI65285"/>
      <c r="HJ65285"/>
      <c r="HK65285"/>
      <c r="HL65285"/>
      <c r="HM65285"/>
      <c r="HN65285"/>
      <c r="HO65285"/>
      <c r="HP65285"/>
      <c r="HQ65285"/>
      <c r="HR65285"/>
      <c r="HS65285"/>
      <c r="HT65285"/>
      <c r="HU65285"/>
      <c r="HV65285"/>
      <c r="HW65285"/>
      <c r="HX65285"/>
      <c r="HY65285"/>
      <c r="HZ65285"/>
      <c r="IA65285"/>
    </row>
    <row r="65286" spans="1:235" ht="24" customHeight="1">
      <c r="A65286"/>
      <c r="B65286"/>
      <c r="C65286"/>
      <c r="D65286"/>
      <c r="E65286"/>
      <c r="F65286"/>
      <c r="G65286"/>
      <c r="H65286"/>
      <c r="I65286"/>
      <c r="J65286"/>
      <c r="K65286"/>
      <c r="L65286"/>
      <c r="M65286"/>
      <c r="N65286"/>
      <c r="O65286"/>
      <c r="P65286"/>
      <c r="Q65286"/>
      <c r="R65286"/>
      <c r="S65286"/>
      <c r="T65286"/>
      <c r="U65286"/>
      <c r="V65286"/>
      <c r="W65286"/>
      <c r="X65286"/>
      <c r="Y65286"/>
      <c r="Z65286"/>
      <c r="AA65286"/>
      <c r="AB65286"/>
      <c r="AC65286"/>
      <c r="AD65286"/>
      <c r="AE65286"/>
      <c r="AF65286"/>
      <c r="AG65286"/>
      <c r="AH65286"/>
      <c r="AI65286"/>
      <c r="AJ65286"/>
      <c r="AK65286"/>
      <c r="AL65286"/>
      <c r="AM65286"/>
      <c r="AN65286"/>
      <c r="AO65286"/>
      <c r="AP65286"/>
      <c r="AQ65286"/>
      <c r="AR65286"/>
      <c r="AS65286"/>
      <c r="AT65286"/>
      <c r="AU65286"/>
      <c r="AV65286"/>
      <c r="AW65286"/>
      <c r="AX65286"/>
      <c r="AY65286"/>
      <c r="AZ65286"/>
      <c r="BA65286"/>
      <c r="BB65286"/>
      <c r="BC65286"/>
      <c r="BD65286"/>
      <c r="BE65286"/>
      <c r="BF65286"/>
      <c r="BG65286"/>
      <c r="BH65286"/>
      <c r="BI65286"/>
      <c r="BJ65286"/>
      <c r="BK65286"/>
      <c r="BL65286"/>
      <c r="BM65286"/>
      <c r="BN65286"/>
      <c r="BO65286"/>
      <c r="BP65286"/>
      <c r="BQ65286"/>
      <c r="BR65286"/>
      <c r="BS65286"/>
      <c r="BT65286"/>
      <c r="BU65286"/>
      <c r="BV65286"/>
      <c r="BW65286"/>
      <c r="BX65286"/>
      <c r="BY65286"/>
      <c r="BZ65286"/>
      <c r="CA65286"/>
      <c r="CB65286"/>
      <c r="CC65286"/>
      <c r="CD65286"/>
      <c r="CE65286"/>
      <c r="CF65286"/>
      <c r="CG65286"/>
      <c r="CH65286"/>
      <c r="CI65286"/>
      <c r="CJ65286"/>
      <c r="CK65286"/>
      <c r="CL65286"/>
      <c r="CM65286"/>
      <c r="CN65286"/>
      <c r="CO65286"/>
      <c r="CP65286"/>
      <c r="CQ65286"/>
      <c r="CR65286"/>
      <c r="CS65286"/>
      <c r="CT65286"/>
      <c r="CU65286"/>
      <c r="CV65286"/>
      <c r="CW65286"/>
      <c r="CX65286"/>
      <c r="CY65286"/>
      <c r="CZ65286"/>
      <c r="DA65286"/>
      <c r="DB65286"/>
      <c r="DC65286"/>
      <c r="DD65286"/>
      <c r="DE65286"/>
      <c r="DF65286"/>
      <c r="DG65286"/>
      <c r="DH65286"/>
      <c r="DI65286"/>
      <c r="DJ65286"/>
      <c r="DK65286"/>
      <c r="DL65286"/>
      <c r="DM65286"/>
      <c r="DN65286"/>
      <c r="DO65286"/>
      <c r="DP65286"/>
      <c r="DQ65286"/>
      <c r="DR65286"/>
      <c r="DS65286"/>
      <c r="DT65286"/>
      <c r="DU65286"/>
      <c r="DV65286"/>
      <c r="DW65286"/>
      <c r="DX65286"/>
      <c r="DY65286"/>
      <c r="DZ65286"/>
      <c r="EA65286"/>
      <c r="EB65286"/>
      <c r="EC65286"/>
      <c r="ED65286"/>
      <c r="EE65286"/>
      <c r="EF65286"/>
      <c r="EG65286"/>
      <c r="EH65286"/>
      <c r="EI65286"/>
      <c r="EJ65286"/>
      <c r="EK65286"/>
      <c r="EL65286"/>
      <c r="EM65286"/>
      <c r="EN65286"/>
      <c r="EO65286"/>
      <c r="EP65286"/>
      <c r="EQ65286"/>
      <c r="ER65286"/>
      <c r="ES65286"/>
      <c r="ET65286"/>
      <c r="EU65286"/>
      <c r="EV65286"/>
      <c r="EW65286"/>
      <c r="EX65286"/>
      <c r="EY65286"/>
      <c r="EZ65286"/>
      <c r="FA65286"/>
      <c r="FB65286"/>
      <c r="FC65286"/>
      <c r="FD65286"/>
      <c r="FE65286"/>
      <c r="FF65286"/>
      <c r="FG65286"/>
      <c r="FH65286"/>
      <c r="FI65286"/>
      <c r="FJ65286"/>
      <c r="FK65286"/>
      <c r="FL65286"/>
      <c r="FM65286"/>
      <c r="FN65286"/>
      <c r="FO65286"/>
      <c r="FP65286"/>
      <c r="FQ65286"/>
      <c r="FR65286"/>
      <c r="FS65286"/>
      <c r="FT65286"/>
      <c r="FU65286"/>
      <c r="FV65286"/>
      <c r="FW65286"/>
      <c r="FX65286"/>
      <c r="FY65286"/>
      <c r="FZ65286"/>
      <c r="GA65286"/>
      <c r="GB65286"/>
      <c r="GC65286"/>
      <c r="GD65286"/>
      <c r="GE65286"/>
      <c r="GF65286"/>
      <c r="GG65286"/>
      <c r="GH65286"/>
      <c r="GI65286"/>
      <c r="GJ65286"/>
      <c r="GK65286"/>
      <c r="GL65286"/>
      <c r="GM65286"/>
      <c r="GN65286"/>
      <c r="GO65286"/>
      <c r="GP65286"/>
      <c r="GQ65286"/>
      <c r="GR65286"/>
      <c r="GS65286"/>
      <c r="GT65286"/>
      <c r="GU65286"/>
      <c r="GV65286"/>
      <c r="GW65286"/>
      <c r="GX65286"/>
      <c r="GY65286"/>
      <c r="GZ65286"/>
      <c r="HA65286"/>
      <c r="HB65286"/>
      <c r="HC65286"/>
      <c r="HD65286"/>
      <c r="HE65286"/>
      <c r="HF65286"/>
      <c r="HG65286"/>
      <c r="HH65286"/>
      <c r="HI65286"/>
      <c r="HJ65286"/>
      <c r="HK65286"/>
      <c r="HL65286"/>
      <c r="HM65286"/>
      <c r="HN65286"/>
      <c r="HO65286"/>
      <c r="HP65286"/>
      <c r="HQ65286"/>
      <c r="HR65286"/>
      <c r="HS65286"/>
      <c r="HT65286"/>
      <c r="HU65286"/>
      <c r="HV65286"/>
      <c r="HW65286"/>
      <c r="HX65286"/>
      <c r="HY65286"/>
      <c r="HZ65286"/>
      <c r="IA65286"/>
    </row>
    <row r="65287" spans="1:235" ht="24" customHeight="1">
      <c r="A65287"/>
      <c r="B65287"/>
      <c r="C65287"/>
      <c r="D65287"/>
      <c r="E65287"/>
      <c r="F65287"/>
      <c r="G65287"/>
      <c r="H65287"/>
      <c r="I65287"/>
      <c r="J65287"/>
      <c r="K65287"/>
      <c r="L65287"/>
      <c r="M65287"/>
      <c r="N65287"/>
      <c r="O65287"/>
      <c r="P65287"/>
      <c r="Q65287"/>
      <c r="R65287"/>
      <c r="S65287"/>
      <c r="T65287"/>
      <c r="U65287"/>
      <c r="V65287"/>
      <c r="W65287"/>
      <c r="X65287"/>
      <c r="Y65287"/>
      <c r="Z65287"/>
      <c r="AA65287"/>
      <c r="AB65287"/>
      <c r="AC65287"/>
      <c r="AD65287"/>
      <c r="AE65287"/>
      <c r="AF65287"/>
      <c r="AG65287"/>
      <c r="AH65287"/>
      <c r="AI65287"/>
      <c r="AJ65287"/>
      <c r="AK65287"/>
      <c r="AL65287"/>
      <c r="AM65287"/>
      <c r="AN65287"/>
      <c r="AO65287"/>
      <c r="AP65287"/>
      <c r="AQ65287"/>
      <c r="AR65287"/>
      <c r="AS65287"/>
      <c r="AT65287"/>
      <c r="AU65287"/>
      <c r="AV65287"/>
      <c r="AW65287"/>
      <c r="AX65287"/>
      <c r="AY65287"/>
      <c r="AZ65287"/>
      <c r="BA65287"/>
      <c r="BB65287"/>
      <c r="BC65287"/>
      <c r="BD65287"/>
      <c r="BE65287"/>
      <c r="BF65287"/>
      <c r="BG65287"/>
      <c r="BH65287"/>
      <c r="BI65287"/>
      <c r="BJ65287"/>
      <c r="BK65287"/>
      <c r="BL65287"/>
      <c r="BM65287"/>
      <c r="BN65287"/>
      <c r="BO65287"/>
      <c r="BP65287"/>
      <c r="BQ65287"/>
      <c r="BR65287"/>
      <c r="BS65287"/>
      <c r="BT65287"/>
      <c r="BU65287"/>
      <c r="BV65287"/>
      <c r="BW65287"/>
      <c r="BX65287"/>
      <c r="BY65287"/>
      <c r="BZ65287"/>
      <c r="CA65287"/>
      <c r="CB65287"/>
      <c r="CC65287"/>
      <c r="CD65287"/>
      <c r="CE65287"/>
      <c r="CF65287"/>
      <c r="CG65287"/>
      <c r="CH65287"/>
      <c r="CI65287"/>
      <c r="CJ65287"/>
      <c r="CK65287"/>
      <c r="CL65287"/>
      <c r="CM65287"/>
      <c r="CN65287"/>
      <c r="CO65287"/>
      <c r="CP65287"/>
      <c r="CQ65287"/>
      <c r="CR65287"/>
      <c r="CS65287"/>
      <c r="CT65287"/>
      <c r="CU65287"/>
      <c r="CV65287"/>
      <c r="CW65287"/>
      <c r="CX65287"/>
      <c r="CY65287"/>
      <c r="CZ65287"/>
      <c r="DA65287"/>
      <c r="DB65287"/>
      <c r="DC65287"/>
      <c r="DD65287"/>
      <c r="DE65287"/>
      <c r="DF65287"/>
      <c r="DG65287"/>
      <c r="DH65287"/>
      <c r="DI65287"/>
      <c r="DJ65287"/>
      <c r="DK65287"/>
      <c r="DL65287"/>
      <c r="DM65287"/>
      <c r="DN65287"/>
      <c r="DO65287"/>
      <c r="DP65287"/>
      <c r="DQ65287"/>
      <c r="DR65287"/>
      <c r="DS65287"/>
      <c r="DT65287"/>
      <c r="DU65287"/>
      <c r="DV65287"/>
      <c r="DW65287"/>
      <c r="DX65287"/>
      <c r="DY65287"/>
      <c r="DZ65287"/>
      <c r="EA65287"/>
      <c r="EB65287"/>
      <c r="EC65287"/>
      <c r="ED65287"/>
      <c r="EE65287"/>
      <c r="EF65287"/>
      <c r="EG65287"/>
      <c r="EH65287"/>
      <c r="EI65287"/>
      <c r="EJ65287"/>
      <c r="EK65287"/>
      <c r="EL65287"/>
      <c r="EM65287"/>
      <c r="EN65287"/>
      <c r="EO65287"/>
      <c r="EP65287"/>
      <c r="EQ65287"/>
      <c r="ER65287"/>
      <c r="ES65287"/>
      <c r="ET65287"/>
      <c r="EU65287"/>
      <c r="EV65287"/>
      <c r="EW65287"/>
      <c r="EX65287"/>
      <c r="EY65287"/>
      <c r="EZ65287"/>
      <c r="FA65287"/>
      <c r="FB65287"/>
      <c r="FC65287"/>
      <c r="FD65287"/>
      <c r="FE65287"/>
      <c r="FF65287"/>
      <c r="FG65287"/>
      <c r="FH65287"/>
      <c r="FI65287"/>
      <c r="FJ65287"/>
      <c r="FK65287"/>
      <c r="FL65287"/>
      <c r="FM65287"/>
      <c r="FN65287"/>
      <c r="FO65287"/>
      <c r="FP65287"/>
      <c r="FQ65287"/>
      <c r="FR65287"/>
      <c r="FS65287"/>
      <c r="FT65287"/>
      <c r="FU65287"/>
      <c r="FV65287"/>
      <c r="FW65287"/>
      <c r="FX65287"/>
      <c r="FY65287"/>
      <c r="FZ65287"/>
      <c r="GA65287"/>
      <c r="GB65287"/>
      <c r="GC65287"/>
      <c r="GD65287"/>
      <c r="GE65287"/>
      <c r="GF65287"/>
      <c r="GG65287"/>
      <c r="GH65287"/>
      <c r="GI65287"/>
      <c r="GJ65287"/>
      <c r="GK65287"/>
      <c r="GL65287"/>
      <c r="GM65287"/>
      <c r="GN65287"/>
      <c r="GO65287"/>
      <c r="GP65287"/>
      <c r="GQ65287"/>
      <c r="GR65287"/>
      <c r="GS65287"/>
      <c r="GT65287"/>
      <c r="GU65287"/>
      <c r="GV65287"/>
      <c r="GW65287"/>
      <c r="GX65287"/>
      <c r="GY65287"/>
      <c r="GZ65287"/>
      <c r="HA65287"/>
      <c r="HB65287"/>
      <c r="HC65287"/>
      <c r="HD65287"/>
      <c r="HE65287"/>
      <c r="HF65287"/>
      <c r="HG65287"/>
      <c r="HH65287"/>
      <c r="HI65287"/>
      <c r="HJ65287"/>
      <c r="HK65287"/>
      <c r="HL65287"/>
      <c r="HM65287"/>
      <c r="HN65287"/>
      <c r="HO65287"/>
      <c r="HP65287"/>
      <c r="HQ65287"/>
      <c r="HR65287"/>
      <c r="HS65287"/>
      <c r="HT65287"/>
      <c r="HU65287"/>
      <c r="HV65287"/>
      <c r="HW65287"/>
      <c r="HX65287"/>
      <c r="HY65287"/>
      <c r="HZ65287"/>
      <c r="IA65287"/>
    </row>
    <row r="65288" spans="1:235" ht="24" customHeight="1">
      <c r="A65288"/>
      <c r="B65288"/>
      <c r="C65288"/>
      <c r="D65288"/>
      <c r="E65288"/>
      <c r="F65288"/>
      <c r="G65288"/>
      <c r="H65288"/>
      <c r="I65288"/>
      <c r="J65288"/>
      <c r="K65288"/>
      <c r="L65288"/>
      <c r="M65288"/>
      <c r="N65288"/>
      <c r="O65288"/>
      <c r="P65288"/>
      <c r="Q65288"/>
      <c r="R65288"/>
      <c r="S65288"/>
      <c r="T65288"/>
      <c r="U65288"/>
      <c r="V65288"/>
      <c r="W65288"/>
      <c r="X65288"/>
      <c r="Y65288"/>
      <c r="Z65288"/>
      <c r="AA65288"/>
      <c r="AB65288"/>
      <c r="AC65288"/>
      <c r="AD65288"/>
      <c r="AE65288"/>
      <c r="AF65288"/>
      <c r="AG65288"/>
      <c r="AH65288"/>
      <c r="AI65288"/>
      <c r="AJ65288"/>
      <c r="AK65288"/>
      <c r="AL65288"/>
      <c r="AM65288"/>
      <c r="AN65288"/>
      <c r="AO65288"/>
      <c r="AP65288"/>
      <c r="AQ65288"/>
      <c r="AR65288"/>
      <c r="AS65288"/>
      <c r="AT65288"/>
      <c r="AU65288"/>
      <c r="AV65288"/>
      <c r="AW65288"/>
      <c r="AX65288"/>
      <c r="AY65288"/>
      <c r="AZ65288"/>
      <c r="BA65288"/>
      <c r="BB65288"/>
      <c r="BC65288"/>
      <c r="BD65288"/>
      <c r="BE65288"/>
      <c r="BF65288"/>
      <c r="BG65288"/>
      <c r="BH65288"/>
      <c r="BI65288"/>
      <c r="BJ65288"/>
      <c r="BK65288"/>
      <c r="BL65288"/>
      <c r="BM65288"/>
      <c r="BN65288"/>
      <c r="BO65288"/>
      <c r="BP65288"/>
      <c r="BQ65288"/>
      <c r="BR65288"/>
      <c r="BS65288"/>
      <c r="BT65288"/>
      <c r="BU65288"/>
      <c r="BV65288"/>
      <c r="BW65288"/>
      <c r="BX65288"/>
      <c r="BY65288"/>
      <c r="BZ65288"/>
      <c r="CA65288"/>
      <c r="CB65288"/>
      <c r="CC65288"/>
      <c r="CD65288"/>
      <c r="CE65288"/>
      <c r="CF65288"/>
      <c r="CG65288"/>
      <c r="CH65288"/>
      <c r="CI65288"/>
      <c r="CJ65288"/>
      <c r="CK65288"/>
      <c r="CL65288"/>
      <c r="CM65288"/>
      <c r="CN65288"/>
      <c r="CO65288"/>
      <c r="CP65288"/>
      <c r="CQ65288"/>
      <c r="CR65288"/>
      <c r="CS65288"/>
      <c r="CT65288"/>
      <c r="CU65288"/>
      <c r="CV65288"/>
      <c r="CW65288"/>
      <c r="CX65288"/>
      <c r="CY65288"/>
      <c r="CZ65288"/>
      <c r="DA65288"/>
      <c r="DB65288"/>
      <c r="DC65288"/>
      <c r="DD65288"/>
      <c r="DE65288"/>
      <c r="DF65288"/>
      <c r="DG65288"/>
      <c r="DH65288"/>
      <c r="DI65288"/>
      <c r="DJ65288"/>
      <c r="DK65288"/>
      <c r="DL65288"/>
      <c r="DM65288"/>
      <c r="DN65288"/>
      <c r="DO65288"/>
      <c r="DP65288"/>
      <c r="DQ65288"/>
      <c r="DR65288"/>
      <c r="DS65288"/>
      <c r="DT65288"/>
      <c r="DU65288"/>
      <c r="DV65288"/>
      <c r="DW65288"/>
      <c r="DX65288"/>
      <c r="DY65288"/>
      <c r="DZ65288"/>
      <c r="EA65288"/>
      <c r="EB65288"/>
      <c r="EC65288"/>
      <c r="ED65288"/>
      <c r="EE65288"/>
      <c r="EF65288"/>
      <c r="EG65288"/>
      <c r="EH65288"/>
      <c r="EI65288"/>
      <c r="EJ65288"/>
      <c r="EK65288"/>
      <c r="EL65288"/>
      <c r="EM65288"/>
      <c r="EN65288"/>
      <c r="EO65288"/>
      <c r="EP65288"/>
      <c r="EQ65288"/>
      <c r="ER65288"/>
      <c r="ES65288"/>
      <c r="ET65288"/>
      <c r="EU65288"/>
      <c r="EV65288"/>
      <c r="EW65288"/>
      <c r="EX65288"/>
      <c r="EY65288"/>
      <c r="EZ65288"/>
      <c r="FA65288"/>
      <c r="FB65288"/>
      <c r="FC65288"/>
      <c r="FD65288"/>
      <c r="FE65288"/>
      <c r="FF65288"/>
      <c r="FG65288"/>
      <c r="FH65288"/>
      <c r="FI65288"/>
      <c r="FJ65288"/>
      <c r="FK65288"/>
      <c r="FL65288"/>
      <c r="FM65288"/>
      <c r="FN65288"/>
      <c r="FO65288"/>
      <c r="FP65288"/>
      <c r="FQ65288"/>
      <c r="FR65288"/>
      <c r="FS65288"/>
      <c r="FT65288"/>
      <c r="FU65288"/>
      <c r="FV65288"/>
      <c r="FW65288"/>
      <c r="FX65288"/>
      <c r="FY65288"/>
      <c r="FZ65288"/>
      <c r="GA65288"/>
      <c r="GB65288"/>
      <c r="GC65288"/>
      <c r="GD65288"/>
      <c r="GE65288"/>
      <c r="GF65288"/>
      <c r="GG65288"/>
      <c r="GH65288"/>
      <c r="GI65288"/>
      <c r="GJ65288"/>
      <c r="GK65288"/>
      <c r="GL65288"/>
      <c r="GM65288"/>
      <c r="GN65288"/>
      <c r="GO65288"/>
      <c r="GP65288"/>
      <c r="GQ65288"/>
      <c r="GR65288"/>
      <c r="GS65288"/>
      <c r="GT65288"/>
      <c r="GU65288"/>
      <c r="GV65288"/>
      <c r="GW65288"/>
      <c r="GX65288"/>
      <c r="GY65288"/>
      <c r="GZ65288"/>
      <c r="HA65288"/>
      <c r="HB65288"/>
      <c r="HC65288"/>
      <c r="HD65288"/>
      <c r="HE65288"/>
      <c r="HF65288"/>
      <c r="HG65288"/>
      <c r="HH65288"/>
      <c r="HI65288"/>
      <c r="HJ65288"/>
      <c r="HK65288"/>
      <c r="HL65288"/>
      <c r="HM65288"/>
      <c r="HN65288"/>
      <c r="HO65288"/>
      <c r="HP65288"/>
      <c r="HQ65288"/>
      <c r="HR65288"/>
      <c r="HS65288"/>
      <c r="HT65288"/>
      <c r="HU65288"/>
      <c r="HV65288"/>
      <c r="HW65288"/>
      <c r="HX65288"/>
      <c r="HY65288"/>
      <c r="HZ65288"/>
      <c r="IA65288"/>
    </row>
    <row r="65289" spans="1:235" ht="24" customHeight="1">
      <c r="A65289"/>
      <c r="B65289"/>
      <c r="C65289"/>
      <c r="D65289"/>
      <c r="E65289"/>
      <c r="F65289"/>
      <c r="G65289"/>
      <c r="H65289"/>
      <c r="I65289"/>
      <c r="J65289"/>
      <c r="K65289"/>
      <c r="L65289"/>
      <c r="M65289"/>
      <c r="N65289"/>
      <c r="O65289"/>
      <c r="P65289"/>
      <c r="Q65289"/>
      <c r="R65289"/>
      <c r="S65289"/>
      <c r="T65289"/>
      <c r="U65289"/>
      <c r="V65289"/>
      <c r="W65289"/>
      <c r="X65289"/>
      <c r="Y65289"/>
      <c r="Z65289"/>
      <c r="AA65289"/>
      <c r="AB65289"/>
      <c r="AC65289"/>
      <c r="AD65289"/>
      <c r="AE65289"/>
      <c r="AF65289"/>
      <c r="AG65289"/>
      <c r="AH65289"/>
      <c r="AI65289"/>
      <c r="AJ65289"/>
      <c r="AK65289"/>
      <c r="AL65289"/>
      <c r="AM65289"/>
      <c r="AN65289"/>
      <c r="AO65289"/>
      <c r="AP65289"/>
      <c r="AQ65289"/>
      <c r="AR65289"/>
      <c r="AS65289"/>
      <c r="AT65289"/>
      <c r="AU65289"/>
      <c r="AV65289"/>
      <c r="AW65289"/>
      <c r="AX65289"/>
      <c r="AY65289"/>
      <c r="AZ65289"/>
      <c r="BA65289"/>
      <c r="BB65289"/>
      <c r="BC65289"/>
      <c r="BD65289"/>
      <c r="BE65289"/>
      <c r="BF65289"/>
      <c r="BG65289"/>
      <c r="BH65289"/>
      <c r="BI65289"/>
      <c r="BJ65289"/>
      <c r="BK65289"/>
      <c r="BL65289"/>
      <c r="BM65289"/>
      <c r="BN65289"/>
      <c r="BO65289"/>
      <c r="BP65289"/>
      <c r="BQ65289"/>
      <c r="BR65289"/>
      <c r="BS65289"/>
      <c r="BT65289"/>
      <c r="BU65289"/>
      <c r="BV65289"/>
      <c r="BW65289"/>
      <c r="BX65289"/>
      <c r="BY65289"/>
      <c r="BZ65289"/>
      <c r="CA65289"/>
      <c r="CB65289"/>
      <c r="CC65289"/>
      <c r="CD65289"/>
      <c r="CE65289"/>
      <c r="CF65289"/>
      <c r="CG65289"/>
      <c r="CH65289"/>
      <c r="CI65289"/>
      <c r="CJ65289"/>
      <c r="CK65289"/>
      <c r="CL65289"/>
      <c r="CM65289"/>
      <c r="CN65289"/>
      <c r="CO65289"/>
      <c r="CP65289"/>
      <c r="CQ65289"/>
      <c r="CR65289"/>
      <c r="CS65289"/>
      <c r="CT65289"/>
      <c r="CU65289"/>
      <c r="CV65289"/>
      <c r="CW65289"/>
      <c r="CX65289"/>
      <c r="CY65289"/>
      <c r="CZ65289"/>
      <c r="DA65289"/>
      <c r="DB65289"/>
      <c r="DC65289"/>
      <c r="DD65289"/>
      <c r="DE65289"/>
      <c r="DF65289"/>
      <c r="DG65289"/>
      <c r="DH65289"/>
      <c r="DI65289"/>
      <c r="DJ65289"/>
      <c r="DK65289"/>
      <c r="DL65289"/>
      <c r="DM65289"/>
      <c r="DN65289"/>
      <c r="DO65289"/>
      <c r="DP65289"/>
      <c r="DQ65289"/>
      <c r="DR65289"/>
      <c r="DS65289"/>
      <c r="DT65289"/>
      <c r="DU65289"/>
      <c r="DV65289"/>
      <c r="DW65289"/>
      <c r="DX65289"/>
      <c r="DY65289"/>
      <c r="DZ65289"/>
      <c r="EA65289"/>
      <c r="EB65289"/>
      <c r="EC65289"/>
      <c r="ED65289"/>
      <c r="EE65289"/>
      <c r="EF65289"/>
      <c r="EG65289"/>
      <c r="EH65289"/>
      <c r="EI65289"/>
      <c r="EJ65289"/>
      <c r="EK65289"/>
      <c r="EL65289"/>
      <c r="EM65289"/>
      <c r="EN65289"/>
      <c r="EO65289"/>
      <c r="EP65289"/>
      <c r="EQ65289"/>
      <c r="ER65289"/>
      <c r="ES65289"/>
      <c r="ET65289"/>
      <c r="EU65289"/>
      <c r="EV65289"/>
      <c r="EW65289"/>
      <c r="EX65289"/>
      <c r="EY65289"/>
      <c r="EZ65289"/>
      <c r="FA65289"/>
      <c r="FB65289"/>
      <c r="FC65289"/>
      <c r="FD65289"/>
      <c r="FE65289"/>
      <c r="FF65289"/>
      <c r="FG65289"/>
      <c r="FH65289"/>
      <c r="FI65289"/>
      <c r="FJ65289"/>
      <c r="FK65289"/>
      <c r="FL65289"/>
      <c r="FM65289"/>
      <c r="FN65289"/>
      <c r="FO65289"/>
      <c r="FP65289"/>
      <c r="FQ65289"/>
      <c r="FR65289"/>
      <c r="FS65289"/>
      <c r="FT65289"/>
      <c r="FU65289"/>
      <c r="FV65289"/>
      <c r="FW65289"/>
      <c r="FX65289"/>
      <c r="FY65289"/>
      <c r="FZ65289"/>
      <c r="GA65289"/>
      <c r="GB65289"/>
      <c r="GC65289"/>
      <c r="GD65289"/>
      <c r="GE65289"/>
      <c r="GF65289"/>
      <c r="GG65289"/>
      <c r="GH65289"/>
      <c r="GI65289"/>
      <c r="GJ65289"/>
      <c r="GK65289"/>
      <c r="GL65289"/>
      <c r="GM65289"/>
      <c r="GN65289"/>
      <c r="GO65289"/>
      <c r="GP65289"/>
      <c r="GQ65289"/>
      <c r="GR65289"/>
      <c r="GS65289"/>
      <c r="GT65289"/>
      <c r="GU65289"/>
      <c r="GV65289"/>
      <c r="GW65289"/>
      <c r="GX65289"/>
      <c r="GY65289"/>
      <c r="GZ65289"/>
      <c r="HA65289"/>
      <c r="HB65289"/>
      <c r="HC65289"/>
      <c r="HD65289"/>
      <c r="HE65289"/>
      <c r="HF65289"/>
      <c r="HG65289"/>
      <c r="HH65289"/>
      <c r="HI65289"/>
      <c r="HJ65289"/>
      <c r="HK65289"/>
      <c r="HL65289"/>
      <c r="HM65289"/>
      <c r="HN65289"/>
      <c r="HO65289"/>
      <c r="HP65289"/>
      <c r="HQ65289"/>
      <c r="HR65289"/>
      <c r="HS65289"/>
      <c r="HT65289"/>
      <c r="HU65289"/>
      <c r="HV65289"/>
      <c r="HW65289"/>
      <c r="HX65289"/>
      <c r="HY65289"/>
      <c r="HZ65289"/>
      <c r="IA65289"/>
    </row>
    <row r="65290" spans="1:235" ht="24" customHeight="1">
      <c r="A65290"/>
      <c r="B65290"/>
      <c r="C65290"/>
      <c r="D65290"/>
      <c r="E65290"/>
      <c r="F65290"/>
      <c r="G65290"/>
      <c r="H65290"/>
      <c r="I65290"/>
      <c r="J65290"/>
      <c r="K65290"/>
      <c r="L65290"/>
      <c r="M65290"/>
      <c r="N65290"/>
      <c r="O65290"/>
      <c r="P65290"/>
      <c r="Q65290"/>
      <c r="R65290"/>
      <c r="S65290"/>
      <c r="T65290"/>
      <c r="U65290"/>
      <c r="V65290"/>
      <c r="W65290"/>
      <c r="X65290"/>
      <c r="Y65290"/>
      <c r="Z65290"/>
      <c r="AA65290"/>
      <c r="AB65290"/>
      <c r="AC65290"/>
      <c r="AD65290"/>
      <c r="AE65290"/>
      <c r="AF65290"/>
      <c r="AG65290"/>
      <c r="AH65290"/>
      <c r="AI65290"/>
      <c r="AJ65290"/>
      <c r="AK65290"/>
      <c r="AL65290"/>
      <c r="AM65290"/>
      <c r="AN65290"/>
      <c r="AO65290"/>
      <c r="AP65290"/>
      <c r="AQ65290"/>
      <c r="AR65290"/>
      <c r="AS65290"/>
      <c r="AT65290"/>
      <c r="AU65290"/>
      <c r="AV65290"/>
      <c r="AW65290"/>
      <c r="AX65290"/>
      <c r="AY65290"/>
      <c r="AZ65290"/>
      <c r="BA65290"/>
      <c r="BB65290"/>
      <c r="BC65290"/>
      <c r="BD65290"/>
      <c r="BE65290"/>
      <c r="BF65290"/>
      <c r="BG65290"/>
      <c r="BH65290"/>
      <c r="BI65290"/>
      <c r="BJ65290"/>
      <c r="BK65290"/>
      <c r="BL65290"/>
      <c r="BM65290"/>
      <c r="BN65290"/>
      <c r="BO65290"/>
      <c r="BP65290"/>
      <c r="BQ65290"/>
      <c r="BR65290"/>
      <c r="BS65290"/>
      <c r="BT65290"/>
      <c r="BU65290"/>
      <c r="BV65290"/>
      <c r="BW65290"/>
      <c r="BX65290"/>
      <c r="BY65290"/>
      <c r="BZ65290"/>
      <c r="CA65290"/>
      <c r="CB65290"/>
      <c r="CC65290"/>
      <c r="CD65290"/>
      <c r="CE65290"/>
      <c r="CF65290"/>
      <c r="CG65290"/>
      <c r="CH65290"/>
      <c r="CI65290"/>
      <c r="CJ65290"/>
      <c r="CK65290"/>
      <c r="CL65290"/>
      <c r="CM65290"/>
      <c r="CN65290"/>
      <c r="CO65290"/>
      <c r="CP65290"/>
      <c r="CQ65290"/>
      <c r="CR65290"/>
      <c r="CS65290"/>
      <c r="CT65290"/>
      <c r="CU65290"/>
      <c r="CV65290"/>
      <c r="CW65290"/>
      <c r="CX65290"/>
      <c r="CY65290"/>
      <c r="CZ65290"/>
      <c r="DA65290"/>
      <c r="DB65290"/>
      <c r="DC65290"/>
      <c r="DD65290"/>
      <c r="DE65290"/>
      <c r="DF65290"/>
      <c r="DG65290"/>
      <c r="DH65290"/>
      <c r="DI65290"/>
      <c r="DJ65290"/>
      <c r="DK65290"/>
      <c r="DL65290"/>
      <c r="DM65290"/>
      <c r="DN65290"/>
      <c r="DO65290"/>
      <c r="DP65290"/>
      <c r="DQ65290"/>
      <c r="DR65290"/>
      <c r="DS65290"/>
      <c r="DT65290"/>
      <c r="DU65290"/>
      <c r="DV65290"/>
      <c r="DW65290"/>
      <c r="DX65290"/>
      <c r="DY65290"/>
      <c r="DZ65290"/>
      <c r="EA65290"/>
      <c r="EB65290"/>
      <c r="EC65290"/>
      <c r="ED65290"/>
      <c r="EE65290"/>
      <c r="EF65290"/>
      <c r="EG65290"/>
      <c r="EH65290"/>
      <c r="EI65290"/>
      <c r="EJ65290"/>
      <c r="EK65290"/>
      <c r="EL65290"/>
      <c r="EM65290"/>
      <c r="EN65290"/>
      <c r="EO65290"/>
      <c r="EP65290"/>
      <c r="EQ65290"/>
      <c r="ER65290"/>
      <c r="ES65290"/>
      <c r="ET65290"/>
      <c r="EU65290"/>
      <c r="EV65290"/>
      <c r="EW65290"/>
      <c r="EX65290"/>
      <c r="EY65290"/>
      <c r="EZ65290"/>
      <c r="FA65290"/>
      <c r="FB65290"/>
      <c r="FC65290"/>
      <c r="FD65290"/>
      <c r="FE65290"/>
      <c r="FF65290"/>
      <c r="FG65290"/>
      <c r="FH65290"/>
      <c r="FI65290"/>
      <c r="FJ65290"/>
      <c r="FK65290"/>
      <c r="FL65290"/>
      <c r="FM65290"/>
      <c r="FN65290"/>
      <c r="FO65290"/>
      <c r="FP65290"/>
      <c r="FQ65290"/>
      <c r="FR65290"/>
      <c r="FS65290"/>
      <c r="FT65290"/>
      <c r="FU65290"/>
      <c r="FV65290"/>
      <c r="FW65290"/>
      <c r="FX65290"/>
      <c r="FY65290"/>
      <c r="FZ65290"/>
      <c r="GA65290"/>
      <c r="GB65290"/>
      <c r="GC65290"/>
      <c r="GD65290"/>
      <c r="GE65290"/>
      <c r="GF65290"/>
      <c r="GG65290"/>
      <c r="GH65290"/>
      <c r="GI65290"/>
      <c r="GJ65290"/>
      <c r="GK65290"/>
      <c r="GL65290"/>
      <c r="GM65290"/>
      <c r="GN65290"/>
      <c r="GO65290"/>
      <c r="GP65290"/>
      <c r="GQ65290"/>
      <c r="GR65290"/>
      <c r="GS65290"/>
      <c r="GT65290"/>
      <c r="GU65290"/>
      <c r="GV65290"/>
      <c r="GW65290"/>
      <c r="GX65290"/>
      <c r="GY65290"/>
      <c r="GZ65290"/>
      <c r="HA65290"/>
      <c r="HB65290"/>
      <c r="HC65290"/>
      <c r="HD65290"/>
      <c r="HE65290"/>
      <c r="HF65290"/>
      <c r="HG65290"/>
      <c r="HH65290"/>
      <c r="HI65290"/>
      <c r="HJ65290"/>
      <c r="HK65290"/>
      <c r="HL65290"/>
      <c r="HM65290"/>
      <c r="HN65290"/>
      <c r="HO65290"/>
      <c r="HP65290"/>
      <c r="HQ65290"/>
      <c r="HR65290"/>
      <c r="HS65290"/>
      <c r="HT65290"/>
      <c r="HU65290"/>
      <c r="HV65290"/>
      <c r="HW65290"/>
      <c r="HX65290"/>
      <c r="HY65290"/>
      <c r="HZ65290"/>
      <c r="IA65290"/>
    </row>
    <row r="65291" spans="1:235" ht="24" customHeight="1">
      <c r="A65291"/>
      <c r="B65291"/>
      <c r="C65291"/>
      <c r="D65291"/>
      <c r="E65291"/>
      <c r="F65291"/>
      <c r="G65291"/>
      <c r="H65291"/>
      <c r="I65291"/>
      <c r="J65291"/>
      <c r="K65291"/>
      <c r="L65291"/>
      <c r="M65291"/>
      <c r="N65291"/>
      <c r="O65291"/>
      <c r="P65291"/>
      <c r="Q65291"/>
      <c r="R65291"/>
      <c r="S65291"/>
      <c r="T65291"/>
      <c r="U65291"/>
      <c r="V65291"/>
      <c r="W65291"/>
      <c r="X65291"/>
      <c r="Y65291"/>
      <c r="Z65291"/>
      <c r="AA65291"/>
      <c r="AB65291"/>
      <c r="AC65291"/>
      <c r="AD65291"/>
      <c r="AE65291"/>
      <c r="AF65291"/>
      <c r="AG65291"/>
      <c r="AH65291"/>
      <c r="AI65291"/>
      <c r="AJ65291"/>
      <c r="AK65291"/>
      <c r="AL65291"/>
      <c r="AM65291"/>
      <c r="AN65291"/>
      <c r="AO65291"/>
      <c r="AP65291"/>
      <c r="AQ65291"/>
      <c r="AR65291"/>
      <c r="AS65291"/>
      <c r="AT65291"/>
      <c r="AU65291"/>
      <c r="AV65291"/>
      <c r="AW65291"/>
      <c r="AX65291"/>
      <c r="AY65291"/>
      <c r="AZ65291"/>
      <c r="BA65291"/>
      <c r="BB65291"/>
      <c r="BC65291"/>
      <c r="BD65291"/>
      <c r="BE65291"/>
      <c r="BF65291"/>
      <c r="BG65291"/>
      <c r="BH65291"/>
      <c r="BI65291"/>
      <c r="BJ65291"/>
      <c r="BK65291"/>
      <c r="BL65291"/>
      <c r="BM65291"/>
      <c r="BN65291"/>
      <c r="BO65291"/>
      <c r="BP65291"/>
      <c r="BQ65291"/>
      <c r="BR65291"/>
      <c r="BS65291"/>
      <c r="BT65291"/>
      <c r="BU65291"/>
      <c r="BV65291"/>
      <c r="BW65291"/>
      <c r="BX65291"/>
      <c r="BY65291"/>
      <c r="BZ65291"/>
      <c r="CA65291"/>
      <c r="CB65291"/>
      <c r="CC65291"/>
      <c r="CD65291"/>
      <c r="CE65291"/>
      <c r="CF65291"/>
      <c r="CG65291"/>
      <c r="CH65291"/>
      <c r="CI65291"/>
      <c r="CJ65291"/>
      <c r="CK65291"/>
      <c r="CL65291"/>
      <c r="CM65291"/>
      <c r="CN65291"/>
      <c r="CO65291"/>
      <c r="CP65291"/>
      <c r="CQ65291"/>
      <c r="CR65291"/>
      <c r="CS65291"/>
      <c r="CT65291"/>
      <c r="CU65291"/>
      <c r="CV65291"/>
      <c r="CW65291"/>
      <c r="CX65291"/>
      <c r="CY65291"/>
      <c r="CZ65291"/>
      <c r="DA65291"/>
      <c r="DB65291"/>
      <c r="DC65291"/>
      <c r="DD65291"/>
      <c r="DE65291"/>
      <c r="DF65291"/>
      <c r="DG65291"/>
      <c r="DH65291"/>
      <c r="DI65291"/>
      <c r="DJ65291"/>
      <c r="DK65291"/>
      <c r="DL65291"/>
      <c r="DM65291"/>
      <c r="DN65291"/>
      <c r="DO65291"/>
      <c r="DP65291"/>
      <c r="DQ65291"/>
      <c r="DR65291"/>
      <c r="DS65291"/>
      <c r="DT65291"/>
      <c r="DU65291"/>
      <c r="DV65291"/>
      <c r="DW65291"/>
      <c r="DX65291"/>
      <c r="DY65291"/>
      <c r="DZ65291"/>
      <c r="EA65291"/>
      <c r="EB65291"/>
      <c r="EC65291"/>
      <c r="ED65291"/>
      <c r="EE65291"/>
      <c r="EF65291"/>
      <c r="EG65291"/>
      <c r="EH65291"/>
      <c r="EI65291"/>
      <c r="EJ65291"/>
      <c r="EK65291"/>
      <c r="EL65291"/>
      <c r="EM65291"/>
      <c r="EN65291"/>
      <c r="EO65291"/>
      <c r="EP65291"/>
      <c r="EQ65291"/>
      <c r="ER65291"/>
      <c r="ES65291"/>
      <c r="ET65291"/>
      <c r="EU65291"/>
      <c r="EV65291"/>
      <c r="EW65291"/>
      <c r="EX65291"/>
      <c r="EY65291"/>
      <c r="EZ65291"/>
      <c r="FA65291"/>
      <c r="FB65291"/>
      <c r="FC65291"/>
      <c r="FD65291"/>
      <c r="FE65291"/>
      <c r="FF65291"/>
      <c r="FG65291"/>
      <c r="FH65291"/>
      <c r="FI65291"/>
      <c r="FJ65291"/>
      <c r="FK65291"/>
      <c r="FL65291"/>
      <c r="FM65291"/>
      <c r="FN65291"/>
      <c r="FO65291"/>
      <c r="FP65291"/>
      <c r="FQ65291"/>
      <c r="FR65291"/>
      <c r="FS65291"/>
      <c r="FT65291"/>
      <c r="FU65291"/>
      <c r="FV65291"/>
      <c r="FW65291"/>
      <c r="FX65291"/>
      <c r="FY65291"/>
      <c r="FZ65291"/>
      <c r="GA65291"/>
      <c r="GB65291"/>
      <c r="GC65291"/>
      <c r="GD65291"/>
      <c r="GE65291"/>
      <c r="GF65291"/>
      <c r="GG65291"/>
      <c r="GH65291"/>
      <c r="GI65291"/>
      <c r="GJ65291"/>
      <c r="GK65291"/>
      <c r="GL65291"/>
      <c r="GM65291"/>
      <c r="GN65291"/>
      <c r="GO65291"/>
      <c r="GP65291"/>
      <c r="GQ65291"/>
      <c r="GR65291"/>
      <c r="GS65291"/>
      <c r="GT65291"/>
      <c r="GU65291"/>
      <c r="GV65291"/>
      <c r="GW65291"/>
      <c r="GX65291"/>
      <c r="GY65291"/>
      <c r="GZ65291"/>
      <c r="HA65291"/>
      <c r="HB65291"/>
      <c r="HC65291"/>
      <c r="HD65291"/>
      <c r="HE65291"/>
      <c r="HF65291"/>
      <c r="HG65291"/>
      <c r="HH65291"/>
      <c r="HI65291"/>
      <c r="HJ65291"/>
      <c r="HK65291"/>
      <c r="HL65291"/>
      <c r="HM65291"/>
      <c r="HN65291"/>
      <c r="HO65291"/>
      <c r="HP65291"/>
      <c r="HQ65291"/>
      <c r="HR65291"/>
      <c r="HS65291"/>
      <c r="HT65291"/>
      <c r="HU65291"/>
      <c r="HV65291"/>
      <c r="HW65291"/>
      <c r="HX65291"/>
      <c r="HY65291"/>
      <c r="HZ65291"/>
      <c r="IA65291"/>
    </row>
    <row r="65292" spans="1:235" ht="24" customHeight="1">
      <c r="A65292"/>
      <c r="B65292"/>
      <c r="C65292"/>
      <c r="D65292"/>
      <c r="E65292"/>
      <c r="F65292"/>
      <c r="G65292"/>
      <c r="H65292"/>
      <c r="I65292"/>
      <c r="J65292"/>
      <c r="K65292"/>
      <c r="L65292"/>
      <c r="M65292"/>
      <c r="N65292"/>
      <c r="O65292"/>
      <c r="P65292"/>
      <c r="Q65292"/>
      <c r="R65292"/>
      <c r="S65292"/>
      <c r="T65292"/>
      <c r="U65292"/>
      <c r="V65292"/>
      <c r="W65292"/>
      <c r="X65292"/>
      <c r="Y65292"/>
      <c r="Z65292"/>
      <c r="AA65292"/>
      <c r="AB65292"/>
      <c r="AC65292"/>
      <c r="AD65292"/>
      <c r="AE65292"/>
      <c r="AF65292"/>
      <c r="AG65292"/>
      <c r="AH65292"/>
      <c r="AI65292"/>
      <c r="AJ65292"/>
      <c r="AK65292"/>
      <c r="AL65292"/>
      <c r="AM65292"/>
      <c r="AN65292"/>
      <c r="AO65292"/>
      <c r="AP65292"/>
      <c r="AQ65292"/>
      <c r="AR65292"/>
      <c r="AS65292"/>
      <c r="AT65292"/>
      <c r="AU65292"/>
      <c r="AV65292"/>
      <c r="AW65292"/>
      <c r="AX65292"/>
      <c r="AY65292"/>
      <c r="AZ65292"/>
      <c r="BA65292"/>
      <c r="BB65292"/>
      <c r="BC65292"/>
      <c r="BD65292"/>
      <c r="BE65292"/>
      <c r="BF65292"/>
      <c r="BG65292"/>
      <c r="BH65292"/>
      <c r="BI65292"/>
      <c r="BJ65292"/>
      <c r="BK65292"/>
      <c r="BL65292"/>
      <c r="BM65292"/>
      <c r="BN65292"/>
      <c r="BO65292"/>
      <c r="BP65292"/>
      <c r="BQ65292"/>
      <c r="BR65292"/>
      <c r="BS65292"/>
      <c r="BT65292"/>
      <c r="BU65292"/>
      <c r="BV65292"/>
      <c r="BW65292"/>
      <c r="BX65292"/>
      <c r="BY65292"/>
      <c r="BZ65292"/>
      <c r="CA65292"/>
      <c r="CB65292"/>
      <c r="CC65292"/>
      <c r="CD65292"/>
      <c r="CE65292"/>
      <c r="CF65292"/>
      <c r="CG65292"/>
      <c r="CH65292"/>
      <c r="CI65292"/>
      <c r="CJ65292"/>
      <c r="CK65292"/>
      <c r="CL65292"/>
      <c r="CM65292"/>
      <c r="CN65292"/>
      <c r="CO65292"/>
      <c r="CP65292"/>
      <c r="CQ65292"/>
      <c r="CR65292"/>
      <c r="CS65292"/>
      <c r="CT65292"/>
      <c r="CU65292"/>
      <c r="CV65292"/>
      <c r="CW65292"/>
      <c r="CX65292"/>
      <c r="CY65292"/>
      <c r="CZ65292"/>
      <c r="DA65292"/>
      <c r="DB65292"/>
      <c r="DC65292"/>
      <c r="DD65292"/>
      <c r="DE65292"/>
      <c r="DF65292"/>
      <c r="DG65292"/>
      <c r="DH65292"/>
      <c r="DI65292"/>
      <c r="DJ65292"/>
      <c r="DK65292"/>
      <c r="DL65292"/>
      <c r="DM65292"/>
      <c r="DN65292"/>
      <c r="DO65292"/>
      <c r="DP65292"/>
      <c r="DQ65292"/>
      <c r="DR65292"/>
      <c r="DS65292"/>
      <c r="DT65292"/>
      <c r="DU65292"/>
      <c r="DV65292"/>
      <c r="DW65292"/>
      <c r="DX65292"/>
      <c r="DY65292"/>
      <c r="DZ65292"/>
      <c r="EA65292"/>
      <c r="EB65292"/>
      <c r="EC65292"/>
      <c r="ED65292"/>
      <c r="EE65292"/>
      <c r="EF65292"/>
      <c r="EG65292"/>
      <c r="EH65292"/>
      <c r="EI65292"/>
      <c r="EJ65292"/>
      <c r="EK65292"/>
      <c r="EL65292"/>
      <c r="EM65292"/>
      <c r="EN65292"/>
      <c r="EO65292"/>
      <c r="EP65292"/>
      <c r="EQ65292"/>
      <c r="ER65292"/>
      <c r="ES65292"/>
      <c r="ET65292"/>
      <c r="EU65292"/>
      <c r="EV65292"/>
      <c r="EW65292"/>
      <c r="EX65292"/>
      <c r="EY65292"/>
      <c r="EZ65292"/>
      <c r="FA65292"/>
      <c r="FB65292"/>
      <c r="FC65292"/>
      <c r="FD65292"/>
      <c r="FE65292"/>
      <c r="FF65292"/>
      <c r="FG65292"/>
      <c r="FH65292"/>
      <c r="FI65292"/>
      <c r="FJ65292"/>
      <c r="FK65292"/>
      <c r="FL65292"/>
      <c r="FM65292"/>
      <c r="FN65292"/>
      <c r="FO65292"/>
      <c r="FP65292"/>
      <c r="FQ65292"/>
      <c r="FR65292"/>
      <c r="FS65292"/>
      <c r="FT65292"/>
      <c r="FU65292"/>
      <c r="FV65292"/>
      <c r="FW65292"/>
      <c r="FX65292"/>
      <c r="FY65292"/>
      <c r="FZ65292"/>
      <c r="GA65292"/>
      <c r="GB65292"/>
      <c r="GC65292"/>
      <c r="GD65292"/>
      <c r="GE65292"/>
      <c r="GF65292"/>
      <c r="GG65292"/>
      <c r="GH65292"/>
      <c r="GI65292"/>
      <c r="GJ65292"/>
      <c r="GK65292"/>
      <c r="GL65292"/>
      <c r="GM65292"/>
      <c r="GN65292"/>
      <c r="GO65292"/>
      <c r="GP65292"/>
      <c r="GQ65292"/>
      <c r="GR65292"/>
      <c r="GS65292"/>
      <c r="GT65292"/>
      <c r="GU65292"/>
      <c r="GV65292"/>
      <c r="GW65292"/>
      <c r="GX65292"/>
      <c r="GY65292"/>
      <c r="GZ65292"/>
      <c r="HA65292"/>
      <c r="HB65292"/>
      <c r="HC65292"/>
      <c r="HD65292"/>
      <c r="HE65292"/>
      <c r="HF65292"/>
      <c r="HG65292"/>
      <c r="HH65292"/>
      <c r="HI65292"/>
      <c r="HJ65292"/>
      <c r="HK65292"/>
      <c r="HL65292"/>
      <c r="HM65292"/>
      <c r="HN65292"/>
      <c r="HO65292"/>
      <c r="HP65292"/>
      <c r="HQ65292"/>
      <c r="HR65292"/>
      <c r="HS65292"/>
      <c r="HT65292"/>
      <c r="HU65292"/>
      <c r="HV65292"/>
      <c r="HW65292"/>
      <c r="HX65292"/>
      <c r="HY65292"/>
      <c r="HZ65292"/>
      <c r="IA65292"/>
    </row>
    <row r="65293" spans="1:235" ht="24" customHeight="1">
      <c r="A65293"/>
      <c r="B65293"/>
      <c r="C65293"/>
      <c r="D65293"/>
      <c r="E65293"/>
      <c r="F65293"/>
      <c r="G65293"/>
      <c r="H65293"/>
      <c r="I65293"/>
      <c r="J65293"/>
      <c r="K65293"/>
      <c r="L65293"/>
      <c r="M65293"/>
      <c r="N65293"/>
      <c r="O65293"/>
      <c r="P65293"/>
      <c r="Q65293"/>
      <c r="R65293"/>
      <c r="S65293"/>
      <c r="T65293"/>
      <c r="U65293"/>
      <c r="V65293"/>
      <c r="W65293"/>
      <c r="X65293"/>
      <c r="Y65293"/>
      <c r="Z65293"/>
      <c r="AA65293"/>
      <c r="AB65293"/>
      <c r="AC65293"/>
      <c r="AD65293"/>
      <c r="AE65293"/>
      <c r="AF65293"/>
      <c r="AG65293"/>
      <c r="AH65293"/>
      <c r="AI65293"/>
      <c r="AJ65293"/>
      <c r="AK65293"/>
      <c r="AL65293"/>
      <c r="AM65293"/>
      <c r="AN65293"/>
      <c r="AO65293"/>
      <c r="AP65293"/>
      <c r="AQ65293"/>
      <c r="AR65293"/>
      <c r="AS65293"/>
      <c r="AT65293"/>
      <c r="AU65293"/>
      <c r="AV65293"/>
      <c r="AW65293"/>
      <c r="AX65293"/>
      <c r="AY65293"/>
      <c r="AZ65293"/>
      <c r="BA65293"/>
      <c r="BB65293"/>
      <c r="BC65293"/>
      <c r="BD65293"/>
      <c r="BE65293"/>
      <c r="BF65293"/>
      <c r="BG65293"/>
      <c r="BH65293"/>
      <c r="BI65293"/>
      <c r="BJ65293"/>
      <c r="BK65293"/>
      <c r="BL65293"/>
      <c r="BM65293"/>
      <c r="BN65293"/>
      <c r="BO65293"/>
      <c r="BP65293"/>
      <c r="BQ65293"/>
      <c r="BR65293"/>
      <c r="BS65293"/>
      <c r="BT65293"/>
      <c r="BU65293"/>
      <c r="BV65293"/>
      <c r="BW65293"/>
      <c r="BX65293"/>
      <c r="BY65293"/>
      <c r="BZ65293"/>
      <c r="CA65293"/>
      <c r="CB65293"/>
      <c r="CC65293"/>
      <c r="CD65293"/>
      <c r="CE65293"/>
      <c r="CF65293"/>
      <c r="CG65293"/>
      <c r="CH65293"/>
      <c r="CI65293"/>
      <c r="CJ65293"/>
      <c r="CK65293"/>
      <c r="CL65293"/>
      <c r="CM65293"/>
      <c r="CN65293"/>
      <c r="CO65293"/>
      <c r="CP65293"/>
      <c r="CQ65293"/>
      <c r="CR65293"/>
      <c r="CS65293"/>
      <c r="CT65293"/>
      <c r="CU65293"/>
      <c r="CV65293"/>
      <c r="CW65293"/>
      <c r="CX65293"/>
      <c r="CY65293"/>
      <c r="CZ65293"/>
      <c r="DA65293"/>
      <c r="DB65293"/>
      <c r="DC65293"/>
      <c r="DD65293"/>
      <c r="DE65293"/>
      <c r="DF65293"/>
      <c r="DG65293"/>
      <c r="DH65293"/>
      <c r="DI65293"/>
      <c r="DJ65293"/>
      <c r="DK65293"/>
      <c r="DL65293"/>
      <c r="DM65293"/>
      <c r="DN65293"/>
      <c r="DO65293"/>
      <c r="DP65293"/>
      <c r="DQ65293"/>
      <c r="DR65293"/>
      <c r="DS65293"/>
      <c r="DT65293"/>
      <c r="DU65293"/>
      <c r="DV65293"/>
      <c r="DW65293"/>
      <c r="DX65293"/>
      <c r="DY65293"/>
      <c r="DZ65293"/>
      <c r="EA65293"/>
      <c r="EB65293"/>
      <c r="EC65293"/>
      <c r="ED65293"/>
      <c r="EE65293"/>
      <c r="EF65293"/>
      <c r="EG65293"/>
      <c r="EH65293"/>
      <c r="EI65293"/>
      <c r="EJ65293"/>
      <c r="EK65293"/>
      <c r="EL65293"/>
      <c r="EM65293"/>
      <c r="EN65293"/>
      <c r="EO65293"/>
      <c r="EP65293"/>
      <c r="EQ65293"/>
      <c r="ER65293"/>
      <c r="ES65293"/>
      <c r="ET65293"/>
      <c r="EU65293"/>
      <c r="EV65293"/>
      <c r="EW65293"/>
      <c r="EX65293"/>
      <c r="EY65293"/>
      <c r="EZ65293"/>
      <c r="FA65293"/>
      <c r="FB65293"/>
      <c r="FC65293"/>
      <c r="FD65293"/>
      <c r="FE65293"/>
      <c r="FF65293"/>
      <c r="FG65293"/>
      <c r="FH65293"/>
      <c r="FI65293"/>
      <c r="FJ65293"/>
      <c r="FK65293"/>
      <c r="FL65293"/>
      <c r="FM65293"/>
      <c r="FN65293"/>
      <c r="FO65293"/>
      <c r="FP65293"/>
      <c r="FQ65293"/>
      <c r="FR65293"/>
      <c r="FS65293"/>
      <c r="FT65293"/>
      <c r="FU65293"/>
      <c r="FV65293"/>
      <c r="FW65293"/>
      <c r="FX65293"/>
      <c r="FY65293"/>
      <c r="FZ65293"/>
      <c r="GA65293"/>
      <c r="GB65293"/>
      <c r="GC65293"/>
      <c r="GD65293"/>
      <c r="GE65293"/>
      <c r="GF65293"/>
      <c r="GG65293"/>
      <c r="GH65293"/>
      <c r="GI65293"/>
      <c r="GJ65293"/>
      <c r="GK65293"/>
      <c r="GL65293"/>
      <c r="GM65293"/>
      <c r="GN65293"/>
      <c r="GO65293"/>
      <c r="GP65293"/>
      <c r="GQ65293"/>
      <c r="GR65293"/>
      <c r="GS65293"/>
      <c r="GT65293"/>
      <c r="GU65293"/>
      <c r="GV65293"/>
      <c r="GW65293"/>
      <c r="GX65293"/>
      <c r="GY65293"/>
      <c r="GZ65293"/>
      <c r="HA65293"/>
      <c r="HB65293"/>
      <c r="HC65293"/>
      <c r="HD65293"/>
      <c r="HE65293"/>
      <c r="HF65293"/>
      <c r="HG65293"/>
      <c r="HH65293"/>
      <c r="HI65293"/>
      <c r="HJ65293"/>
      <c r="HK65293"/>
      <c r="HL65293"/>
      <c r="HM65293"/>
      <c r="HN65293"/>
      <c r="HO65293"/>
      <c r="HP65293"/>
      <c r="HQ65293"/>
      <c r="HR65293"/>
      <c r="HS65293"/>
      <c r="HT65293"/>
      <c r="HU65293"/>
      <c r="HV65293"/>
      <c r="HW65293"/>
      <c r="HX65293"/>
      <c r="HY65293"/>
      <c r="HZ65293"/>
      <c r="IA65293"/>
    </row>
    <row r="65294" spans="1:235" ht="24" customHeight="1">
      <c r="A65294"/>
      <c r="B65294"/>
      <c r="C65294"/>
      <c r="D65294"/>
      <c r="E65294"/>
      <c r="F65294"/>
      <c r="G65294"/>
      <c r="H65294"/>
      <c r="I65294"/>
      <c r="J65294"/>
      <c r="K65294"/>
      <c r="L65294"/>
      <c r="M65294"/>
      <c r="N65294"/>
      <c r="O65294"/>
      <c r="P65294"/>
      <c r="Q65294"/>
      <c r="R65294"/>
      <c r="S65294"/>
      <c r="T65294"/>
      <c r="U65294"/>
      <c r="V65294"/>
      <c r="W65294"/>
      <c r="X65294"/>
      <c r="Y65294"/>
      <c r="Z65294"/>
      <c r="AA65294"/>
      <c r="AB65294"/>
      <c r="AC65294"/>
      <c r="AD65294"/>
      <c r="AE65294"/>
      <c r="AF65294"/>
      <c r="AG65294"/>
      <c r="AH65294"/>
      <c r="AI65294"/>
      <c r="AJ65294"/>
      <c r="AK65294"/>
      <c r="AL65294"/>
      <c r="AM65294"/>
      <c r="AN65294"/>
      <c r="AO65294"/>
      <c r="AP65294"/>
      <c r="AQ65294"/>
      <c r="AR65294"/>
      <c r="AS65294"/>
      <c r="AT65294"/>
      <c r="AU65294"/>
      <c r="AV65294"/>
      <c r="AW65294"/>
      <c r="AX65294"/>
      <c r="AY65294"/>
      <c r="AZ65294"/>
      <c r="BA65294"/>
      <c r="BB65294"/>
      <c r="BC65294"/>
      <c r="BD65294"/>
      <c r="BE65294"/>
      <c r="BF65294"/>
      <c r="BG65294"/>
      <c r="BH65294"/>
      <c r="BI65294"/>
      <c r="BJ65294"/>
      <c r="BK65294"/>
      <c r="BL65294"/>
      <c r="BM65294"/>
      <c r="BN65294"/>
      <c r="BO65294"/>
      <c r="BP65294"/>
      <c r="BQ65294"/>
      <c r="BR65294"/>
      <c r="BS65294"/>
      <c r="BT65294"/>
      <c r="BU65294"/>
      <c r="BV65294"/>
      <c r="BW65294"/>
      <c r="BX65294"/>
      <c r="BY65294"/>
      <c r="BZ65294"/>
      <c r="CA65294"/>
      <c r="CB65294"/>
      <c r="CC65294"/>
      <c r="CD65294"/>
      <c r="CE65294"/>
      <c r="CF65294"/>
      <c r="CG65294"/>
      <c r="CH65294"/>
      <c r="CI65294"/>
      <c r="CJ65294"/>
      <c r="CK65294"/>
      <c r="CL65294"/>
      <c r="CM65294"/>
      <c r="CN65294"/>
      <c r="CO65294"/>
      <c r="CP65294"/>
      <c r="CQ65294"/>
      <c r="CR65294"/>
      <c r="CS65294"/>
      <c r="CT65294"/>
      <c r="CU65294"/>
      <c r="CV65294"/>
      <c r="CW65294"/>
      <c r="CX65294"/>
      <c r="CY65294"/>
      <c r="CZ65294"/>
      <c r="DA65294"/>
      <c r="DB65294"/>
      <c r="DC65294"/>
      <c r="DD65294"/>
      <c r="DE65294"/>
      <c r="DF65294"/>
      <c r="DG65294"/>
      <c r="DH65294"/>
      <c r="DI65294"/>
      <c r="DJ65294"/>
      <c r="DK65294"/>
      <c r="DL65294"/>
      <c r="DM65294"/>
      <c r="DN65294"/>
      <c r="DO65294"/>
      <c r="DP65294"/>
      <c r="DQ65294"/>
      <c r="DR65294"/>
      <c r="DS65294"/>
      <c r="DT65294"/>
      <c r="DU65294"/>
      <c r="DV65294"/>
      <c r="DW65294"/>
      <c r="DX65294"/>
      <c r="DY65294"/>
      <c r="DZ65294"/>
      <c r="EA65294"/>
      <c r="EB65294"/>
      <c r="EC65294"/>
      <c r="ED65294"/>
      <c r="EE65294"/>
      <c r="EF65294"/>
      <c r="EG65294"/>
      <c r="EH65294"/>
      <c r="EI65294"/>
      <c r="EJ65294"/>
      <c r="EK65294"/>
      <c r="EL65294"/>
      <c r="EM65294"/>
      <c r="EN65294"/>
      <c r="EO65294"/>
      <c r="EP65294"/>
      <c r="EQ65294"/>
      <c r="ER65294"/>
      <c r="ES65294"/>
      <c r="ET65294"/>
      <c r="EU65294"/>
      <c r="EV65294"/>
      <c r="EW65294"/>
      <c r="EX65294"/>
      <c r="EY65294"/>
      <c r="EZ65294"/>
      <c r="FA65294"/>
      <c r="FB65294"/>
      <c r="FC65294"/>
      <c r="FD65294"/>
      <c r="FE65294"/>
      <c r="FF65294"/>
      <c r="FG65294"/>
      <c r="FH65294"/>
      <c r="FI65294"/>
      <c r="FJ65294"/>
      <c r="FK65294"/>
      <c r="FL65294"/>
      <c r="FM65294"/>
      <c r="FN65294"/>
      <c r="FO65294"/>
      <c r="FP65294"/>
      <c r="FQ65294"/>
      <c r="FR65294"/>
      <c r="FS65294"/>
      <c r="FT65294"/>
      <c r="FU65294"/>
      <c r="FV65294"/>
      <c r="FW65294"/>
      <c r="FX65294"/>
      <c r="FY65294"/>
      <c r="FZ65294"/>
      <c r="GA65294"/>
      <c r="GB65294"/>
      <c r="GC65294"/>
      <c r="GD65294"/>
      <c r="GE65294"/>
      <c r="GF65294"/>
      <c r="GG65294"/>
      <c r="GH65294"/>
      <c r="GI65294"/>
      <c r="GJ65294"/>
      <c r="GK65294"/>
      <c r="GL65294"/>
      <c r="GM65294"/>
      <c r="GN65294"/>
      <c r="GO65294"/>
      <c r="GP65294"/>
      <c r="GQ65294"/>
      <c r="GR65294"/>
      <c r="GS65294"/>
      <c r="GT65294"/>
      <c r="GU65294"/>
      <c r="GV65294"/>
      <c r="GW65294"/>
      <c r="GX65294"/>
      <c r="GY65294"/>
      <c r="GZ65294"/>
      <c r="HA65294"/>
      <c r="HB65294"/>
      <c r="HC65294"/>
      <c r="HD65294"/>
      <c r="HE65294"/>
      <c r="HF65294"/>
      <c r="HG65294"/>
      <c r="HH65294"/>
      <c r="HI65294"/>
      <c r="HJ65294"/>
      <c r="HK65294"/>
      <c r="HL65294"/>
      <c r="HM65294"/>
      <c r="HN65294"/>
      <c r="HO65294"/>
      <c r="HP65294"/>
      <c r="HQ65294"/>
      <c r="HR65294"/>
      <c r="HS65294"/>
      <c r="HT65294"/>
      <c r="HU65294"/>
      <c r="HV65294"/>
      <c r="HW65294"/>
      <c r="HX65294"/>
      <c r="HY65294"/>
      <c r="HZ65294"/>
      <c r="IA65294"/>
    </row>
    <row r="65295" spans="1:235" ht="24" customHeight="1">
      <c r="A65295"/>
      <c r="B65295"/>
      <c r="C65295"/>
      <c r="D65295"/>
      <c r="E65295"/>
      <c r="F65295"/>
      <c r="G65295"/>
      <c r="H65295"/>
      <c r="I65295"/>
      <c r="J65295"/>
      <c r="K65295"/>
      <c r="L65295"/>
      <c r="M65295"/>
      <c r="N65295"/>
      <c r="O65295"/>
      <c r="P65295"/>
      <c r="Q65295"/>
      <c r="R65295"/>
      <c r="S65295"/>
      <c r="T65295"/>
      <c r="U65295"/>
      <c r="V65295"/>
      <c r="W65295"/>
      <c r="X65295"/>
      <c r="Y65295"/>
      <c r="Z65295"/>
      <c r="AA65295"/>
      <c r="AB65295"/>
      <c r="AC65295"/>
      <c r="AD65295"/>
      <c r="AE65295"/>
      <c r="AF65295"/>
      <c r="AG65295"/>
      <c r="AH65295"/>
      <c r="AI65295"/>
      <c r="AJ65295"/>
      <c r="AK65295"/>
      <c r="AL65295"/>
      <c r="AM65295"/>
      <c r="AN65295"/>
      <c r="AO65295"/>
      <c r="AP65295"/>
      <c r="AQ65295"/>
      <c r="AR65295"/>
      <c r="AS65295"/>
      <c r="AT65295"/>
      <c r="AU65295"/>
      <c r="AV65295"/>
      <c r="AW65295"/>
      <c r="AX65295"/>
      <c r="AY65295"/>
      <c r="AZ65295"/>
      <c r="BA65295"/>
      <c r="BB65295"/>
      <c r="BC65295"/>
      <c r="BD65295"/>
      <c r="BE65295"/>
      <c r="BF65295"/>
      <c r="BG65295"/>
      <c r="BH65295"/>
      <c r="BI65295"/>
      <c r="BJ65295"/>
      <c r="BK65295"/>
      <c r="BL65295"/>
      <c r="BM65295"/>
      <c r="BN65295"/>
      <c r="BO65295"/>
      <c r="BP65295"/>
      <c r="BQ65295"/>
      <c r="BR65295"/>
      <c r="BS65295"/>
      <c r="BT65295"/>
      <c r="BU65295"/>
      <c r="BV65295"/>
      <c r="BW65295"/>
      <c r="BX65295"/>
      <c r="BY65295"/>
      <c r="BZ65295"/>
      <c r="CA65295"/>
      <c r="CB65295"/>
      <c r="CC65295"/>
      <c r="CD65295"/>
      <c r="CE65295"/>
      <c r="CF65295"/>
      <c r="CG65295"/>
      <c r="CH65295"/>
      <c r="CI65295"/>
      <c r="CJ65295"/>
      <c r="CK65295"/>
      <c r="CL65295"/>
      <c r="CM65295"/>
      <c r="CN65295"/>
      <c r="CO65295"/>
      <c r="CP65295"/>
      <c r="CQ65295"/>
      <c r="CR65295"/>
      <c r="CS65295"/>
      <c r="CT65295"/>
      <c r="CU65295"/>
      <c r="CV65295"/>
      <c r="CW65295"/>
      <c r="CX65295"/>
      <c r="CY65295"/>
      <c r="CZ65295"/>
      <c r="DA65295"/>
      <c r="DB65295"/>
      <c r="DC65295"/>
      <c r="DD65295"/>
      <c r="DE65295"/>
      <c r="DF65295"/>
      <c r="DG65295"/>
      <c r="DH65295"/>
      <c r="DI65295"/>
      <c r="DJ65295"/>
      <c r="DK65295"/>
      <c r="DL65295"/>
      <c r="DM65295"/>
      <c r="DN65295"/>
      <c r="DO65295"/>
      <c r="DP65295"/>
      <c r="DQ65295"/>
      <c r="DR65295"/>
      <c r="DS65295"/>
      <c r="DT65295"/>
      <c r="DU65295"/>
      <c r="DV65295"/>
      <c r="DW65295"/>
      <c r="DX65295"/>
      <c r="DY65295"/>
      <c r="DZ65295"/>
      <c r="EA65295"/>
      <c r="EB65295"/>
      <c r="EC65295"/>
      <c r="ED65295"/>
      <c r="EE65295"/>
      <c r="EF65295"/>
      <c r="EG65295"/>
      <c r="EH65295"/>
      <c r="EI65295"/>
      <c r="EJ65295"/>
      <c r="EK65295"/>
      <c r="EL65295"/>
      <c r="EM65295"/>
      <c r="EN65295"/>
      <c r="EO65295"/>
      <c r="EP65295"/>
      <c r="EQ65295"/>
      <c r="ER65295"/>
      <c r="ES65295"/>
      <c r="ET65295"/>
      <c r="EU65295"/>
      <c r="EV65295"/>
      <c r="EW65295"/>
      <c r="EX65295"/>
      <c r="EY65295"/>
      <c r="EZ65295"/>
      <c r="FA65295"/>
      <c r="FB65295"/>
      <c r="FC65295"/>
      <c r="FD65295"/>
      <c r="FE65295"/>
      <c r="FF65295"/>
      <c r="FG65295"/>
      <c r="FH65295"/>
      <c r="FI65295"/>
      <c r="FJ65295"/>
      <c r="FK65295"/>
      <c r="FL65295"/>
      <c r="FM65295"/>
      <c r="FN65295"/>
      <c r="FO65295"/>
      <c r="FP65295"/>
      <c r="FQ65295"/>
      <c r="FR65295"/>
      <c r="FS65295"/>
      <c r="FT65295"/>
      <c r="FU65295"/>
      <c r="FV65295"/>
      <c r="FW65295"/>
      <c r="FX65295"/>
      <c r="FY65295"/>
      <c r="FZ65295"/>
      <c r="GA65295"/>
      <c r="GB65295"/>
      <c r="GC65295"/>
      <c r="GD65295"/>
      <c r="GE65295"/>
      <c r="GF65295"/>
      <c r="GG65295"/>
      <c r="GH65295"/>
      <c r="GI65295"/>
      <c r="GJ65295"/>
      <c r="GK65295"/>
      <c r="GL65295"/>
      <c r="GM65295"/>
      <c r="GN65295"/>
      <c r="GO65295"/>
      <c r="GP65295"/>
      <c r="GQ65295"/>
      <c r="GR65295"/>
      <c r="GS65295"/>
      <c r="GT65295"/>
      <c r="GU65295"/>
      <c r="GV65295"/>
      <c r="GW65295"/>
      <c r="GX65295"/>
      <c r="GY65295"/>
      <c r="GZ65295"/>
      <c r="HA65295"/>
      <c r="HB65295"/>
      <c r="HC65295"/>
      <c r="HD65295"/>
      <c r="HE65295"/>
      <c r="HF65295"/>
      <c r="HG65295"/>
      <c r="HH65295"/>
      <c r="HI65295"/>
      <c r="HJ65295"/>
      <c r="HK65295"/>
      <c r="HL65295"/>
      <c r="HM65295"/>
      <c r="HN65295"/>
      <c r="HO65295"/>
      <c r="HP65295"/>
      <c r="HQ65295"/>
      <c r="HR65295"/>
      <c r="HS65295"/>
      <c r="HT65295"/>
      <c r="HU65295"/>
      <c r="HV65295"/>
      <c r="HW65295"/>
      <c r="HX65295"/>
      <c r="HY65295"/>
      <c r="HZ65295"/>
      <c r="IA65295"/>
    </row>
    <row r="65296" spans="1:235" ht="24" customHeight="1">
      <c r="A65296"/>
      <c r="B65296"/>
      <c r="C65296"/>
      <c r="D65296"/>
      <c r="E65296"/>
      <c r="F65296"/>
      <c r="G65296"/>
      <c r="H65296"/>
      <c r="I65296"/>
      <c r="J65296"/>
      <c r="K65296"/>
      <c r="L65296"/>
      <c r="M65296"/>
      <c r="N65296"/>
      <c r="O65296"/>
      <c r="P65296"/>
      <c r="Q65296"/>
      <c r="R65296"/>
      <c r="S65296"/>
      <c r="T65296"/>
      <c r="U65296"/>
      <c r="V65296"/>
      <c r="W65296"/>
      <c r="X65296"/>
      <c r="Y65296"/>
      <c r="Z65296"/>
      <c r="AA65296"/>
      <c r="AB65296"/>
      <c r="AC65296"/>
      <c r="AD65296"/>
      <c r="AE65296"/>
      <c r="AF65296"/>
      <c r="AG65296"/>
      <c r="AH65296"/>
      <c r="AI65296"/>
      <c r="AJ65296"/>
      <c r="AK65296"/>
      <c r="AL65296"/>
      <c r="AM65296"/>
      <c r="AN65296"/>
      <c r="AO65296"/>
      <c r="AP65296"/>
      <c r="AQ65296"/>
      <c r="AR65296"/>
      <c r="AS65296"/>
      <c r="AT65296"/>
      <c r="AU65296"/>
      <c r="AV65296"/>
      <c r="AW65296"/>
      <c r="AX65296"/>
      <c r="AY65296"/>
      <c r="AZ65296"/>
      <c r="BA65296"/>
      <c r="BB65296"/>
      <c r="BC65296"/>
      <c r="BD65296"/>
      <c r="BE65296"/>
      <c r="BF65296"/>
      <c r="BG65296"/>
      <c r="BH65296"/>
      <c r="BI65296"/>
      <c r="BJ65296"/>
      <c r="BK65296"/>
      <c r="BL65296"/>
      <c r="BM65296"/>
      <c r="BN65296"/>
      <c r="BO65296"/>
      <c r="BP65296"/>
      <c r="BQ65296"/>
      <c r="BR65296"/>
      <c r="BS65296"/>
      <c r="BT65296"/>
      <c r="BU65296"/>
      <c r="BV65296"/>
      <c r="BW65296"/>
      <c r="BX65296"/>
      <c r="BY65296"/>
      <c r="BZ65296"/>
      <c r="CA65296"/>
      <c r="CB65296"/>
      <c r="CC65296"/>
      <c r="CD65296"/>
      <c r="CE65296"/>
      <c r="CF65296"/>
      <c r="CG65296"/>
      <c r="CH65296"/>
      <c r="CI65296"/>
      <c r="CJ65296"/>
      <c r="CK65296"/>
      <c r="CL65296"/>
      <c r="CM65296"/>
      <c r="CN65296"/>
      <c r="CO65296"/>
      <c r="CP65296"/>
      <c r="CQ65296"/>
      <c r="CR65296"/>
      <c r="CS65296"/>
      <c r="CT65296"/>
      <c r="CU65296"/>
      <c r="CV65296"/>
      <c r="CW65296"/>
      <c r="CX65296"/>
      <c r="CY65296"/>
      <c r="CZ65296"/>
      <c r="DA65296"/>
      <c r="DB65296"/>
      <c r="DC65296"/>
      <c r="DD65296"/>
      <c r="DE65296"/>
      <c r="DF65296"/>
      <c r="DG65296"/>
      <c r="DH65296"/>
      <c r="DI65296"/>
      <c r="DJ65296"/>
      <c r="DK65296"/>
      <c r="DL65296"/>
      <c r="DM65296"/>
      <c r="DN65296"/>
      <c r="DO65296"/>
      <c r="DP65296"/>
      <c r="DQ65296"/>
      <c r="DR65296"/>
      <c r="DS65296"/>
      <c r="DT65296"/>
      <c r="DU65296"/>
      <c r="DV65296"/>
      <c r="DW65296"/>
      <c r="DX65296"/>
      <c r="DY65296"/>
      <c r="DZ65296"/>
      <c r="EA65296"/>
      <c r="EB65296"/>
      <c r="EC65296"/>
      <c r="ED65296"/>
      <c r="EE65296"/>
      <c r="EF65296"/>
      <c r="EG65296"/>
      <c r="EH65296"/>
      <c r="EI65296"/>
      <c r="EJ65296"/>
      <c r="EK65296"/>
      <c r="EL65296"/>
      <c r="EM65296"/>
      <c r="EN65296"/>
      <c r="EO65296"/>
      <c r="EP65296"/>
      <c r="EQ65296"/>
      <c r="ER65296"/>
      <c r="ES65296"/>
      <c r="ET65296"/>
      <c r="EU65296"/>
      <c r="EV65296"/>
      <c r="EW65296"/>
      <c r="EX65296"/>
      <c r="EY65296"/>
      <c r="EZ65296"/>
      <c r="FA65296"/>
      <c r="FB65296"/>
      <c r="FC65296"/>
      <c r="FD65296"/>
      <c r="FE65296"/>
      <c r="FF65296"/>
      <c r="FG65296"/>
      <c r="FH65296"/>
      <c r="FI65296"/>
      <c r="FJ65296"/>
      <c r="FK65296"/>
      <c r="FL65296"/>
      <c r="FM65296"/>
      <c r="FN65296"/>
      <c r="FO65296"/>
      <c r="FP65296"/>
      <c r="FQ65296"/>
      <c r="FR65296"/>
      <c r="FS65296"/>
      <c r="FT65296"/>
      <c r="FU65296"/>
      <c r="FV65296"/>
      <c r="FW65296"/>
      <c r="FX65296"/>
      <c r="FY65296"/>
      <c r="FZ65296"/>
      <c r="GA65296"/>
      <c r="GB65296"/>
      <c r="GC65296"/>
      <c r="GD65296"/>
      <c r="GE65296"/>
      <c r="GF65296"/>
      <c r="GG65296"/>
      <c r="GH65296"/>
      <c r="GI65296"/>
      <c r="GJ65296"/>
      <c r="GK65296"/>
      <c r="GL65296"/>
      <c r="GM65296"/>
      <c r="GN65296"/>
      <c r="GO65296"/>
      <c r="GP65296"/>
      <c r="GQ65296"/>
      <c r="GR65296"/>
      <c r="GS65296"/>
      <c r="GT65296"/>
      <c r="GU65296"/>
      <c r="GV65296"/>
      <c r="GW65296"/>
      <c r="GX65296"/>
      <c r="GY65296"/>
      <c r="GZ65296"/>
      <c r="HA65296"/>
      <c r="HB65296"/>
      <c r="HC65296"/>
      <c r="HD65296"/>
      <c r="HE65296"/>
      <c r="HF65296"/>
      <c r="HG65296"/>
      <c r="HH65296"/>
      <c r="HI65296"/>
      <c r="HJ65296"/>
      <c r="HK65296"/>
      <c r="HL65296"/>
      <c r="HM65296"/>
      <c r="HN65296"/>
      <c r="HO65296"/>
      <c r="HP65296"/>
      <c r="HQ65296"/>
      <c r="HR65296"/>
      <c r="HS65296"/>
      <c r="HT65296"/>
      <c r="HU65296"/>
      <c r="HV65296"/>
      <c r="HW65296"/>
      <c r="HX65296"/>
      <c r="HY65296"/>
      <c r="HZ65296"/>
      <c r="IA65296"/>
    </row>
    <row r="65297" spans="1:235" ht="24" customHeight="1">
      <c r="A65297"/>
      <c r="B65297"/>
      <c r="C65297"/>
      <c r="D65297"/>
      <c r="E65297"/>
      <c r="F65297"/>
      <c r="G65297"/>
      <c r="H65297"/>
      <c r="I65297"/>
      <c r="J65297"/>
      <c r="K65297"/>
      <c r="L65297"/>
      <c r="M65297"/>
      <c r="N65297"/>
      <c r="O65297"/>
      <c r="P65297"/>
      <c r="Q65297"/>
      <c r="R65297"/>
      <c r="S65297"/>
      <c r="T65297"/>
      <c r="U65297"/>
      <c r="V65297"/>
      <c r="W65297"/>
      <c r="X65297"/>
      <c r="Y65297"/>
      <c r="Z65297"/>
      <c r="AA65297"/>
      <c r="AB65297"/>
      <c r="AC65297"/>
      <c r="AD65297"/>
      <c r="AE65297"/>
      <c r="AF65297"/>
      <c r="AG65297"/>
      <c r="AH65297"/>
      <c r="AI65297"/>
      <c r="AJ65297"/>
      <c r="AK65297"/>
      <c r="AL65297"/>
      <c r="AM65297"/>
      <c r="AN65297"/>
      <c r="AO65297"/>
      <c r="AP65297"/>
      <c r="AQ65297"/>
      <c r="AR65297"/>
      <c r="AS65297"/>
      <c r="AT65297"/>
      <c r="AU65297"/>
      <c r="AV65297"/>
      <c r="AW65297"/>
      <c r="AX65297"/>
      <c r="AY65297"/>
      <c r="AZ65297"/>
      <c r="BA65297"/>
      <c r="BB65297"/>
      <c r="BC65297"/>
      <c r="BD65297"/>
      <c r="BE65297"/>
      <c r="BF65297"/>
      <c r="BG65297"/>
      <c r="BH65297"/>
      <c r="BI65297"/>
      <c r="BJ65297"/>
      <c r="BK65297"/>
      <c r="BL65297"/>
      <c r="BM65297"/>
      <c r="BN65297"/>
      <c r="BO65297"/>
      <c r="BP65297"/>
      <c r="BQ65297"/>
      <c r="BR65297"/>
      <c r="BS65297"/>
      <c r="BT65297"/>
      <c r="BU65297"/>
      <c r="BV65297"/>
      <c r="BW65297"/>
      <c r="BX65297"/>
      <c r="BY65297"/>
      <c r="BZ65297"/>
      <c r="CA65297"/>
      <c r="CB65297"/>
      <c r="CC65297"/>
      <c r="CD65297"/>
      <c r="CE65297"/>
      <c r="CF65297"/>
      <c r="CG65297"/>
      <c r="CH65297"/>
      <c r="CI65297"/>
      <c r="CJ65297"/>
      <c r="CK65297"/>
      <c r="CL65297"/>
      <c r="CM65297"/>
      <c r="CN65297"/>
      <c r="CO65297"/>
      <c r="CP65297"/>
      <c r="CQ65297"/>
      <c r="CR65297"/>
      <c r="CS65297"/>
      <c r="CT65297"/>
      <c r="CU65297"/>
      <c r="CV65297"/>
      <c r="CW65297"/>
      <c r="CX65297"/>
      <c r="CY65297"/>
      <c r="CZ65297"/>
      <c r="DA65297"/>
      <c r="DB65297"/>
      <c r="DC65297"/>
      <c r="DD65297"/>
      <c r="DE65297"/>
      <c r="DF65297"/>
      <c r="DG65297"/>
      <c r="DH65297"/>
      <c r="DI65297"/>
      <c r="DJ65297"/>
      <c r="DK65297"/>
      <c r="DL65297"/>
      <c r="DM65297"/>
      <c r="DN65297"/>
      <c r="DO65297"/>
      <c r="DP65297"/>
      <c r="DQ65297"/>
      <c r="DR65297"/>
      <c r="DS65297"/>
      <c r="DT65297"/>
      <c r="DU65297"/>
      <c r="DV65297"/>
      <c r="DW65297"/>
      <c r="DX65297"/>
      <c r="DY65297"/>
      <c r="DZ65297"/>
      <c r="EA65297"/>
      <c r="EB65297"/>
      <c r="EC65297"/>
      <c r="ED65297"/>
      <c r="EE65297"/>
      <c r="EF65297"/>
      <c r="EG65297"/>
      <c r="EH65297"/>
      <c r="EI65297"/>
      <c r="EJ65297"/>
      <c r="EK65297"/>
      <c r="EL65297"/>
      <c r="EM65297"/>
      <c r="EN65297"/>
      <c r="EO65297"/>
      <c r="EP65297"/>
      <c r="EQ65297"/>
      <c r="ER65297"/>
      <c r="ES65297"/>
      <c r="ET65297"/>
      <c r="EU65297"/>
      <c r="EV65297"/>
      <c r="EW65297"/>
      <c r="EX65297"/>
      <c r="EY65297"/>
      <c r="EZ65297"/>
      <c r="FA65297"/>
      <c r="FB65297"/>
      <c r="FC65297"/>
      <c r="FD65297"/>
      <c r="FE65297"/>
      <c r="FF65297"/>
      <c r="FG65297"/>
      <c r="FH65297"/>
      <c r="FI65297"/>
      <c r="FJ65297"/>
      <c r="FK65297"/>
      <c r="FL65297"/>
      <c r="FM65297"/>
      <c r="FN65297"/>
      <c r="FO65297"/>
      <c r="FP65297"/>
      <c r="FQ65297"/>
      <c r="FR65297"/>
      <c r="FS65297"/>
      <c r="FT65297"/>
      <c r="FU65297"/>
      <c r="FV65297"/>
      <c r="FW65297"/>
      <c r="FX65297"/>
      <c r="FY65297"/>
      <c r="FZ65297"/>
      <c r="GA65297"/>
      <c r="GB65297"/>
      <c r="GC65297"/>
      <c r="GD65297"/>
      <c r="GE65297"/>
      <c r="GF65297"/>
      <c r="GG65297"/>
      <c r="GH65297"/>
      <c r="GI65297"/>
      <c r="GJ65297"/>
      <c r="GK65297"/>
      <c r="GL65297"/>
      <c r="GM65297"/>
      <c r="GN65297"/>
      <c r="GO65297"/>
      <c r="GP65297"/>
      <c r="GQ65297"/>
      <c r="GR65297"/>
      <c r="GS65297"/>
      <c r="GT65297"/>
      <c r="GU65297"/>
      <c r="GV65297"/>
      <c r="GW65297"/>
      <c r="GX65297"/>
      <c r="GY65297"/>
      <c r="GZ65297"/>
      <c r="HA65297"/>
      <c r="HB65297"/>
      <c r="HC65297"/>
      <c r="HD65297"/>
      <c r="HE65297"/>
      <c r="HF65297"/>
      <c r="HG65297"/>
      <c r="HH65297"/>
      <c r="HI65297"/>
      <c r="HJ65297"/>
      <c r="HK65297"/>
      <c r="HL65297"/>
      <c r="HM65297"/>
      <c r="HN65297"/>
      <c r="HO65297"/>
      <c r="HP65297"/>
      <c r="HQ65297"/>
      <c r="HR65297"/>
      <c r="HS65297"/>
      <c r="HT65297"/>
      <c r="HU65297"/>
      <c r="HV65297"/>
      <c r="HW65297"/>
      <c r="HX65297"/>
      <c r="HY65297"/>
      <c r="HZ65297"/>
      <c r="IA65297"/>
    </row>
    <row r="65298" spans="1:235" ht="24" customHeight="1">
      <c r="A65298"/>
      <c r="B65298"/>
      <c r="C65298"/>
      <c r="D65298"/>
      <c r="E65298"/>
      <c r="F65298"/>
      <c r="G65298"/>
      <c r="H65298"/>
      <c r="I65298"/>
      <c r="J65298"/>
      <c r="K65298"/>
      <c r="L65298"/>
      <c r="M65298"/>
      <c r="N65298"/>
      <c r="O65298"/>
      <c r="P65298"/>
      <c r="Q65298"/>
      <c r="R65298"/>
      <c r="S65298"/>
      <c r="T65298"/>
      <c r="U65298"/>
      <c r="V65298"/>
      <c r="W65298"/>
      <c r="X65298"/>
      <c r="Y65298"/>
      <c r="Z65298"/>
      <c r="AA65298"/>
      <c r="AB65298"/>
      <c r="AC65298"/>
      <c r="AD65298"/>
      <c r="AE65298"/>
      <c r="AF65298"/>
      <c r="AG65298"/>
      <c r="AH65298"/>
      <c r="AI65298"/>
      <c r="AJ65298"/>
      <c r="AK65298"/>
      <c r="AL65298"/>
      <c r="AM65298"/>
      <c r="AN65298"/>
      <c r="AO65298"/>
      <c r="AP65298"/>
      <c r="AQ65298"/>
      <c r="AR65298"/>
      <c r="AS65298"/>
      <c r="AT65298"/>
      <c r="AU65298"/>
      <c r="AV65298"/>
      <c r="AW65298"/>
      <c r="AX65298"/>
      <c r="AY65298"/>
      <c r="AZ65298"/>
      <c r="BA65298"/>
      <c r="BB65298"/>
      <c r="BC65298"/>
      <c r="BD65298"/>
      <c r="BE65298"/>
      <c r="BF65298"/>
      <c r="BG65298"/>
      <c r="BH65298"/>
      <c r="BI65298"/>
      <c r="BJ65298"/>
      <c r="BK65298"/>
      <c r="BL65298"/>
      <c r="BM65298"/>
      <c r="BN65298"/>
      <c r="BO65298"/>
      <c r="BP65298"/>
      <c r="BQ65298"/>
      <c r="BR65298"/>
      <c r="BS65298"/>
      <c r="BT65298"/>
      <c r="BU65298"/>
      <c r="BV65298"/>
      <c r="BW65298"/>
      <c r="BX65298"/>
      <c r="BY65298"/>
      <c r="BZ65298"/>
      <c r="CA65298"/>
      <c r="CB65298"/>
      <c r="CC65298"/>
      <c r="CD65298"/>
      <c r="CE65298"/>
      <c r="CF65298"/>
      <c r="CG65298"/>
      <c r="CH65298"/>
      <c r="CI65298"/>
      <c r="CJ65298"/>
      <c r="CK65298"/>
      <c r="CL65298"/>
      <c r="CM65298"/>
      <c r="CN65298"/>
      <c r="CO65298"/>
      <c r="CP65298"/>
      <c r="CQ65298"/>
      <c r="CR65298"/>
      <c r="CS65298"/>
      <c r="CT65298"/>
      <c r="CU65298"/>
      <c r="CV65298"/>
      <c r="CW65298"/>
      <c r="CX65298"/>
      <c r="CY65298"/>
      <c r="CZ65298"/>
      <c r="DA65298"/>
      <c r="DB65298"/>
      <c r="DC65298"/>
      <c r="DD65298"/>
      <c r="DE65298"/>
      <c r="DF65298"/>
      <c r="DG65298"/>
      <c r="DH65298"/>
      <c r="DI65298"/>
      <c r="DJ65298"/>
      <c r="DK65298"/>
      <c r="DL65298"/>
      <c r="DM65298"/>
      <c r="DN65298"/>
      <c r="DO65298"/>
      <c r="DP65298"/>
      <c r="DQ65298"/>
      <c r="DR65298"/>
      <c r="DS65298"/>
      <c r="DT65298"/>
      <c r="DU65298"/>
      <c r="DV65298"/>
      <c r="DW65298"/>
      <c r="DX65298"/>
      <c r="DY65298"/>
      <c r="DZ65298"/>
      <c r="EA65298"/>
      <c r="EB65298"/>
      <c r="EC65298"/>
      <c r="ED65298"/>
      <c r="EE65298"/>
      <c r="EF65298"/>
      <c r="EG65298"/>
      <c r="EH65298"/>
      <c r="EI65298"/>
      <c r="EJ65298"/>
      <c r="EK65298"/>
      <c r="EL65298"/>
      <c r="EM65298"/>
      <c r="EN65298"/>
      <c r="EO65298"/>
      <c r="EP65298"/>
      <c r="EQ65298"/>
      <c r="ER65298"/>
      <c r="ES65298"/>
      <c r="ET65298"/>
      <c r="EU65298"/>
      <c r="EV65298"/>
      <c r="EW65298"/>
      <c r="EX65298"/>
      <c r="EY65298"/>
      <c r="EZ65298"/>
      <c r="FA65298"/>
      <c r="FB65298"/>
      <c r="FC65298"/>
      <c r="FD65298"/>
      <c r="FE65298"/>
      <c r="FF65298"/>
      <c r="FG65298"/>
      <c r="FH65298"/>
      <c r="FI65298"/>
      <c r="FJ65298"/>
      <c r="FK65298"/>
      <c r="FL65298"/>
      <c r="FM65298"/>
      <c r="FN65298"/>
      <c r="FO65298"/>
      <c r="FP65298"/>
      <c r="FQ65298"/>
      <c r="FR65298"/>
      <c r="FS65298"/>
      <c r="FT65298"/>
      <c r="FU65298"/>
      <c r="FV65298"/>
      <c r="FW65298"/>
      <c r="FX65298"/>
      <c r="FY65298"/>
      <c r="FZ65298"/>
      <c r="GA65298"/>
      <c r="GB65298"/>
      <c r="GC65298"/>
      <c r="GD65298"/>
      <c r="GE65298"/>
      <c r="GF65298"/>
      <c r="GG65298"/>
      <c r="GH65298"/>
      <c r="GI65298"/>
      <c r="GJ65298"/>
      <c r="GK65298"/>
      <c r="GL65298"/>
      <c r="GM65298"/>
      <c r="GN65298"/>
      <c r="GO65298"/>
      <c r="GP65298"/>
      <c r="GQ65298"/>
      <c r="GR65298"/>
      <c r="GS65298"/>
      <c r="GT65298"/>
      <c r="GU65298"/>
      <c r="GV65298"/>
      <c r="GW65298"/>
      <c r="GX65298"/>
      <c r="GY65298"/>
      <c r="GZ65298"/>
      <c r="HA65298"/>
      <c r="HB65298"/>
      <c r="HC65298"/>
      <c r="HD65298"/>
      <c r="HE65298"/>
      <c r="HF65298"/>
      <c r="HG65298"/>
      <c r="HH65298"/>
      <c r="HI65298"/>
      <c r="HJ65298"/>
      <c r="HK65298"/>
      <c r="HL65298"/>
      <c r="HM65298"/>
      <c r="HN65298"/>
      <c r="HO65298"/>
      <c r="HP65298"/>
      <c r="HQ65298"/>
      <c r="HR65298"/>
      <c r="HS65298"/>
      <c r="HT65298"/>
      <c r="HU65298"/>
      <c r="HV65298"/>
      <c r="HW65298"/>
      <c r="HX65298"/>
      <c r="HY65298"/>
      <c r="HZ65298"/>
      <c r="IA65298"/>
    </row>
    <row r="65299" spans="1:235" ht="24" customHeight="1">
      <c r="A65299"/>
      <c r="B65299"/>
      <c r="C65299"/>
      <c r="D65299"/>
      <c r="E65299"/>
      <c r="F65299"/>
      <c r="G65299"/>
      <c r="H65299"/>
      <c r="I65299"/>
      <c r="J65299"/>
      <c r="K65299"/>
      <c r="L65299"/>
      <c r="M65299"/>
      <c r="N65299"/>
      <c r="O65299"/>
      <c r="P65299"/>
      <c r="Q65299"/>
      <c r="R65299"/>
      <c r="S65299"/>
      <c r="T65299"/>
      <c r="U65299"/>
      <c r="V65299"/>
      <c r="W65299"/>
      <c r="X65299"/>
      <c r="Y65299"/>
      <c r="Z65299"/>
      <c r="AA65299"/>
      <c r="AB65299"/>
      <c r="AC65299"/>
      <c r="AD65299"/>
      <c r="AE65299"/>
      <c r="AF65299"/>
      <c r="AG65299"/>
      <c r="AH65299"/>
      <c r="AI65299"/>
      <c r="AJ65299"/>
      <c r="AK65299"/>
      <c r="AL65299"/>
      <c r="AM65299"/>
      <c r="AN65299"/>
      <c r="AO65299"/>
      <c r="AP65299"/>
      <c r="AQ65299"/>
      <c r="AR65299"/>
      <c r="AS65299"/>
      <c r="AT65299"/>
      <c r="AU65299"/>
      <c r="AV65299"/>
      <c r="AW65299"/>
      <c r="AX65299"/>
      <c r="AY65299"/>
      <c r="AZ65299"/>
      <c r="BA65299"/>
      <c r="BB65299"/>
      <c r="BC65299"/>
      <c r="BD65299"/>
      <c r="BE65299"/>
      <c r="BF65299"/>
      <c r="BG65299"/>
      <c r="BH65299"/>
      <c r="BI65299"/>
      <c r="BJ65299"/>
      <c r="BK65299"/>
      <c r="BL65299"/>
      <c r="BM65299"/>
      <c r="BN65299"/>
      <c r="BO65299"/>
      <c r="BP65299"/>
      <c r="BQ65299"/>
      <c r="BR65299"/>
      <c r="BS65299"/>
      <c r="BT65299"/>
      <c r="BU65299"/>
      <c r="BV65299"/>
      <c r="BW65299"/>
      <c r="BX65299"/>
      <c r="BY65299"/>
      <c r="BZ65299"/>
      <c r="CA65299"/>
      <c r="CB65299"/>
      <c r="CC65299"/>
      <c r="CD65299"/>
      <c r="CE65299"/>
      <c r="CF65299"/>
      <c r="CG65299"/>
      <c r="CH65299"/>
      <c r="CI65299"/>
      <c r="CJ65299"/>
      <c r="CK65299"/>
      <c r="CL65299"/>
      <c r="CM65299"/>
      <c r="CN65299"/>
      <c r="CO65299"/>
      <c r="CP65299"/>
      <c r="CQ65299"/>
      <c r="CR65299"/>
      <c r="CS65299"/>
      <c r="CT65299"/>
      <c r="CU65299"/>
      <c r="CV65299"/>
      <c r="CW65299"/>
      <c r="CX65299"/>
      <c r="CY65299"/>
      <c r="CZ65299"/>
      <c r="DA65299"/>
      <c r="DB65299"/>
      <c r="DC65299"/>
      <c r="DD65299"/>
      <c r="DE65299"/>
      <c r="DF65299"/>
      <c r="DG65299"/>
      <c r="DH65299"/>
      <c r="DI65299"/>
      <c r="DJ65299"/>
      <c r="DK65299"/>
      <c r="DL65299"/>
      <c r="DM65299"/>
      <c r="DN65299"/>
      <c r="DO65299"/>
      <c r="DP65299"/>
      <c r="DQ65299"/>
      <c r="DR65299"/>
      <c r="DS65299"/>
      <c r="DT65299"/>
      <c r="DU65299"/>
      <c r="DV65299"/>
      <c r="DW65299"/>
      <c r="DX65299"/>
      <c r="DY65299"/>
      <c r="DZ65299"/>
      <c r="EA65299"/>
      <c r="EB65299"/>
      <c r="EC65299"/>
      <c r="ED65299"/>
      <c r="EE65299"/>
      <c r="EF65299"/>
      <c r="EG65299"/>
      <c r="EH65299"/>
      <c r="EI65299"/>
      <c r="EJ65299"/>
      <c r="EK65299"/>
      <c r="EL65299"/>
      <c r="EM65299"/>
      <c r="EN65299"/>
      <c r="EO65299"/>
      <c r="EP65299"/>
      <c r="EQ65299"/>
      <c r="ER65299"/>
      <c r="ES65299"/>
      <c r="ET65299"/>
      <c r="EU65299"/>
      <c r="EV65299"/>
      <c r="EW65299"/>
      <c r="EX65299"/>
      <c r="EY65299"/>
      <c r="EZ65299"/>
      <c r="FA65299"/>
      <c r="FB65299"/>
      <c r="FC65299"/>
      <c r="FD65299"/>
      <c r="FE65299"/>
      <c r="FF65299"/>
      <c r="FG65299"/>
      <c r="FH65299"/>
      <c r="FI65299"/>
      <c r="FJ65299"/>
      <c r="FK65299"/>
      <c r="FL65299"/>
      <c r="FM65299"/>
      <c r="FN65299"/>
      <c r="FO65299"/>
      <c r="FP65299"/>
      <c r="FQ65299"/>
      <c r="FR65299"/>
      <c r="FS65299"/>
      <c r="FT65299"/>
      <c r="FU65299"/>
      <c r="FV65299"/>
      <c r="FW65299"/>
      <c r="FX65299"/>
      <c r="FY65299"/>
      <c r="FZ65299"/>
      <c r="GA65299"/>
      <c r="GB65299"/>
      <c r="GC65299"/>
      <c r="GD65299"/>
      <c r="GE65299"/>
      <c r="GF65299"/>
      <c r="GG65299"/>
      <c r="GH65299"/>
      <c r="GI65299"/>
      <c r="GJ65299"/>
      <c r="GK65299"/>
      <c r="GL65299"/>
      <c r="GM65299"/>
      <c r="GN65299"/>
      <c r="GO65299"/>
      <c r="GP65299"/>
      <c r="GQ65299"/>
      <c r="GR65299"/>
      <c r="GS65299"/>
      <c r="GT65299"/>
      <c r="GU65299"/>
      <c r="GV65299"/>
      <c r="GW65299"/>
      <c r="GX65299"/>
      <c r="GY65299"/>
      <c r="GZ65299"/>
      <c r="HA65299"/>
      <c r="HB65299"/>
      <c r="HC65299"/>
      <c r="HD65299"/>
      <c r="HE65299"/>
      <c r="HF65299"/>
      <c r="HG65299"/>
      <c r="HH65299"/>
      <c r="HI65299"/>
      <c r="HJ65299"/>
      <c r="HK65299"/>
      <c r="HL65299"/>
      <c r="HM65299"/>
      <c r="HN65299"/>
      <c r="HO65299"/>
      <c r="HP65299"/>
      <c r="HQ65299"/>
      <c r="HR65299"/>
      <c r="HS65299"/>
      <c r="HT65299"/>
      <c r="HU65299"/>
      <c r="HV65299"/>
      <c r="HW65299"/>
      <c r="HX65299"/>
      <c r="HY65299"/>
      <c r="HZ65299"/>
      <c r="IA65299"/>
    </row>
    <row r="65300" spans="1:235" ht="24" customHeight="1">
      <c r="A65300"/>
      <c r="B65300"/>
      <c r="C65300"/>
      <c r="D65300"/>
      <c r="E65300"/>
      <c r="F65300"/>
      <c r="G65300"/>
      <c r="H65300"/>
      <c r="I65300"/>
      <c r="J65300"/>
      <c r="K65300"/>
      <c r="L65300"/>
      <c r="M65300"/>
      <c r="N65300"/>
      <c r="O65300"/>
      <c r="P65300"/>
      <c r="Q65300"/>
      <c r="R65300"/>
      <c r="S65300"/>
      <c r="T65300"/>
      <c r="U65300"/>
      <c r="V65300"/>
      <c r="W65300"/>
      <c r="X65300"/>
      <c r="Y65300"/>
      <c r="Z65300"/>
      <c r="AA65300"/>
      <c r="AB65300"/>
      <c r="AC65300"/>
      <c r="AD65300"/>
      <c r="AE65300"/>
      <c r="AF65300"/>
      <c r="AG65300"/>
      <c r="AH65300"/>
      <c r="AI65300"/>
      <c r="AJ65300"/>
      <c r="AK65300"/>
      <c r="AL65300"/>
      <c r="AM65300"/>
      <c r="AN65300"/>
      <c r="AO65300"/>
      <c r="AP65300"/>
      <c r="AQ65300"/>
      <c r="AR65300"/>
      <c r="AS65300"/>
      <c r="AT65300"/>
      <c r="AU65300"/>
      <c r="AV65300"/>
      <c r="AW65300"/>
      <c r="AX65300"/>
      <c r="AY65300"/>
      <c r="AZ65300"/>
      <c r="BA65300"/>
      <c r="BB65300"/>
      <c r="BC65300"/>
      <c r="BD65300"/>
      <c r="BE65300"/>
      <c r="BF65300"/>
      <c r="BG65300"/>
      <c r="BH65300"/>
      <c r="BI65300"/>
      <c r="BJ65300"/>
      <c r="BK65300"/>
      <c r="BL65300"/>
      <c r="BM65300"/>
      <c r="BN65300"/>
      <c r="BO65300"/>
      <c r="BP65300"/>
      <c r="BQ65300"/>
      <c r="BR65300"/>
      <c r="BS65300"/>
      <c r="BT65300"/>
      <c r="BU65300"/>
      <c r="BV65300"/>
      <c r="BW65300"/>
      <c r="BX65300"/>
      <c r="BY65300"/>
      <c r="BZ65300"/>
      <c r="CA65300"/>
      <c r="CB65300"/>
      <c r="CC65300"/>
      <c r="CD65300"/>
      <c r="CE65300"/>
      <c r="CF65300"/>
      <c r="CG65300"/>
      <c r="CH65300"/>
      <c r="CI65300"/>
      <c r="CJ65300"/>
      <c r="CK65300"/>
      <c r="CL65300"/>
      <c r="CM65300"/>
      <c r="CN65300"/>
      <c r="CO65300"/>
      <c r="CP65300"/>
      <c r="CQ65300"/>
      <c r="CR65300"/>
      <c r="CS65300"/>
      <c r="CT65300"/>
      <c r="CU65300"/>
      <c r="CV65300"/>
      <c r="CW65300"/>
      <c r="CX65300"/>
      <c r="CY65300"/>
      <c r="CZ65300"/>
      <c r="DA65300"/>
      <c r="DB65300"/>
      <c r="DC65300"/>
      <c r="DD65300"/>
      <c r="DE65300"/>
      <c r="DF65300"/>
      <c r="DG65300"/>
      <c r="DH65300"/>
      <c r="DI65300"/>
      <c r="DJ65300"/>
      <c r="DK65300"/>
      <c r="DL65300"/>
      <c r="DM65300"/>
      <c r="DN65300"/>
      <c r="DO65300"/>
      <c r="DP65300"/>
      <c r="DQ65300"/>
      <c r="DR65300"/>
      <c r="DS65300"/>
      <c r="DT65300"/>
      <c r="DU65300"/>
      <c r="DV65300"/>
      <c r="DW65300"/>
      <c r="DX65300"/>
      <c r="DY65300"/>
      <c r="DZ65300"/>
      <c r="EA65300"/>
      <c r="EB65300"/>
      <c r="EC65300"/>
      <c r="ED65300"/>
      <c r="EE65300"/>
      <c r="EF65300"/>
      <c r="EG65300"/>
      <c r="EH65300"/>
      <c r="EI65300"/>
      <c r="EJ65300"/>
      <c r="EK65300"/>
      <c r="EL65300"/>
      <c r="EM65300"/>
      <c r="EN65300"/>
      <c r="EO65300"/>
      <c r="EP65300"/>
      <c r="EQ65300"/>
      <c r="ER65300"/>
      <c r="ES65300"/>
      <c r="ET65300"/>
      <c r="EU65300"/>
      <c r="EV65300"/>
      <c r="EW65300"/>
      <c r="EX65300"/>
      <c r="EY65300"/>
      <c r="EZ65300"/>
      <c r="FA65300"/>
      <c r="FB65300"/>
      <c r="FC65300"/>
      <c r="FD65300"/>
      <c r="FE65300"/>
      <c r="FF65300"/>
      <c r="FG65300"/>
      <c r="FH65300"/>
      <c r="FI65300"/>
      <c r="FJ65300"/>
      <c r="FK65300"/>
      <c r="FL65300"/>
      <c r="FM65300"/>
      <c r="FN65300"/>
      <c r="FO65300"/>
      <c r="FP65300"/>
      <c r="FQ65300"/>
      <c r="FR65300"/>
      <c r="FS65300"/>
      <c r="FT65300"/>
      <c r="FU65300"/>
      <c r="FV65300"/>
      <c r="FW65300"/>
      <c r="FX65300"/>
      <c r="FY65300"/>
      <c r="FZ65300"/>
      <c r="GA65300"/>
      <c r="GB65300"/>
      <c r="GC65300"/>
      <c r="GD65300"/>
      <c r="GE65300"/>
      <c r="GF65300"/>
      <c r="GG65300"/>
      <c r="GH65300"/>
      <c r="GI65300"/>
      <c r="GJ65300"/>
      <c r="GK65300"/>
      <c r="GL65300"/>
      <c r="GM65300"/>
      <c r="GN65300"/>
      <c r="GO65300"/>
      <c r="GP65300"/>
      <c r="GQ65300"/>
      <c r="GR65300"/>
      <c r="GS65300"/>
      <c r="GT65300"/>
      <c r="GU65300"/>
      <c r="GV65300"/>
      <c r="GW65300"/>
      <c r="GX65300"/>
      <c r="GY65300"/>
      <c r="GZ65300"/>
      <c r="HA65300"/>
      <c r="HB65300"/>
      <c r="HC65300"/>
      <c r="HD65300"/>
      <c r="HE65300"/>
      <c r="HF65300"/>
      <c r="HG65300"/>
      <c r="HH65300"/>
      <c r="HI65300"/>
      <c r="HJ65300"/>
      <c r="HK65300"/>
      <c r="HL65300"/>
      <c r="HM65300"/>
      <c r="HN65300"/>
      <c r="HO65300"/>
      <c r="HP65300"/>
      <c r="HQ65300"/>
      <c r="HR65300"/>
      <c r="HS65300"/>
      <c r="HT65300"/>
      <c r="HU65300"/>
      <c r="HV65300"/>
      <c r="HW65300"/>
      <c r="HX65300"/>
      <c r="HY65300"/>
      <c r="HZ65300"/>
      <c r="IA65300"/>
    </row>
    <row r="65301" spans="1:235" ht="24" customHeight="1">
      <c r="A65301"/>
      <c r="B65301"/>
      <c r="C65301"/>
      <c r="D65301"/>
      <c r="E65301"/>
      <c r="F65301"/>
      <c r="G65301"/>
      <c r="H65301"/>
      <c r="I65301"/>
      <c r="J65301"/>
      <c r="K65301"/>
      <c r="L65301"/>
      <c r="M65301"/>
      <c r="N65301"/>
      <c r="O65301"/>
      <c r="P65301"/>
      <c r="Q65301"/>
      <c r="R65301"/>
      <c r="S65301"/>
      <c r="T65301"/>
      <c r="U65301"/>
      <c r="V65301"/>
      <c r="W65301"/>
      <c r="X65301"/>
      <c r="Y65301"/>
      <c r="Z65301"/>
      <c r="AA65301"/>
      <c r="AB65301"/>
      <c r="AC65301"/>
      <c r="AD65301"/>
      <c r="AE65301"/>
      <c r="AF65301"/>
      <c r="AG65301"/>
      <c r="AH65301"/>
      <c r="AI65301"/>
      <c r="AJ65301"/>
      <c r="AK65301"/>
      <c r="AL65301"/>
      <c r="AM65301"/>
      <c r="AN65301"/>
      <c r="AO65301"/>
      <c r="AP65301"/>
      <c r="AQ65301"/>
      <c r="AR65301"/>
      <c r="AS65301"/>
      <c r="AT65301"/>
      <c r="AU65301"/>
      <c r="AV65301"/>
      <c r="AW65301"/>
      <c r="AX65301"/>
      <c r="AY65301"/>
      <c r="AZ65301"/>
      <c r="BA65301"/>
      <c r="BB65301"/>
      <c r="BC65301"/>
      <c r="BD65301"/>
      <c r="BE65301"/>
      <c r="BF65301"/>
      <c r="BG65301"/>
      <c r="BH65301"/>
      <c r="BI65301"/>
      <c r="BJ65301"/>
      <c r="BK65301"/>
      <c r="BL65301"/>
      <c r="BM65301"/>
      <c r="BN65301"/>
      <c r="BO65301"/>
      <c r="BP65301"/>
      <c r="BQ65301"/>
      <c r="BR65301"/>
      <c r="BS65301"/>
      <c r="BT65301"/>
      <c r="BU65301"/>
      <c r="BV65301"/>
      <c r="BW65301"/>
      <c r="BX65301"/>
      <c r="BY65301"/>
      <c r="BZ65301"/>
      <c r="CA65301"/>
      <c r="CB65301"/>
      <c r="CC65301"/>
      <c r="CD65301"/>
      <c r="CE65301"/>
      <c r="CF65301"/>
      <c r="CG65301"/>
      <c r="CH65301"/>
      <c r="CI65301"/>
      <c r="CJ65301"/>
      <c r="CK65301"/>
      <c r="CL65301"/>
      <c r="CM65301"/>
      <c r="CN65301"/>
      <c r="CO65301"/>
      <c r="CP65301"/>
      <c r="CQ65301"/>
      <c r="CR65301"/>
      <c r="CS65301"/>
      <c r="CT65301"/>
      <c r="CU65301"/>
      <c r="CV65301"/>
      <c r="CW65301"/>
      <c r="CX65301"/>
      <c r="CY65301"/>
      <c r="CZ65301"/>
      <c r="DA65301"/>
      <c r="DB65301"/>
      <c r="DC65301"/>
      <c r="DD65301"/>
      <c r="DE65301"/>
      <c r="DF65301"/>
      <c r="DG65301"/>
      <c r="DH65301"/>
      <c r="DI65301"/>
      <c r="DJ65301"/>
      <c r="DK65301"/>
      <c r="DL65301"/>
      <c r="DM65301"/>
      <c r="DN65301"/>
      <c r="DO65301"/>
      <c r="DP65301"/>
      <c r="DQ65301"/>
      <c r="DR65301"/>
      <c r="DS65301"/>
      <c r="DT65301"/>
      <c r="DU65301"/>
      <c r="DV65301"/>
      <c r="DW65301"/>
      <c r="DX65301"/>
      <c r="DY65301"/>
      <c r="DZ65301"/>
      <c r="EA65301"/>
      <c r="EB65301"/>
      <c r="EC65301"/>
      <c r="ED65301"/>
      <c r="EE65301"/>
      <c r="EF65301"/>
      <c r="EG65301"/>
      <c r="EH65301"/>
      <c r="EI65301"/>
      <c r="EJ65301"/>
      <c r="EK65301"/>
      <c r="EL65301"/>
      <c r="EM65301"/>
      <c r="EN65301"/>
      <c r="EO65301"/>
      <c r="EP65301"/>
      <c r="EQ65301"/>
      <c r="ER65301"/>
      <c r="ES65301"/>
      <c r="ET65301"/>
      <c r="EU65301"/>
      <c r="EV65301"/>
      <c r="EW65301"/>
      <c r="EX65301"/>
      <c r="EY65301"/>
      <c r="EZ65301"/>
      <c r="FA65301"/>
      <c r="FB65301"/>
      <c r="FC65301"/>
      <c r="FD65301"/>
      <c r="FE65301"/>
      <c r="FF65301"/>
      <c r="FG65301"/>
      <c r="FH65301"/>
      <c r="FI65301"/>
      <c r="FJ65301"/>
      <c r="FK65301"/>
      <c r="FL65301"/>
      <c r="FM65301"/>
      <c r="FN65301"/>
      <c r="FO65301"/>
      <c r="FP65301"/>
      <c r="FQ65301"/>
      <c r="FR65301"/>
      <c r="FS65301"/>
      <c r="FT65301"/>
      <c r="FU65301"/>
      <c r="FV65301"/>
      <c r="FW65301"/>
      <c r="FX65301"/>
      <c r="FY65301"/>
      <c r="FZ65301"/>
      <c r="GA65301"/>
      <c r="GB65301"/>
      <c r="GC65301"/>
      <c r="GD65301"/>
      <c r="GE65301"/>
      <c r="GF65301"/>
      <c r="GG65301"/>
      <c r="GH65301"/>
      <c r="GI65301"/>
      <c r="GJ65301"/>
      <c r="GK65301"/>
      <c r="GL65301"/>
      <c r="GM65301"/>
      <c r="GN65301"/>
      <c r="GO65301"/>
      <c r="GP65301"/>
      <c r="GQ65301"/>
      <c r="GR65301"/>
      <c r="GS65301"/>
      <c r="GT65301"/>
      <c r="GU65301"/>
      <c r="GV65301"/>
      <c r="GW65301"/>
      <c r="GX65301"/>
      <c r="GY65301"/>
      <c r="GZ65301"/>
      <c r="HA65301"/>
      <c r="HB65301"/>
      <c r="HC65301"/>
      <c r="HD65301"/>
      <c r="HE65301"/>
      <c r="HF65301"/>
      <c r="HG65301"/>
      <c r="HH65301"/>
      <c r="HI65301"/>
      <c r="HJ65301"/>
      <c r="HK65301"/>
      <c r="HL65301"/>
      <c r="HM65301"/>
      <c r="HN65301"/>
      <c r="HO65301"/>
      <c r="HP65301"/>
      <c r="HQ65301"/>
      <c r="HR65301"/>
      <c r="HS65301"/>
      <c r="HT65301"/>
      <c r="HU65301"/>
      <c r="HV65301"/>
      <c r="HW65301"/>
      <c r="HX65301"/>
      <c r="HY65301"/>
      <c r="HZ65301"/>
      <c r="IA65301"/>
    </row>
    <row r="65302" spans="1:235" ht="24" customHeight="1">
      <c r="A65302"/>
      <c r="B65302"/>
      <c r="C65302"/>
      <c r="D65302"/>
      <c r="E65302"/>
      <c r="F65302"/>
      <c r="G65302"/>
      <c r="H65302"/>
      <c r="I65302"/>
      <c r="J65302"/>
      <c r="K65302"/>
      <c r="L65302"/>
      <c r="M65302"/>
      <c r="N65302"/>
      <c r="O65302"/>
      <c r="P65302"/>
      <c r="Q65302"/>
      <c r="R65302"/>
      <c r="S65302"/>
      <c r="T65302"/>
      <c r="U65302"/>
      <c r="V65302"/>
      <c r="W65302"/>
      <c r="X65302"/>
      <c r="Y65302"/>
      <c r="Z65302"/>
      <c r="AA65302"/>
      <c r="AB65302"/>
      <c r="AC65302"/>
      <c r="AD65302"/>
      <c r="AE65302"/>
      <c r="AF65302"/>
      <c r="AG65302"/>
      <c r="AH65302"/>
      <c r="AI65302"/>
      <c r="AJ65302"/>
      <c r="AK65302"/>
      <c r="AL65302"/>
      <c r="AM65302"/>
      <c r="AN65302"/>
      <c r="AO65302"/>
      <c r="AP65302"/>
      <c r="AQ65302"/>
      <c r="AR65302"/>
      <c r="AS65302"/>
      <c r="AT65302"/>
      <c r="AU65302"/>
      <c r="AV65302"/>
      <c r="AW65302"/>
      <c r="AX65302"/>
      <c r="AY65302"/>
      <c r="AZ65302"/>
      <c r="BA65302"/>
      <c r="BB65302"/>
      <c r="BC65302"/>
      <c r="BD65302"/>
      <c r="BE65302"/>
      <c r="BF65302"/>
      <c r="BG65302"/>
      <c r="BH65302"/>
      <c r="BI65302"/>
      <c r="BJ65302"/>
      <c r="BK65302"/>
      <c r="BL65302"/>
      <c r="BM65302"/>
      <c r="BN65302"/>
      <c r="BO65302"/>
      <c r="BP65302"/>
      <c r="BQ65302"/>
      <c r="BR65302"/>
      <c r="BS65302"/>
      <c r="BT65302"/>
      <c r="BU65302"/>
      <c r="BV65302"/>
      <c r="BW65302"/>
      <c r="BX65302"/>
      <c r="BY65302"/>
      <c r="BZ65302"/>
      <c r="CA65302"/>
      <c r="CB65302"/>
      <c r="CC65302"/>
      <c r="CD65302"/>
      <c r="CE65302"/>
      <c r="CF65302"/>
      <c r="CG65302"/>
      <c r="CH65302"/>
      <c r="CI65302"/>
      <c r="CJ65302"/>
      <c r="CK65302"/>
      <c r="CL65302"/>
      <c r="CM65302"/>
      <c r="CN65302"/>
      <c r="CO65302"/>
      <c r="CP65302"/>
      <c r="CQ65302"/>
      <c r="CR65302"/>
      <c r="CS65302"/>
      <c r="CT65302"/>
      <c r="CU65302"/>
      <c r="CV65302"/>
      <c r="CW65302"/>
      <c r="CX65302"/>
      <c r="CY65302"/>
      <c r="CZ65302"/>
      <c r="DA65302"/>
      <c r="DB65302"/>
      <c r="DC65302"/>
      <c r="DD65302"/>
      <c r="DE65302"/>
      <c r="DF65302"/>
      <c r="DG65302"/>
      <c r="DH65302"/>
      <c r="DI65302"/>
      <c r="DJ65302"/>
      <c r="DK65302"/>
      <c r="DL65302"/>
      <c r="DM65302"/>
      <c r="DN65302"/>
      <c r="DO65302"/>
      <c r="DP65302"/>
      <c r="DQ65302"/>
      <c r="DR65302"/>
      <c r="DS65302"/>
      <c r="DT65302"/>
      <c r="DU65302"/>
      <c r="DV65302"/>
      <c r="DW65302"/>
      <c r="DX65302"/>
      <c r="DY65302"/>
      <c r="DZ65302"/>
      <c r="EA65302"/>
      <c r="EB65302"/>
      <c r="EC65302"/>
      <c r="ED65302"/>
      <c r="EE65302"/>
      <c r="EF65302"/>
      <c r="EG65302"/>
      <c r="EH65302"/>
      <c r="EI65302"/>
      <c r="EJ65302"/>
      <c r="EK65302"/>
      <c r="EL65302"/>
      <c r="EM65302"/>
      <c r="EN65302"/>
      <c r="EO65302"/>
      <c r="EP65302"/>
      <c r="EQ65302"/>
      <c r="ER65302"/>
      <c r="ES65302"/>
      <c r="ET65302"/>
      <c r="EU65302"/>
      <c r="EV65302"/>
      <c r="EW65302"/>
      <c r="EX65302"/>
      <c r="EY65302"/>
      <c r="EZ65302"/>
      <c r="FA65302"/>
      <c r="FB65302"/>
      <c r="FC65302"/>
      <c r="FD65302"/>
      <c r="FE65302"/>
      <c r="FF65302"/>
      <c r="FG65302"/>
      <c r="FH65302"/>
      <c r="FI65302"/>
      <c r="FJ65302"/>
      <c r="FK65302"/>
      <c r="FL65302"/>
      <c r="FM65302"/>
      <c r="FN65302"/>
      <c r="FO65302"/>
      <c r="FP65302"/>
      <c r="FQ65302"/>
      <c r="FR65302"/>
      <c r="FS65302"/>
      <c r="FT65302"/>
      <c r="FU65302"/>
      <c r="FV65302"/>
      <c r="FW65302"/>
      <c r="FX65302"/>
      <c r="FY65302"/>
      <c r="FZ65302"/>
      <c r="GA65302"/>
      <c r="GB65302"/>
      <c r="GC65302"/>
      <c r="GD65302"/>
      <c r="GE65302"/>
      <c r="GF65302"/>
      <c r="GG65302"/>
      <c r="GH65302"/>
      <c r="GI65302"/>
      <c r="GJ65302"/>
      <c r="GK65302"/>
      <c r="GL65302"/>
      <c r="GM65302"/>
      <c r="GN65302"/>
      <c r="GO65302"/>
      <c r="GP65302"/>
      <c r="GQ65302"/>
      <c r="GR65302"/>
      <c r="GS65302"/>
      <c r="GT65302"/>
      <c r="GU65302"/>
      <c r="GV65302"/>
      <c r="GW65302"/>
      <c r="GX65302"/>
      <c r="GY65302"/>
      <c r="GZ65302"/>
      <c r="HA65302"/>
      <c r="HB65302"/>
      <c r="HC65302"/>
      <c r="HD65302"/>
      <c r="HE65302"/>
      <c r="HF65302"/>
      <c r="HG65302"/>
      <c r="HH65302"/>
      <c r="HI65302"/>
      <c r="HJ65302"/>
      <c r="HK65302"/>
      <c r="HL65302"/>
      <c r="HM65302"/>
      <c r="HN65302"/>
      <c r="HO65302"/>
      <c r="HP65302"/>
      <c r="HQ65302"/>
      <c r="HR65302"/>
      <c r="HS65302"/>
      <c r="HT65302"/>
      <c r="HU65302"/>
      <c r="HV65302"/>
      <c r="HW65302"/>
      <c r="HX65302"/>
      <c r="HY65302"/>
      <c r="HZ65302"/>
      <c r="IA65302"/>
    </row>
    <row r="65303" spans="1:235" ht="24" customHeight="1">
      <c r="A65303"/>
      <c r="B65303"/>
      <c r="C65303"/>
      <c r="D65303"/>
      <c r="E65303"/>
      <c r="F65303"/>
      <c r="G65303"/>
      <c r="H65303"/>
      <c r="I65303"/>
      <c r="J65303"/>
      <c r="K65303"/>
      <c r="L65303"/>
      <c r="M65303"/>
      <c r="N65303"/>
      <c r="O65303"/>
      <c r="P65303"/>
      <c r="Q65303"/>
      <c r="R65303"/>
      <c r="S65303"/>
      <c r="T65303"/>
      <c r="U65303"/>
      <c r="V65303"/>
      <c r="W65303"/>
      <c r="X65303"/>
      <c r="Y65303"/>
      <c r="Z65303"/>
      <c r="AA65303"/>
      <c r="AB65303"/>
      <c r="AC65303"/>
      <c r="AD65303"/>
      <c r="AE65303"/>
      <c r="AF65303"/>
      <c r="AG65303"/>
      <c r="AH65303"/>
      <c r="AI65303"/>
      <c r="AJ65303"/>
      <c r="AK65303"/>
      <c r="AL65303"/>
      <c r="AM65303"/>
      <c r="AN65303"/>
      <c r="AO65303"/>
      <c r="AP65303"/>
      <c r="AQ65303"/>
      <c r="AR65303"/>
      <c r="AS65303"/>
      <c r="AT65303"/>
      <c r="AU65303"/>
      <c r="AV65303"/>
      <c r="AW65303"/>
      <c r="AX65303"/>
      <c r="AY65303"/>
      <c r="AZ65303"/>
      <c r="BA65303"/>
      <c r="BB65303"/>
      <c r="BC65303"/>
      <c r="BD65303"/>
      <c r="BE65303"/>
      <c r="BF65303"/>
      <c r="BG65303"/>
      <c r="BH65303"/>
      <c r="BI65303"/>
      <c r="BJ65303"/>
      <c r="BK65303"/>
      <c r="BL65303"/>
      <c r="BM65303"/>
      <c r="BN65303"/>
      <c r="BO65303"/>
      <c r="BP65303"/>
      <c r="BQ65303"/>
      <c r="BR65303"/>
      <c r="BS65303"/>
      <c r="BT65303"/>
      <c r="BU65303"/>
      <c r="BV65303"/>
      <c r="BW65303"/>
      <c r="BX65303"/>
      <c r="BY65303"/>
      <c r="BZ65303"/>
      <c r="CA65303"/>
      <c r="CB65303"/>
      <c r="CC65303"/>
      <c r="CD65303"/>
      <c r="CE65303"/>
      <c r="CF65303"/>
      <c r="CG65303"/>
      <c r="CH65303"/>
      <c r="CI65303"/>
      <c r="CJ65303"/>
      <c r="CK65303"/>
      <c r="CL65303"/>
      <c r="CM65303"/>
      <c r="CN65303"/>
      <c r="CO65303"/>
      <c r="CP65303"/>
      <c r="CQ65303"/>
      <c r="CR65303"/>
      <c r="CS65303"/>
      <c r="CT65303"/>
      <c r="CU65303"/>
      <c r="CV65303"/>
      <c r="CW65303"/>
      <c r="CX65303"/>
      <c r="CY65303"/>
      <c r="CZ65303"/>
      <c r="DA65303"/>
      <c r="DB65303"/>
      <c r="DC65303"/>
      <c r="DD65303"/>
      <c r="DE65303"/>
      <c r="DF65303"/>
      <c r="DG65303"/>
      <c r="DH65303"/>
      <c r="DI65303"/>
      <c r="DJ65303"/>
      <c r="DK65303"/>
      <c r="DL65303"/>
      <c r="DM65303"/>
      <c r="DN65303"/>
      <c r="DO65303"/>
      <c r="DP65303"/>
      <c r="DQ65303"/>
      <c r="DR65303"/>
      <c r="DS65303"/>
      <c r="DT65303"/>
      <c r="DU65303"/>
      <c r="DV65303"/>
      <c r="DW65303"/>
      <c r="DX65303"/>
      <c r="DY65303"/>
      <c r="DZ65303"/>
      <c r="EA65303"/>
      <c r="EB65303"/>
      <c r="EC65303"/>
      <c r="ED65303"/>
      <c r="EE65303"/>
      <c r="EF65303"/>
      <c r="EG65303"/>
      <c r="EH65303"/>
      <c r="EI65303"/>
      <c r="EJ65303"/>
      <c r="EK65303"/>
      <c r="EL65303"/>
      <c r="EM65303"/>
      <c r="EN65303"/>
      <c r="EO65303"/>
      <c r="EP65303"/>
      <c r="EQ65303"/>
      <c r="ER65303"/>
      <c r="ES65303"/>
      <c r="ET65303"/>
      <c r="EU65303"/>
      <c r="EV65303"/>
      <c r="EW65303"/>
      <c r="EX65303"/>
      <c r="EY65303"/>
      <c r="EZ65303"/>
      <c r="FA65303"/>
      <c r="FB65303"/>
      <c r="FC65303"/>
      <c r="FD65303"/>
      <c r="FE65303"/>
      <c r="FF65303"/>
      <c r="FG65303"/>
      <c r="FH65303"/>
      <c r="FI65303"/>
      <c r="FJ65303"/>
      <c r="FK65303"/>
      <c r="FL65303"/>
      <c r="FM65303"/>
      <c r="FN65303"/>
      <c r="FO65303"/>
      <c r="FP65303"/>
      <c r="FQ65303"/>
      <c r="FR65303"/>
      <c r="FS65303"/>
      <c r="FT65303"/>
      <c r="FU65303"/>
      <c r="FV65303"/>
      <c r="FW65303"/>
      <c r="FX65303"/>
      <c r="FY65303"/>
      <c r="FZ65303"/>
      <c r="GA65303"/>
      <c r="GB65303"/>
      <c r="GC65303"/>
      <c r="GD65303"/>
      <c r="GE65303"/>
      <c r="GF65303"/>
      <c r="GG65303"/>
      <c r="GH65303"/>
      <c r="GI65303"/>
      <c r="GJ65303"/>
      <c r="GK65303"/>
      <c r="GL65303"/>
      <c r="GM65303"/>
      <c r="GN65303"/>
      <c r="GO65303"/>
      <c r="GP65303"/>
      <c r="GQ65303"/>
      <c r="GR65303"/>
      <c r="GS65303"/>
      <c r="GT65303"/>
      <c r="GU65303"/>
      <c r="GV65303"/>
      <c r="GW65303"/>
      <c r="GX65303"/>
      <c r="GY65303"/>
      <c r="GZ65303"/>
      <c r="HA65303"/>
      <c r="HB65303"/>
      <c r="HC65303"/>
      <c r="HD65303"/>
      <c r="HE65303"/>
      <c r="HF65303"/>
      <c r="HG65303"/>
      <c r="HH65303"/>
      <c r="HI65303"/>
      <c r="HJ65303"/>
      <c r="HK65303"/>
      <c r="HL65303"/>
      <c r="HM65303"/>
      <c r="HN65303"/>
      <c r="HO65303"/>
      <c r="HP65303"/>
      <c r="HQ65303"/>
      <c r="HR65303"/>
      <c r="HS65303"/>
      <c r="HT65303"/>
      <c r="HU65303"/>
      <c r="HV65303"/>
      <c r="HW65303"/>
      <c r="HX65303"/>
      <c r="HY65303"/>
      <c r="HZ65303"/>
      <c r="IA65303"/>
    </row>
    <row r="65304" spans="1:235" ht="24" customHeight="1">
      <c r="A65304"/>
      <c r="B65304"/>
      <c r="C65304"/>
      <c r="D65304"/>
      <c r="E65304"/>
      <c r="F65304"/>
      <c r="G65304"/>
      <c r="H65304"/>
      <c r="I65304"/>
      <c r="J65304"/>
      <c r="K65304"/>
      <c r="L65304"/>
      <c r="M65304"/>
      <c r="N65304"/>
      <c r="O65304"/>
      <c r="P65304"/>
      <c r="Q65304"/>
      <c r="R65304"/>
      <c r="S65304"/>
      <c r="T65304"/>
      <c r="U65304"/>
      <c r="V65304"/>
      <c r="W65304"/>
      <c r="X65304"/>
      <c r="Y65304"/>
      <c r="Z65304"/>
      <c r="AA65304"/>
      <c r="AB65304"/>
      <c r="AC65304"/>
      <c r="AD65304"/>
      <c r="AE65304"/>
      <c r="AF65304"/>
      <c r="AG65304"/>
      <c r="AH65304"/>
      <c r="AI65304"/>
      <c r="AJ65304"/>
      <c r="AK65304"/>
      <c r="AL65304"/>
      <c r="AM65304"/>
      <c r="AN65304"/>
      <c r="AO65304"/>
      <c r="AP65304"/>
      <c r="AQ65304"/>
      <c r="AR65304"/>
      <c r="AS65304"/>
      <c r="AT65304"/>
      <c r="AU65304"/>
      <c r="AV65304"/>
      <c r="AW65304"/>
      <c r="AX65304"/>
      <c r="AY65304"/>
      <c r="AZ65304"/>
      <c r="BA65304"/>
      <c r="BB65304"/>
      <c r="BC65304"/>
      <c r="BD65304"/>
      <c r="BE65304"/>
      <c r="BF65304"/>
      <c r="BG65304"/>
      <c r="BH65304"/>
      <c r="BI65304"/>
      <c r="BJ65304"/>
      <c r="BK65304"/>
      <c r="BL65304"/>
      <c r="BM65304"/>
      <c r="BN65304"/>
      <c r="BO65304"/>
      <c r="BP65304"/>
      <c r="BQ65304"/>
      <c r="BR65304"/>
      <c r="BS65304"/>
      <c r="BT65304"/>
      <c r="BU65304"/>
      <c r="BV65304"/>
      <c r="BW65304"/>
      <c r="BX65304"/>
      <c r="BY65304"/>
      <c r="BZ65304"/>
      <c r="CA65304"/>
      <c r="CB65304"/>
      <c r="CC65304"/>
      <c r="CD65304"/>
      <c r="CE65304"/>
      <c r="CF65304"/>
      <c r="CG65304"/>
      <c r="CH65304"/>
      <c r="CI65304"/>
      <c r="CJ65304"/>
      <c r="CK65304"/>
      <c r="CL65304"/>
      <c r="CM65304"/>
      <c r="CN65304"/>
      <c r="CO65304"/>
      <c r="CP65304"/>
      <c r="CQ65304"/>
      <c r="CR65304"/>
      <c r="CS65304"/>
      <c r="CT65304"/>
      <c r="CU65304"/>
      <c r="CV65304"/>
      <c r="CW65304"/>
      <c r="CX65304"/>
      <c r="CY65304"/>
      <c r="CZ65304"/>
      <c r="DA65304"/>
      <c r="DB65304"/>
      <c r="DC65304"/>
      <c r="DD65304"/>
      <c r="DE65304"/>
      <c r="DF65304"/>
      <c r="DG65304"/>
      <c r="DH65304"/>
      <c r="DI65304"/>
      <c r="DJ65304"/>
      <c r="DK65304"/>
      <c r="DL65304"/>
      <c r="DM65304"/>
      <c r="DN65304"/>
      <c r="DO65304"/>
      <c r="DP65304"/>
      <c r="DQ65304"/>
      <c r="DR65304"/>
      <c r="DS65304"/>
      <c r="DT65304"/>
      <c r="DU65304"/>
      <c r="DV65304"/>
      <c r="DW65304"/>
      <c r="DX65304"/>
      <c r="DY65304"/>
      <c r="DZ65304"/>
      <c r="EA65304"/>
      <c r="EB65304"/>
      <c r="EC65304"/>
      <c r="ED65304"/>
      <c r="EE65304"/>
      <c r="EF65304"/>
      <c r="EG65304"/>
      <c r="EH65304"/>
      <c r="EI65304"/>
      <c r="EJ65304"/>
      <c r="EK65304"/>
      <c r="EL65304"/>
      <c r="EM65304"/>
      <c r="EN65304"/>
      <c r="EO65304"/>
      <c r="EP65304"/>
      <c r="EQ65304"/>
      <c r="ER65304"/>
      <c r="ES65304"/>
      <c r="ET65304"/>
      <c r="EU65304"/>
      <c r="EV65304"/>
      <c r="EW65304"/>
      <c r="EX65304"/>
      <c r="EY65304"/>
      <c r="EZ65304"/>
      <c r="FA65304"/>
      <c r="FB65304"/>
      <c r="FC65304"/>
      <c r="FD65304"/>
      <c r="FE65304"/>
      <c r="FF65304"/>
      <c r="FG65304"/>
      <c r="FH65304"/>
      <c r="FI65304"/>
      <c r="FJ65304"/>
      <c r="FK65304"/>
      <c r="FL65304"/>
      <c r="FM65304"/>
      <c r="FN65304"/>
      <c r="FO65304"/>
      <c r="FP65304"/>
      <c r="FQ65304"/>
      <c r="FR65304"/>
      <c r="FS65304"/>
      <c r="FT65304"/>
      <c r="FU65304"/>
      <c r="FV65304"/>
      <c r="FW65304"/>
      <c r="FX65304"/>
      <c r="FY65304"/>
      <c r="FZ65304"/>
      <c r="GA65304"/>
      <c r="GB65304"/>
      <c r="GC65304"/>
      <c r="GD65304"/>
      <c r="GE65304"/>
      <c r="GF65304"/>
      <c r="GG65304"/>
      <c r="GH65304"/>
      <c r="GI65304"/>
      <c r="GJ65304"/>
      <c r="GK65304"/>
      <c r="GL65304"/>
      <c r="GM65304"/>
      <c r="GN65304"/>
      <c r="GO65304"/>
      <c r="GP65304"/>
      <c r="GQ65304"/>
      <c r="GR65304"/>
      <c r="GS65304"/>
      <c r="GT65304"/>
      <c r="GU65304"/>
      <c r="GV65304"/>
      <c r="GW65304"/>
      <c r="GX65304"/>
      <c r="GY65304"/>
      <c r="GZ65304"/>
      <c r="HA65304"/>
      <c r="HB65304"/>
      <c r="HC65304"/>
      <c r="HD65304"/>
      <c r="HE65304"/>
      <c r="HF65304"/>
      <c r="HG65304"/>
      <c r="HH65304"/>
      <c r="HI65304"/>
      <c r="HJ65304"/>
      <c r="HK65304"/>
      <c r="HL65304"/>
      <c r="HM65304"/>
      <c r="HN65304"/>
      <c r="HO65304"/>
      <c r="HP65304"/>
      <c r="HQ65304"/>
      <c r="HR65304"/>
      <c r="HS65304"/>
      <c r="HT65304"/>
      <c r="HU65304"/>
      <c r="HV65304"/>
      <c r="HW65304"/>
      <c r="HX65304"/>
      <c r="HY65304"/>
      <c r="HZ65304"/>
      <c r="IA65304"/>
    </row>
    <row r="65305" spans="1:235" ht="24" customHeight="1">
      <c r="A65305"/>
      <c r="B65305"/>
      <c r="C65305"/>
      <c r="D65305"/>
      <c r="E65305"/>
      <c r="F65305"/>
      <c r="G65305"/>
      <c r="H65305"/>
      <c r="I65305"/>
      <c r="J65305"/>
      <c r="K65305"/>
      <c r="L65305"/>
      <c r="M65305"/>
      <c r="N65305"/>
      <c r="O65305"/>
      <c r="P65305"/>
      <c r="Q65305"/>
      <c r="R65305"/>
      <c r="S65305"/>
      <c r="T65305"/>
      <c r="U65305"/>
      <c r="V65305"/>
      <c r="W65305"/>
      <c r="X65305"/>
      <c r="Y65305"/>
      <c r="Z65305"/>
      <c r="AA65305"/>
      <c r="AB65305"/>
      <c r="AC65305"/>
      <c r="AD65305"/>
      <c r="AE65305"/>
      <c r="AF65305"/>
      <c r="AG65305"/>
      <c r="AH65305"/>
      <c r="AI65305"/>
      <c r="AJ65305"/>
      <c r="AK65305"/>
      <c r="AL65305"/>
      <c r="AM65305"/>
      <c r="AN65305"/>
      <c r="AO65305"/>
      <c r="AP65305"/>
      <c r="AQ65305"/>
      <c r="AR65305"/>
      <c r="AS65305"/>
      <c r="AT65305"/>
      <c r="AU65305"/>
      <c r="AV65305"/>
      <c r="AW65305"/>
      <c r="AX65305"/>
      <c r="AY65305"/>
      <c r="AZ65305"/>
      <c r="BA65305"/>
      <c r="BB65305"/>
      <c r="BC65305"/>
      <c r="BD65305"/>
      <c r="BE65305"/>
      <c r="BF65305"/>
      <c r="BG65305"/>
      <c r="BH65305"/>
      <c r="BI65305"/>
      <c r="BJ65305"/>
      <c r="BK65305"/>
      <c r="BL65305"/>
      <c r="BM65305"/>
      <c r="BN65305"/>
      <c r="BO65305"/>
      <c r="BP65305"/>
      <c r="BQ65305"/>
      <c r="BR65305"/>
      <c r="BS65305"/>
      <c r="BT65305"/>
      <c r="BU65305"/>
      <c r="BV65305"/>
      <c r="BW65305"/>
      <c r="BX65305"/>
      <c r="BY65305"/>
      <c r="BZ65305"/>
      <c r="CA65305"/>
      <c r="CB65305"/>
      <c r="CC65305"/>
      <c r="CD65305"/>
      <c r="CE65305"/>
      <c r="CF65305"/>
      <c r="CG65305"/>
      <c r="CH65305"/>
      <c r="CI65305"/>
      <c r="CJ65305"/>
      <c r="CK65305"/>
      <c r="CL65305"/>
      <c r="CM65305"/>
      <c r="CN65305"/>
      <c r="CO65305"/>
      <c r="CP65305"/>
      <c r="CQ65305"/>
      <c r="CR65305"/>
      <c r="CS65305"/>
      <c r="CT65305"/>
      <c r="CU65305"/>
      <c r="CV65305"/>
      <c r="CW65305"/>
      <c r="CX65305"/>
      <c r="CY65305"/>
      <c r="CZ65305"/>
      <c r="DA65305"/>
      <c r="DB65305"/>
      <c r="DC65305"/>
      <c r="DD65305"/>
      <c r="DE65305"/>
      <c r="DF65305"/>
      <c r="DG65305"/>
      <c r="DH65305"/>
      <c r="DI65305"/>
      <c r="DJ65305"/>
      <c r="DK65305"/>
      <c r="DL65305"/>
      <c r="DM65305"/>
      <c r="DN65305"/>
      <c r="DO65305"/>
      <c r="DP65305"/>
      <c r="DQ65305"/>
      <c r="DR65305"/>
      <c r="DS65305"/>
      <c r="DT65305"/>
      <c r="DU65305"/>
      <c r="DV65305"/>
      <c r="DW65305"/>
      <c r="DX65305"/>
      <c r="DY65305"/>
      <c r="DZ65305"/>
      <c r="EA65305"/>
      <c r="EB65305"/>
      <c r="EC65305"/>
      <c r="ED65305"/>
      <c r="EE65305"/>
      <c r="EF65305"/>
      <c r="EG65305"/>
      <c r="EH65305"/>
      <c r="EI65305"/>
      <c r="EJ65305"/>
      <c r="EK65305"/>
      <c r="EL65305"/>
      <c r="EM65305"/>
      <c r="EN65305"/>
      <c r="EO65305"/>
      <c r="EP65305"/>
      <c r="EQ65305"/>
      <c r="ER65305"/>
      <c r="ES65305"/>
      <c r="ET65305"/>
      <c r="EU65305"/>
      <c r="EV65305"/>
      <c r="EW65305"/>
      <c r="EX65305"/>
      <c r="EY65305"/>
      <c r="EZ65305"/>
      <c r="FA65305"/>
      <c r="FB65305"/>
      <c r="FC65305"/>
      <c r="FD65305"/>
      <c r="FE65305"/>
      <c r="FF65305"/>
      <c r="FG65305"/>
      <c r="FH65305"/>
      <c r="FI65305"/>
      <c r="FJ65305"/>
      <c r="FK65305"/>
      <c r="FL65305"/>
      <c r="FM65305"/>
      <c r="FN65305"/>
      <c r="FO65305"/>
      <c r="FP65305"/>
      <c r="FQ65305"/>
      <c r="FR65305"/>
      <c r="FS65305"/>
      <c r="FT65305"/>
      <c r="FU65305"/>
      <c r="FV65305"/>
      <c r="FW65305"/>
      <c r="FX65305"/>
      <c r="FY65305"/>
      <c r="FZ65305"/>
      <c r="GA65305"/>
      <c r="GB65305"/>
      <c r="GC65305"/>
      <c r="GD65305"/>
      <c r="GE65305"/>
      <c r="GF65305"/>
      <c r="GG65305"/>
      <c r="GH65305"/>
      <c r="GI65305"/>
      <c r="GJ65305"/>
      <c r="GK65305"/>
      <c r="GL65305"/>
      <c r="GM65305"/>
      <c r="GN65305"/>
      <c r="GO65305"/>
      <c r="GP65305"/>
      <c r="GQ65305"/>
      <c r="GR65305"/>
      <c r="GS65305"/>
      <c r="GT65305"/>
      <c r="GU65305"/>
      <c r="GV65305"/>
      <c r="GW65305"/>
      <c r="GX65305"/>
      <c r="GY65305"/>
      <c r="GZ65305"/>
      <c r="HA65305"/>
      <c r="HB65305"/>
      <c r="HC65305"/>
      <c r="HD65305"/>
      <c r="HE65305"/>
      <c r="HF65305"/>
      <c r="HG65305"/>
      <c r="HH65305"/>
      <c r="HI65305"/>
      <c r="HJ65305"/>
      <c r="HK65305"/>
      <c r="HL65305"/>
      <c r="HM65305"/>
      <c r="HN65305"/>
      <c r="HO65305"/>
      <c r="HP65305"/>
      <c r="HQ65305"/>
      <c r="HR65305"/>
      <c r="HS65305"/>
      <c r="HT65305"/>
      <c r="HU65305"/>
      <c r="HV65305"/>
      <c r="HW65305"/>
      <c r="HX65305"/>
      <c r="HY65305"/>
      <c r="HZ65305"/>
      <c r="IA65305"/>
    </row>
    <row r="65306" spans="1:235" ht="24" customHeight="1">
      <c r="A65306"/>
      <c r="B65306"/>
      <c r="C65306"/>
      <c r="D65306"/>
      <c r="E65306"/>
      <c r="F65306"/>
      <c r="G65306"/>
      <c r="H65306"/>
      <c r="I65306"/>
      <c r="J65306"/>
      <c r="K65306"/>
      <c r="L65306"/>
      <c r="M65306"/>
      <c r="N65306"/>
      <c r="O65306"/>
      <c r="P65306"/>
      <c r="Q65306"/>
      <c r="R65306"/>
      <c r="S65306"/>
      <c r="T65306"/>
      <c r="U65306"/>
      <c r="V65306"/>
      <c r="W65306"/>
      <c r="X65306"/>
      <c r="Y65306"/>
      <c r="Z65306"/>
      <c r="AA65306"/>
      <c r="AB65306"/>
      <c r="AC65306"/>
      <c r="AD65306"/>
      <c r="AE65306"/>
      <c r="AF65306"/>
      <c r="AG65306"/>
      <c r="AH65306"/>
      <c r="AI65306"/>
      <c r="AJ65306"/>
      <c r="AK65306"/>
      <c r="AL65306"/>
      <c r="AM65306"/>
      <c r="AN65306"/>
      <c r="AO65306"/>
      <c r="AP65306"/>
      <c r="AQ65306"/>
      <c r="AR65306"/>
      <c r="AS65306"/>
      <c r="AT65306"/>
      <c r="AU65306"/>
      <c r="AV65306"/>
      <c r="AW65306"/>
      <c r="AX65306"/>
      <c r="AY65306"/>
      <c r="AZ65306"/>
      <c r="BA65306"/>
      <c r="BB65306"/>
      <c r="BC65306"/>
      <c r="BD65306"/>
      <c r="BE65306"/>
      <c r="BF65306"/>
      <c r="BG65306"/>
      <c r="BH65306"/>
      <c r="BI65306"/>
      <c r="BJ65306"/>
      <c r="BK65306"/>
      <c r="BL65306"/>
      <c r="BM65306"/>
      <c r="BN65306"/>
      <c r="BO65306"/>
      <c r="BP65306"/>
      <c r="BQ65306"/>
      <c r="BR65306"/>
      <c r="BS65306"/>
      <c r="BT65306"/>
      <c r="BU65306"/>
      <c r="BV65306"/>
      <c r="BW65306"/>
      <c r="BX65306"/>
      <c r="BY65306"/>
      <c r="BZ65306"/>
      <c r="CA65306"/>
      <c r="CB65306"/>
      <c r="CC65306"/>
      <c r="CD65306"/>
      <c r="CE65306"/>
      <c r="CF65306"/>
      <c r="CG65306"/>
      <c r="CH65306"/>
      <c r="CI65306"/>
      <c r="CJ65306"/>
      <c r="CK65306"/>
      <c r="CL65306"/>
      <c r="CM65306"/>
      <c r="CN65306"/>
      <c r="CO65306"/>
      <c r="CP65306"/>
      <c r="CQ65306"/>
      <c r="CR65306"/>
      <c r="CS65306"/>
      <c r="CT65306"/>
      <c r="CU65306"/>
      <c r="CV65306"/>
      <c r="CW65306"/>
      <c r="CX65306"/>
      <c r="CY65306"/>
      <c r="CZ65306"/>
      <c r="DA65306"/>
      <c r="DB65306"/>
      <c r="DC65306"/>
      <c r="DD65306"/>
      <c r="DE65306"/>
      <c r="DF65306"/>
      <c r="DG65306"/>
      <c r="DH65306"/>
      <c r="DI65306"/>
      <c r="DJ65306"/>
      <c r="DK65306"/>
      <c r="DL65306"/>
      <c r="DM65306"/>
      <c r="DN65306"/>
      <c r="DO65306"/>
      <c r="DP65306"/>
      <c r="DQ65306"/>
      <c r="DR65306"/>
      <c r="DS65306"/>
      <c r="DT65306"/>
      <c r="DU65306"/>
      <c r="DV65306"/>
      <c r="DW65306"/>
      <c r="DX65306"/>
      <c r="DY65306"/>
      <c r="DZ65306"/>
      <c r="EA65306"/>
      <c r="EB65306"/>
      <c r="EC65306"/>
      <c r="ED65306"/>
      <c r="EE65306"/>
      <c r="EF65306"/>
      <c r="EG65306"/>
      <c r="EH65306"/>
      <c r="EI65306"/>
      <c r="EJ65306"/>
      <c r="EK65306"/>
      <c r="EL65306"/>
      <c r="EM65306"/>
      <c r="EN65306"/>
      <c r="EO65306"/>
      <c r="EP65306"/>
      <c r="EQ65306"/>
      <c r="ER65306"/>
      <c r="ES65306"/>
      <c r="ET65306"/>
      <c r="EU65306"/>
      <c r="EV65306"/>
      <c r="EW65306"/>
      <c r="EX65306"/>
      <c r="EY65306"/>
      <c r="EZ65306"/>
      <c r="FA65306"/>
      <c r="FB65306"/>
      <c r="FC65306"/>
      <c r="FD65306"/>
      <c r="FE65306"/>
      <c r="FF65306"/>
      <c r="FG65306"/>
      <c r="FH65306"/>
      <c r="FI65306"/>
      <c r="FJ65306"/>
      <c r="FK65306"/>
      <c r="FL65306"/>
      <c r="FM65306"/>
      <c r="FN65306"/>
      <c r="FO65306"/>
      <c r="FP65306"/>
      <c r="FQ65306"/>
      <c r="FR65306"/>
      <c r="FS65306"/>
      <c r="FT65306"/>
      <c r="FU65306"/>
      <c r="FV65306"/>
      <c r="FW65306"/>
      <c r="FX65306"/>
      <c r="FY65306"/>
      <c r="FZ65306"/>
      <c r="GA65306"/>
      <c r="GB65306"/>
      <c r="GC65306"/>
      <c r="GD65306"/>
      <c r="GE65306"/>
      <c r="GF65306"/>
      <c r="GG65306"/>
      <c r="GH65306"/>
      <c r="GI65306"/>
      <c r="GJ65306"/>
      <c r="GK65306"/>
      <c r="GL65306"/>
      <c r="GM65306"/>
      <c r="GN65306"/>
      <c r="GO65306"/>
      <c r="GP65306"/>
      <c r="GQ65306"/>
      <c r="GR65306"/>
      <c r="GS65306"/>
      <c r="GT65306"/>
      <c r="GU65306"/>
      <c r="GV65306"/>
      <c r="GW65306"/>
      <c r="GX65306"/>
      <c r="GY65306"/>
      <c r="GZ65306"/>
      <c r="HA65306"/>
      <c r="HB65306"/>
      <c r="HC65306"/>
      <c r="HD65306"/>
      <c r="HE65306"/>
      <c r="HF65306"/>
      <c r="HG65306"/>
      <c r="HH65306"/>
      <c r="HI65306"/>
      <c r="HJ65306"/>
      <c r="HK65306"/>
      <c r="HL65306"/>
      <c r="HM65306"/>
      <c r="HN65306"/>
      <c r="HO65306"/>
      <c r="HP65306"/>
      <c r="HQ65306"/>
      <c r="HR65306"/>
      <c r="HS65306"/>
      <c r="HT65306"/>
      <c r="HU65306"/>
      <c r="HV65306"/>
      <c r="HW65306"/>
      <c r="HX65306"/>
      <c r="HY65306"/>
      <c r="HZ65306"/>
      <c r="IA65306"/>
    </row>
    <row r="65307" spans="1:235" ht="24" customHeight="1">
      <c r="A65307"/>
      <c r="B65307"/>
      <c r="C65307"/>
      <c r="D65307"/>
      <c r="E65307"/>
      <c r="F65307"/>
      <c r="G65307"/>
      <c r="H65307"/>
      <c r="I65307"/>
      <c r="J65307"/>
      <c r="K65307"/>
      <c r="L65307"/>
      <c r="M65307"/>
      <c r="N65307"/>
      <c r="O65307"/>
      <c r="P65307"/>
      <c r="Q65307"/>
      <c r="R65307"/>
      <c r="S65307"/>
      <c r="T65307"/>
      <c r="U65307"/>
      <c r="V65307"/>
      <c r="W65307"/>
      <c r="X65307"/>
      <c r="Y65307"/>
      <c r="Z65307"/>
      <c r="AA65307"/>
      <c r="AB65307"/>
      <c r="AC65307"/>
      <c r="AD65307"/>
      <c r="AE65307"/>
      <c r="AF65307"/>
      <c r="AG65307"/>
      <c r="AH65307"/>
      <c r="AI65307"/>
      <c r="AJ65307"/>
      <c r="AK65307"/>
      <c r="AL65307"/>
      <c r="AM65307"/>
      <c r="AN65307"/>
      <c r="AO65307"/>
      <c r="AP65307"/>
      <c r="AQ65307"/>
      <c r="AR65307"/>
      <c r="AS65307"/>
      <c r="AT65307"/>
      <c r="AU65307"/>
      <c r="AV65307"/>
      <c r="AW65307"/>
      <c r="AX65307"/>
      <c r="AY65307"/>
      <c r="AZ65307"/>
      <c r="BA65307"/>
      <c r="BB65307"/>
      <c r="BC65307"/>
      <c r="BD65307"/>
      <c r="BE65307"/>
      <c r="BF65307"/>
      <c r="BG65307"/>
      <c r="BH65307"/>
      <c r="BI65307"/>
      <c r="BJ65307"/>
      <c r="BK65307"/>
      <c r="BL65307"/>
      <c r="BM65307"/>
      <c r="BN65307"/>
      <c r="BO65307"/>
      <c r="BP65307"/>
      <c r="BQ65307"/>
      <c r="BR65307"/>
      <c r="BS65307"/>
      <c r="BT65307"/>
      <c r="BU65307"/>
      <c r="BV65307"/>
      <c r="BW65307"/>
      <c r="BX65307"/>
      <c r="BY65307"/>
      <c r="BZ65307"/>
      <c r="CA65307"/>
      <c r="CB65307"/>
      <c r="CC65307"/>
      <c r="CD65307"/>
      <c r="CE65307"/>
      <c r="CF65307"/>
      <c r="CG65307"/>
      <c r="CH65307"/>
      <c r="CI65307"/>
      <c r="CJ65307"/>
      <c r="CK65307"/>
      <c r="CL65307"/>
      <c r="CM65307"/>
      <c r="CN65307"/>
      <c r="CO65307"/>
      <c r="CP65307"/>
      <c r="CQ65307"/>
      <c r="CR65307"/>
      <c r="CS65307"/>
      <c r="CT65307"/>
      <c r="CU65307"/>
      <c r="CV65307"/>
      <c r="CW65307"/>
      <c r="CX65307"/>
      <c r="CY65307"/>
      <c r="CZ65307"/>
      <c r="DA65307"/>
      <c r="DB65307"/>
      <c r="DC65307"/>
      <c r="DD65307"/>
      <c r="DE65307"/>
      <c r="DF65307"/>
      <c r="DG65307"/>
      <c r="DH65307"/>
      <c r="DI65307"/>
      <c r="DJ65307"/>
      <c r="DK65307"/>
      <c r="DL65307"/>
      <c r="DM65307"/>
      <c r="DN65307"/>
      <c r="DO65307"/>
      <c r="DP65307"/>
      <c r="DQ65307"/>
      <c r="DR65307"/>
      <c r="DS65307"/>
      <c r="DT65307"/>
      <c r="DU65307"/>
      <c r="DV65307"/>
      <c r="DW65307"/>
      <c r="DX65307"/>
      <c r="DY65307"/>
      <c r="DZ65307"/>
      <c r="EA65307"/>
      <c r="EB65307"/>
      <c r="EC65307"/>
      <c r="ED65307"/>
      <c r="EE65307"/>
      <c r="EF65307"/>
      <c r="EG65307"/>
      <c r="EH65307"/>
      <c r="EI65307"/>
      <c r="EJ65307"/>
      <c r="EK65307"/>
      <c r="EL65307"/>
      <c r="EM65307"/>
      <c r="EN65307"/>
      <c r="EO65307"/>
      <c r="EP65307"/>
      <c r="EQ65307"/>
      <c r="ER65307"/>
      <c r="ES65307"/>
      <c r="ET65307"/>
      <c r="EU65307"/>
      <c r="EV65307"/>
      <c r="EW65307"/>
      <c r="EX65307"/>
      <c r="EY65307"/>
      <c r="EZ65307"/>
      <c r="FA65307"/>
      <c r="FB65307"/>
      <c r="FC65307"/>
      <c r="FD65307"/>
      <c r="FE65307"/>
      <c r="FF65307"/>
      <c r="FG65307"/>
      <c r="FH65307"/>
      <c r="FI65307"/>
      <c r="FJ65307"/>
      <c r="FK65307"/>
      <c r="FL65307"/>
      <c r="FM65307"/>
      <c r="FN65307"/>
      <c r="FO65307"/>
      <c r="FP65307"/>
      <c r="FQ65307"/>
      <c r="FR65307"/>
      <c r="FS65307"/>
      <c r="FT65307"/>
      <c r="FU65307"/>
      <c r="FV65307"/>
      <c r="FW65307"/>
      <c r="FX65307"/>
      <c r="FY65307"/>
      <c r="FZ65307"/>
      <c r="GA65307"/>
      <c r="GB65307"/>
      <c r="GC65307"/>
      <c r="GD65307"/>
      <c r="GE65307"/>
      <c r="GF65307"/>
      <c r="GG65307"/>
      <c r="GH65307"/>
      <c r="GI65307"/>
      <c r="GJ65307"/>
      <c r="GK65307"/>
      <c r="GL65307"/>
      <c r="GM65307"/>
      <c r="GN65307"/>
      <c r="GO65307"/>
      <c r="GP65307"/>
      <c r="GQ65307"/>
      <c r="GR65307"/>
      <c r="GS65307"/>
      <c r="GT65307"/>
      <c r="GU65307"/>
      <c r="GV65307"/>
      <c r="GW65307"/>
      <c r="GX65307"/>
      <c r="GY65307"/>
      <c r="GZ65307"/>
      <c r="HA65307"/>
      <c r="HB65307"/>
      <c r="HC65307"/>
      <c r="HD65307"/>
      <c r="HE65307"/>
      <c r="HF65307"/>
      <c r="HG65307"/>
      <c r="HH65307"/>
      <c r="HI65307"/>
      <c r="HJ65307"/>
      <c r="HK65307"/>
      <c r="HL65307"/>
      <c r="HM65307"/>
      <c r="HN65307"/>
      <c r="HO65307"/>
      <c r="HP65307"/>
      <c r="HQ65307"/>
      <c r="HR65307"/>
      <c r="HS65307"/>
      <c r="HT65307"/>
      <c r="HU65307"/>
      <c r="HV65307"/>
      <c r="HW65307"/>
      <c r="HX65307"/>
      <c r="HY65307"/>
      <c r="HZ65307"/>
      <c r="IA65307"/>
    </row>
    <row r="65308" spans="1:235" ht="24" customHeight="1">
      <c r="A65308"/>
      <c r="B65308"/>
      <c r="C65308"/>
      <c r="D65308"/>
      <c r="E65308"/>
      <c r="F65308"/>
      <c r="G65308"/>
      <c r="H65308"/>
      <c r="I65308"/>
      <c r="J65308"/>
      <c r="K65308"/>
      <c r="L65308"/>
      <c r="M65308"/>
      <c r="N65308"/>
      <c r="O65308"/>
      <c r="P65308"/>
      <c r="Q65308"/>
      <c r="R65308"/>
      <c r="S65308"/>
      <c r="T65308"/>
      <c r="U65308"/>
      <c r="V65308"/>
      <c r="W65308"/>
      <c r="X65308"/>
      <c r="Y65308"/>
      <c r="Z65308"/>
      <c r="AA65308"/>
      <c r="AB65308"/>
      <c r="AC65308"/>
      <c r="AD65308"/>
      <c r="AE65308"/>
      <c r="AF65308"/>
      <c r="AG65308"/>
      <c r="AH65308"/>
      <c r="AI65308"/>
      <c r="AJ65308"/>
      <c r="AK65308"/>
      <c r="AL65308"/>
      <c r="AM65308"/>
      <c r="AN65308"/>
      <c r="AO65308"/>
      <c r="AP65308"/>
      <c r="AQ65308"/>
      <c r="AR65308"/>
      <c r="AS65308"/>
      <c r="AT65308"/>
      <c r="AU65308"/>
      <c r="AV65308"/>
      <c r="AW65308"/>
      <c r="AX65308"/>
      <c r="AY65308"/>
      <c r="AZ65308"/>
      <c r="BA65308"/>
      <c r="BB65308"/>
      <c r="BC65308"/>
      <c r="BD65308"/>
      <c r="BE65308"/>
      <c r="BF65308"/>
      <c r="BG65308"/>
      <c r="BH65308"/>
      <c r="BI65308"/>
      <c r="BJ65308"/>
      <c r="BK65308"/>
      <c r="BL65308"/>
      <c r="BM65308"/>
      <c r="BN65308"/>
      <c r="BO65308"/>
      <c r="BP65308"/>
      <c r="BQ65308"/>
      <c r="BR65308"/>
      <c r="BS65308"/>
      <c r="BT65308"/>
      <c r="BU65308"/>
      <c r="BV65308"/>
      <c r="BW65308"/>
      <c r="BX65308"/>
      <c r="BY65308"/>
      <c r="BZ65308"/>
      <c r="CA65308"/>
      <c r="CB65308"/>
      <c r="CC65308"/>
      <c r="CD65308"/>
      <c r="CE65308"/>
      <c r="CF65308"/>
      <c r="CG65308"/>
      <c r="CH65308"/>
      <c r="CI65308"/>
      <c r="CJ65308"/>
      <c r="CK65308"/>
      <c r="CL65308"/>
      <c r="CM65308"/>
      <c r="CN65308"/>
      <c r="CO65308"/>
      <c r="CP65308"/>
      <c r="CQ65308"/>
      <c r="CR65308"/>
      <c r="CS65308"/>
      <c r="CT65308"/>
      <c r="CU65308"/>
      <c r="CV65308"/>
      <c r="CW65308"/>
      <c r="CX65308"/>
      <c r="CY65308"/>
      <c r="CZ65308"/>
      <c r="DA65308"/>
      <c r="DB65308"/>
      <c r="DC65308"/>
      <c r="DD65308"/>
      <c r="DE65308"/>
      <c r="DF65308"/>
      <c r="DG65308"/>
      <c r="DH65308"/>
      <c r="DI65308"/>
      <c r="DJ65308"/>
      <c r="DK65308"/>
      <c r="DL65308"/>
      <c r="DM65308"/>
      <c r="DN65308"/>
      <c r="DO65308"/>
      <c r="DP65308"/>
      <c r="DQ65308"/>
      <c r="DR65308"/>
      <c r="DS65308"/>
      <c r="DT65308"/>
      <c r="DU65308"/>
      <c r="DV65308"/>
      <c r="DW65308"/>
      <c r="DX65308"/>
      <c r="DY65308"/>
      <c r="DZ65308"/>
      <c r="EA65308"/>
      <c r="EB65308"/>
      <c r="EC65308"/>
      <c r="ED65308"/>
      <c r="EE65308"/>
      <c r="EF65308"/>
      <c r="EG65308"/>
      <c r="EH65308"/>
      <c r="EI65308"/>
      <c r="EJ65308"/>
      <c r="EK65308"/>
      <c r="EL65308"/>
      <c r="EM65308"/>
      <c r="EN65308"/>
      <c r="EO65308"/>
      <c r="EP65308"/>
      <c r="EQ65308"/>
      <c r="ER65308"/>
      <c r="ES65308"/>
      <c r="ET65308"/>
      <c r="EU65308"/>
      <c r="EV65308"/>
      <c r="EW65308"/>
      <c r="EX65308"/>
      <c r="EY65308"/>
      <c r="EZ65308"/>
      <c r="FA65308"/>
      <c r="FB65308"/>
      <c r="FC65308"/>
      <c r="FD65308"/>
      <c r="FE65308"/>
      <c r="FF65308"/>
      <c r="FG65308"/>
      <c r="FH65308"/>
      <c r="FI65308"/>
      <c r="FJ65308"/>
      <c r="FK65308"/>
      <c r="FL65308"/>
      <c r="FM65308"/>
      <c r="FN65308"/>
      <c r="FO65308"/>
      <c r="FP65308"/>
      <c r="FQ65308"/>
      <c r="FR65308"/>
      <c r="FS65308"/>
      <c r="FT65308"/>
      <c r="FU65308"/>
      <c r="FV65308"/>
      <c r="FW65308"/>
      <c r="FX65308"/>
      <c r="FY65308"/>
      <c r="FZ65308"/>
      <c r="GA65308"/>
      <c r="GB65308"/>
      <c r="GC65308"/>
      <c r="GD65308"/>
      <c r="GE65308"/>
      <c r="GF65308"/>
      <c r="GG65308"/>
      <c r="GH65308"/>
      <c r="GI65308"/>
      <c r="GJ65308"/>
      <c r="GK65308"/>
      <c r="GL65308"/>
      <c r="GM65308"/>
      <c r="GN65308"/>
      <c r="GO65308"/>
      <c r="GP65308"/>
      <c r="GQ65308"/>
      <c r="GR65308"/>
      <c r="GS65308"/>
      <c r="GT65308"/>
      <c r="GU65308"/>
      <c r="GV65308"/>
      <c r="GW65308"/>
      <c r="GX65308"/>
      <c r="GY65308"/>
      <c r="GZ65308"/>
      <c r="HA65308"/>
      <c r="HB65308"/>
      <c r="HC65308"/>
      <c r="HD65308"/>
      <c r="HE65308"/>
      <c r="HF65308"/>
      <c r="HG65308"/>
      <c r="HH65308"/>
      <c r="HI65308"/>
      <c r="HJ65308"/>
      <c r="HK65308"/>
      <c r="HL65308"/>
      <c r="HM65308"/>
      <c r="HN65308"/>
      <c r="HO65308"/>
      <c r="HP65308"/>
      <c r="HQ65308"/>
      <c r="HR65308"/>
      <c r="HS65308"/>
      <c r="HT65308"/>
      <c r="HU65308"/>
      <c r="HV65308"/>
      <c r="HW65308"/>
      <c r="HX65308"/>
      <c r="HY65308"/>
      <c r="HZ65308"/>
      <c r="IA65308"/>
    </row>
    <row r="65309" spans="1:235" ht="24" customHeight="1">
      <c r="A65309"/>
      <c r="B65309"/>
      <c r="C65309"/>
      <c r="D65309"/>
      <c r="E65309"/>
      <c r="F65309"/>
      <c r="G65309"/>
      <c r="H65309"/>
      <c r="I65309"/>
      <c r="J65309"/>
      <c r="K65309"/>
      <c r="L65309"/>
      <c r="M65309"/>
      <c r="N65309"/>
      <c r="O65309"/>
      <c r="P65309"/>
      <c r="Q65309"/>
      <c r="R65309"/>
      <c r="S65309"/>
      <c r="T65309"/>
      <c r="U65309"/>
      <c r="V65309"/>
      <c r="W65309"/>
      <c r="X65309"/>
      <c r="Y65309"/>
      <c r="Z65309"/>
      <c r="AA65309"/>
      <c r="AB65309"/>
      <c r="AC65309"/>
      <c r="AD65309"/>
      <c r="AE65309"/>
      <c r="AF65309"/>
      <c r="AG65309"/>
      <c r="AH65309"/>
      <c r="AI65309"/>
      <c r="AJ65309"/>
      <c r="AK65309"/>
      <c r="AL65309"/>
      <c r="AM65309"/>
      <c r="AN65309"/>
      <c r="AO65309"/>
      <c r="AP65309"/>
      <c r="AQ65309"/>
      <c r="AR65309"/>
      <c r="AS65309"/>
      <c r="AT65309"/>
      <c r="AU65309"/>
      <c r="AV65309"/>
      <c r="AW65309"/>
      <c r="AX65309"/>
      <c r="AY65309"/>
      <c r="AZ65309"/>
      <c r="BA65309"/>
      <c r="BB65309"/>
      <c r="BC65309"/>
      <c r="BD65309"/>
      <c r="BE65309"/>
      <c r="BF65309"/>
      <c r="BG65309"/>
      <c r="BH65309"/>
      <c r="BI65309"/>
      <c r="BJ65309"/>
      <c r="BK65309"/>
      <c r="BL65309"/>
      <c r="BM65309"/>
      <c r="BN65309"/>
      <c r="BO65309"/>
      <c r="BP65309"/>
      <c r="BQ65309"/>
      <c r="BR65309"/>
      <c r="BS65309"/>
      <c r="BT65309"/>
      <c r="BU65309"/>
      <c r="BV65309"/>
      <c r="BW65309"/>
      <c r="BX65309"/>
      <c r="BY65309"/>
      <c r="BZ65309"/>
      <c r="CA65309"/>
      <c r="CB65309"/>
      <c r="CC65309"/>
      <c r="CD65309"/>
      <c r="CE65309"/>
      <c r="CF65309"/>
      <c r="CG65309"/>
      <c r="CH65309"/>
      <c r="CI65309"/>
      <c r="CJ65309"/>
      <c r="CK65309"/>
      <c r="CL65309"/>
      <c r="CM65309"/>
      <c r="CN65309"/>
      <c r="CO65309"/>
      <c r="CP65309"/>
      <c r="CQ65309"/>
      <c r="CR65309"/>
      <c r="CS65309"/>
      <c r="CT65309"/>
      <c r="CU65309"/>
      <c r="CV65309"/>
      <c r="CW65309"/>
      <c r="CX65309"/>
      <c r="CY65309"/>
      <c r="CZ65309"/>
      <c r="DA65309"/>
      <c r="DB65309"/>
      <c r="DC65309"/>
      <c r="DD65309"/>
      <c r="DE65309"/>
      <c r="DF65309"/>
      <c r="DG65309"/>
      <c r="DH65309"/>
      <c r="DI65309"/>
      <c r="DJ65309"/>
      <c r="DK65309"/>
      <c r="DL65309"/>
      <c r="DM65309"/>
      <c r="DN65309"/>
      <c r="DO65309"/>
      <c r="DP65309"/>
      <c r="DQ65309"/>
      <c r="DR65309"/>
      <c r="DS65309"/>
      <c r="DT65309"/>
      <c r="DU65309"/>
      <c r="DV65309"/>
      <c r="DW65309"/>
      <c r="DX65309"/>
      <c r="DY65309"/>
      <c r="DZ65309"/>
      <c r="EA65309"/>
      <c r="EB65309"/>
      <c r="EC65309"/>
      <c r="ED65309"/>
      <c r="EE65309"/>
      <c r="EF65309"/>
      <c r="EG65309"/>
      <c r="EH65309"/>
      <c r="EI65309"/>
      <c r="EJ65309"/>
      <c r="EK65309"/>
      <c r="EL65309"/>
      <c r="EM65309"/>
      <c r="EN65309"/>
      <c r="EO65309"/>
      <c r="EP65309"/>
      <c r="EQ65309"/>
      <c r="ER65309"/>
      <c r="ES65309"/>
      <c r="ET65309"/>
      <c r="EU65309"/>
      <c r="EV65309"/>
      <c r="EW65309"/>
      <c r="EX65309"/>
      <c r="EY65309"/>
      <c r="EZ65309"/>
      <c r="FA65309"/>
      <c r="FB65309"/>
      <c r="FC65309"/>
      <c r="FD65309"/>
      <c r="FE65309"/>
      <c r="FF65309"/>
      <c r="FG65309"/>
      <c r="FH65309"/>
      <c r="FI65309"/>
      <c r="FJ65309"/>
      <c r="FK65309"/>
      <c r="FL65309"/>
      <c r="FM65309"/>
      <c r="FN65309"/>
      <c r="FO65309"/>
      <c r="FP65309"/>
      <c r="FQ65309"/>
      <c r="FR65309"/>
      <c r="FS65309"/>
      <c r="FT65309"/>
      <c r="FU65309"/>
      <c r="FV65309"/>
      <c r="FW65309"/>
      <c r="FX65309"/>
      <c r="FY65309"/>
      <c r="FZ65309"/>
      <c r="GA65309"/>
      <c r="GB65309"/>
      <c r="GC65309"/>
      <c r="GD65309"/>
      <c r="GE65309"/>
      <c r="GF65309"/>
      <c r="GG65309"/>
      <c r="GH65309"/>
      <c r="GI65309"/>
      <c r="GJ65309"/>
      <c r="GK65309"/>
      <c r="GL65309"/>
      <c r="GM65309"/>
      <c r="GN65309"/>
      <c r="GO65309"/>
      <c r="GP65309"/>
      <c r="GQ65309"/>
      <c r="GR65309"/>
      <c r="GS65309"/>
      <c r="GT65309"/>
      <c r="GU65309"/>
      <c r="GV65309"/>
      <c r="GW65309"/>
      <c r="GX65309"/>
      <c r="GY65309"/>
      <c r="GZ65309"/>
      <c r="HA65309"/>
      <c r="HB65309"/>
      <c r="HC65309"/>
      <c r="HD65309"/>
      <c r="HE65309"/>
      <c r="HF65309"/>
      <c r="HG65309"/>
      <c r="HH65309"/>
      <c r="HI65309"/>
      <c r="HJ65309"/>
      <c r="HK65309"/>
      <c r="HL65309"/>
      <c r="HM65309"/>
      <c r="HN65309"/>
      <c r="HO65309"/>
      <c r="HP65309"/>
      <c r="HQ65309"/>
      <c r="HR65309"/>
      <c r="HS65309"/>
      <c r="HT65309"/>
      <c r="HU65309"/>
      <c r="HV65309"/>
      <c r="HW65309"/>
      <c r="HX65309"/>
      <c r="HY65309"/>
      <c r="HZ65309"/>
      <c r="IA65309"/>
    </row>
    <row r="65310" spans="1:235" ht="24" customHeight="1">
      <c r="A65310"/>
      <c r="B65310"/>
      <c r="C65310"/>
      <c r="D65310"/>
      <c r="E65310"/>
      <c r="F65310"/>
      <c r="G65310"/>
      <c r="H65310"/>
      <c r="I65310"/>
      <c r="J65310"/>
      <c r="K65310"/>
      <c r="L65310"/>
      <c r="M65310"/>
      <c r="N65310"/>
      <c r="O65310"/>
      <c r="P65310"/>
      <c r="Q65310"/>
      <c r="R65310"/>
      <c r="S65310"/>
      <c r="T65310"/>
      <c r="U65310"/>
      <c r="V65310"/>
      <c r="W65310"/>
      <c r="X65310"/>
      <c r="Y65310"/>
      <c r="Z65310"/>
      <c r="AA65310"/>
      <c r="AB65310"/>
      <c r="AC65310"/>
      <c r="AD65310"/>
      <c r="AE65310"/>
      <c r="AF65310"/>
      <c r="AG65310"/>
      <c r="AH65310"/>
      <c r="AI65310"/>
      <c r="AJ65310"/>
      <c r="AK65310"/>
      <c r="AL65310"/>
      <c r="AM65310"/>
      <c r="AN65310"/>
      <c r="AO65310"/>
      <c r="AP65310"/>
      <c r="AQ65310"/>
      <c r="AR65310"/>
      <c r="AS65310"/>
      <c r="AT65310"/>
      <c r="AU65310"/>
      <c r="AV65310"/>
      <c r="AW65310"/>
      <c r="AX65310"/>
      <c r="AY65310"/>
      <c r="AZ65310"/>
      <c r="BA65310"/>
      <c r="BB65310"/>
      <c r="BC65310"/>
      <c r="BD65310"/>
      <c r="BE65310"/>
      <c r="BF65310"/>
      <c r="BG65310"/>
      <c r="BH65310"/>
      <c r="BI65310"/>
      <c r="BJ65310"/>
      <c r="BK65310"/>
      <c r="BL65310"/>
      <c r="BM65310"/>
      <c r="BN65310"/>
      <c r="BO65310"/>
      <c r="BP65310"/>
      <c r="BQ65310"/>
      <c r="BR65310"/>
      <c r="BS65310"/>
      <c r="BT65310"/>
      <c r="BU65310"/>
      <c r="BV65310"/>
      <c r="BW65310"/>
      <c r="BX65310"/>
      <c r="BY65310"/>
      <c r="BZ65310"/>
      <c r="CA65310"/>
      <c r="CB65310"/>
      <c r="CC65310"/>
      <c r="CD65310"/>
      <c r="CE65310"/>
      <c r="CF65310"/>
      <c r="CG65310"/>
      <c r="CH65310"/>
      <c r="CI65310"/>
      <c r="CJ65310"/>
      <c r="CK65310"/>
      <c r="CL65310"/>
      <c r="CM65310"/>
      <c r="CN65310"/>
      <c r="CO65310"/>
      <c r="CP65310"/>
      <c r="CQ65310"/>
      <c r="CR65310"/>
      <c r="CS65310"/>
      <c r="CT65310"/>
      <c r="CU65310"/>
      <c r="CV65310"/>
      <c r="CW65310"/>
      <c r="CX65310"/>
      <c r="CY65310"/>
      <c r="CZ65310"/>
      <c r="DA65310"/>
      <c r="DB65310"/>
      <c r="DC65310"/>
      <c r="DD65310"/>
      <c r="DE65310"/>
      <c r="DF65310"/>
      <c r="DG65310"/>
      <c r="DH65310"/>
      <c r="DI65310"/>
      <c r="DJ65310"/>
      <c r="DK65310"/>
      <c r="DL65310"/>
      <c r="DM65310"/>
      <c r="DN65310"/>
      <c r="DO65310"/>
      <c r="DP65310"/>
      <c r="DQ65310"/>
      <c r="DR65310"/>
      <c r="DS65310"/>
      <c r="DT65310"/>
      <c r="DU65310"/>
      <c r="DV65310"/>
      <c r="DW65310"/>
      <c r="DX65310"/>
      <c r="DY65310"/>
      <c r="DZ65310"/>
      <c r="EA65310"/>
      <c r="EB65310"/>
      <c r="EC65310"/>
      <c r="ED65310"/>
      <c r="EE65310"/>
      <c r="EF65310"/>
      <c r="EG65310"/>
      <c r="EH65310"/>
      <c r="EI65310"/>
      <c r="EJ65310"/>
      <c r="EK65310"/>
      <c r="EL65310"/>
      <c r="EM65310"/>
      <c r="EN65310"/>
      <c r="EO65310"/>
      <c r="EP65310"/>
      <c r="EQ65310"/>
      <c r="ER65310"/>
      <c r="ES65310"/>
      <c r="ET65310"/>
      <c r="EU65310"/>
      <c r="EV65310"/>
      <c r="EW65310"/>
      <c r="EX65310"/>
      <c r="EY65310"/>
      <c r="EZ65310"/>
      <c r="FA65310"/>
      <c r="FB65310"/>
      <c r="FC65310"/>
      <c r="FD65310"/>
      <c r="FE65310"/>
      <c r="FF65310"/>
      <c r="FG65310"/>
      <c r="FH65310"/>
      <c r="FI65310"/>
      <c r="FJ65310"/>
      <c r="FK65310"/>
      <c r="FL65310"/>
      <c r="FM65310"/>
      <c r="FN65310"/>
      <c r="FO65310"/>
      <c r="FP65310"/>
      <c r="FQ65310"/>
      <c r="FR65310"/>
      <c r="FS65310"/>
      <c r="FT65310"/>
      <c r="FU65310"/>
      <c r="FV65310"/>
      <c r="FW65310"/>
      <c r="FX65310"/>
      <c r="FY65310"/>
      <c r="FZ65310"/>
      <c r="GA65310"/>
      <c r="GB65310"/>
      <c r="GC65310"/>
      <c r="GD65310"/>
      <c r="GE65310"/>
      <c r="GF65310"/>
      <c r="GG65310"/>
      <c r="GH65310"/>
      <c r="GI65310"/>
      <c r="GJ65310"/>
      <c r="GK65310"/>
      <c r="GL65310"/>
      <c r="GM65310"/>
      <c r="GN65310"/>
      <c r="GO65310"/>
      <c r="GP65310"/>
      <c r="GQ65310"/>
      <c r="GR65310"/>
      <c r="GS65310"/>
      <c r="GT65310"/>
      <c r="GU65310"/>
      <c r="GV65310"/>
      <c r="GW65310"/>
      <c r="GX65310"/>
      <c r="GY65310"/>
      <c r="GZ65310"/>
      <c r="HA65310"/>
      <c r="HB65310"/>
      <c r="HC65310"/>
      <c r="HD65310"/>
      <c r="HE65310"/>
      <c r="HF65310"/>
      <c r="HG65310"/>
      <c r="HH65310"/>
      <c r="HI65310"/>
      <c r="HJ65310"/>
      <c r="HK65310"/>
      <c r="HL65310"/>
      <c r="HM65310"/>
      <c r="HN65310"/>
      <c r="HO65310"/>
      <c r="HP65310"/>
      <c r="HQ65310"/>
      <c r="HR65310"/>
      <c r="HS65310"/>
      <c r="HT65310"/>
      <c r="HU65310"/>
      <c r="HV65310"/>
      <c r="HW65310"/>
      <c r="HX65310"/>
      <c r="HY65310"/>
      <c r="HZ65310"/>
      <c r="IA65310"/>
    </row>
    <row r="65311" spans="1:235" ht="24" customHeight="1">
      <c r="A65311"/>
      <c r="B65311"/>
      <c r="C65311"/>
      <c r="D65311"/>
      <c r="E65311"/>
      <c r="F65311"/>
      <c r="G65311"/>
      <c r="H65311"/>
      <c r="I65311"/>
      <c r="J65311"/>
      <c r="K65311"/>
      <c r="L65311"/>
      <c r="M65311"/>
      <c r="N65311"/>
      <c r="O65311"/>
      <c r="P65311"/>
      <c r="Q65311"/>
      <c r="R65311"/>
      <c r="S65311"/>
      <c r="T65311"/>
      <c r="U65311"/>
      <c r="V65311"/>
      <c r="W65311"/>
      <c r="X65311"/>
      <c r="Y65311"/>
      <c r="Z65311"/>
      <c r="AA65311"/>
      <c r="AB65311"/>
      <c r="AC65311"/>
      <c r="AD65311"/>
      <c r="AE65311"/>
      <c r="AF65311"/>
      <c r="AG65311"/>
      <c r="AH65311"/>
      <c r="AI65311"/>
      <c r="AJ65311"/>
      <c r="AK65311"/>
      <c r="AL65311"/>
      <c r="AM65311"/>
      <c r="AN65311"/>
      <c r="AO65311"/>
      <c r="AP65311"/>
      <c r="AQ65311"/>
      <c r="AR65311"/>
      <c r="AS65311"/>
      <c r="AT65311"/>
      <c r="AU65311"/>
      <c r="AV65311"/>
      <c r="AW65311"/>
      <c r="AX65311"/>
      <c r="AY65311"/>
      <c r="AZ65311"/>
      <c r="BA65311"/>
      <c r="BB65311"/>
      <c r="BC65311"/>
      <c r="BD65311"/>
      <c r="BE65311"/>
      <c r="BF65311"/>
      <c r="BG65311"/>
      <c r="BH65311"/>
      <c r="BI65311"/>
      <c r="BJ65311"/>
      <c r="BK65311"/>
      <c r="BL65311"/>
      <c r="BM65311"/>
      <c r="BN65311"/>
      <c r="BO65311"/>
      <c r="BP65311"/>
      <c r="BQ65311"/>
      <c r="BR65311"/>
      <c r="BS65311"/>
      <c r="BT65311"/>
      <c r="BU65311"/>
      <c r="BV65311"/>
      <c r="BW65311"/>
      <c r="BX65311"/>
      <c r="BY65311"/>
      <c r="BZ65311"/>
      <c r="CA65311"/>
      <c r="CB65311"/>
      <c r="CC65311"/>
      <c r="CD65311"/>
      <c r="CE65311"/>
      <c r="CF65311"/>
      <c r="CG65311"/>
      <c r="CH65311"/>
      <c r="CI65311"/>
      <c r="CJ65311"/>
      <c r="CK65311"/>
      <c r="CL65311"/>
      <c r="CM65311"/>
      <c r="CN65311"/>
      <c r="CO65311"/>
      <c r="CP65311"/>
      <c r="CQ65311"/>
      <c r="CR65311"/>
      <c r="CS65311"/>
      <c r="CT65311"/>
      <c r="CU65311"/>
      <c r="CV65311"/>
      <c r="CW65311"/>
      <c r="CX65311"/>
      <c r="CY65311"/>
      <c r="CZ65311"/>
      <c r="DA65311"/>
      <c r="DB65311"/>
      <c r="DC65311"/>
      <c r="DD65311"/>
      <c r="DE65311"/>
      <c r="DF65311"/>
      <c r="DG65311"/>
      <c r="DH65311"/>
      <c r="DI65311"/>
      <c r="DJ65311"/>
      <c r="DK65311"/>
      <c r="DL65311"/>
      <c r="DM65311"/>
      <c r="DN65311"/>
      <c r="DO65311"/>
      <c r="DP65311"/>
      <c r="DQ65311"/>
      <c r="DR65311"/>
      <c r="DS65311"/>
      <c r="DT65311"/>
      <c r="DU65311"/>
      <c r="DV65311"/>
      <c r="DW65311"/>
      <c r="DX65311"/>
      <c r="DY65311"/>
      <c r="DZ65311"/>
      <c r="EA65311"/>
      <c r="EB65311"/>
      <c r="EC65311"/>
      <c r="ED65311"/>
      <c r="EE65311"/>
      <c r="EF65311"/>
      <c r="EG65311"/>
      <c r="EH65311"/>
      <c r="EI65311"/>
      <c r="EJ65311"/>
      <c r="EK65311"/>
      <c r="EL65311"/>
      <c r="EM65311"/>
      <c r="EN65311"/>
      <c r="EO65311"/>
      <c r="EP65311"/>
      <c r="EQ65311"/>
      <c r="ER65311"/>
      <c r="ES65311"/>
      <c r="ET65311"/>
      <c r="EU65311"/>
      <c r="EV65311"/>
      <c r="EW65311"/>
      <c r="EX65311"/>
      <c r="EY65311"/>
      <c r="EZ65311"/>
      <c r="FA65311"/>
      <c r="FB65311"/>
      <c r="FC65311"/>
      <c r="FD65311"/>
      <c r="FE65311"/>
      <c r="FF65311"/>
      <c r="FG65311"/>
      <c r="FH65311"/>
      <c r="FI65311"/>
      <c r="FJ65311"/>
      <c r="FK65311"/>
      <c r="FL65311"/>
      <c r="FM65311"/>
      <c r="FN65311"/>
      <c r="FO65311"/>
      <c r="FP65311"/>
      <c r="FQ65311"/>
      <c r="FR65311"/>
      <c r="FS65311"/>
      <c r="FT65311"/>
      <c r="FU65311"/>
      <c r="FV65311"/>
      <c r="FW65311"/>
      <c r="FX65311"/>
      <c r="FY65311"/>
      <c r="FZ65311"/>
      <c r="GA65311"/>
      <c r="GB65311"/>
      <c r="GC65311"/>
      <c r="GD65311"/>
      <c r="GE65311"/>
      <c r="GF65311"/>
      <c r="GG65311"/>
      <c r="GH65311"/>
      <c r="GI65311"/>
      <c r="GJ65311"/>
      <c r="GK65311"/>
      <c r="GL65311"/>
      <c r="GM65311"/>
      <c r="GN65311"/>
      <c r="GO65311"/>
      <c r="GP65311"/>
      <c r="GQ65311"/>
      <c r="GR65311"/>
      <c r="GS65311"/>
      <c r="GT65311"/>
      <c r="GU65311"/>
      <c r="GV65311"/>
      <c r="GW65311"/>
      <c r="GX65311"/>
      <c r="GY65311"/>
      <c r="GZ65311"/>
      <c r="HA65311"/>
      <c r="HB65311"/>
      <c r="HC65311"/>
      <c r="HD65311"/>
      <c r="HE65311"/>
      <c r="HF65311"/>
      <c r="HG65311"/>
      <c r="HH65311"/>
      <c r="HI65311"/>
      <c r="HJ65311"/>
      <c r="HK65311"/>
      <c r="HL65311"/>
      <c r="HM65311"/>
      <c r="HN65311"/>
      <c r="HO65311"/>
      <c r="HP65311"/>
      <c r="HQ65311"/>
      <c r="HR65311"/>
      <c r="HS65311"/>
      <c r="HT65311"/>
      <c r="HU65311"/>
      <c r="HV65311"/>
      <c r="HW65311"/>
      <c r="HX65311"/>
      <c r="HY65311"/>
      <c r="HZ65311"/>
      <c r="IA65311"/>
    </row>
    <row r="65312" spans="1:235" ht="24" customHeight="1">
      <c r="A65312"/>
      <c r="B65312"/>
      <c r="C65312"/>
      <c r="D65312"/>
      <c r="E65312"/>
      <c r="F65312"/>
      <c r="G65312"/>
      <c r="H65312"/>
      <c r="I65312"/>
      <c r="J65312"/>
      <c r="K65312"/>
      <c r="L65312"/>
      <c r="M65312"/>
      <c r="N65312"/>
      <c r="O65312"/>
      <c r="P65312"/>
      <c r="Q65312"/>
      <c r="R65312"/>
      <c r="S65312"/>
      <c r="T65312"/>
      <c r="U65312"/>
      <c r="V65312"/>
      <c r="W65312"/>
      <c r="X65312"/>
      <c r="Y65312"/>
      <c r="Z65312"/>
      <c r="AA65312"/>
      <c r="AB65312"/>
      <c r="AC65312"/>
      <c r="AD65312"/>
      <c r="AE65312"/>
      <c r="AF65312"/>
      <c r="AG65312"/>
      <c r="AH65312"/>
      <c r="AI65312"/>
      <c r="AJ65312"/>
      <c r="AK65312"/>
      <c r="AL65312"/>
      <c r="AM65312"/>
      <c r="AN65312"/>
      <c r="AO65312"/>
      <c r="AP65312"/>
      <c r="AQ65312"/>
      <c r="AR65312"/>
      <c r="AS65312"/>
      <c r="AT65312"/>
      <c r="AU65312"/>
      <c r="AV65312"/>
      <c r="AW65312"/>
      <c r="AX65312"/>
      <c r="AY65312"/>
      <c r="AZ65312"/>
      <c r="BA65312"/>
      <c r="BB65312"/>
      <c r="BC65312"/>
      <c r="BD65312"/>
      <c r="BE65312"/>
      <c r="BF65312"/>
      <c r="BG65312"/>
      <c r="BH65312"/>
      <c r="BI65312"/>
      <c r="BJ65312"/>
      <c r="BK65312"/>
      <c r="BL65312"/>
      <c r="BM65312"/>
      <c r="BN65312"/>
      <c r="BO65312"/>
      <c r="BP65312"/>
      <c r="BQ65312"/>
      <c r="BR65312"/>
      <c r="BS65312"/>
      <c r="BT65312"/>
      <c r="BU65312"/>
      <c r="BV65312"/>
      <c r="BW65312"/>
      <c r="BX65312"/>
      <c r="BY65312"/>
      <c r="BZ65312"/>
      <c r="CA65312"/>
      <c r="CB65312"/>
      <c r="CC65312"/>
      <c r="CD65312"/>
      <c r="CE65312"/>
      <c r="CF65312"/>
      <c r="CG65312"/>
      <c r="CH65312"/>
      <c r="CI65312"/>
      <c r="CJ65312"/>
      <c r="CK65312"/>
      <c r="CL65312"/>
      <c r="CM65312"/>
      <c r="CN65312"/>
      <c r="CO65312"/>
      <c r="CP65312"/>
      <c r="CQ65312"/>
      <c r="CR65312"/>
      <c r="CS65312"/>
      <c r="CT65312"/>
      <c r="CU65312"/>
      <c r="CV65312"/>
      <c r="CW65312"/>
      <c r="CX65312"/>
      <c r="CY65312"/>
      <c r="CZ65312"/>
      <c r="DA65312"/>
      <c r="DB65312"/>
      <c r="DC65312"/>
      <c r="DD65312"/>
      <c r="DE65312"/>
      <c r="DF65312"/>
      <c r="DG65312"/>
      <c r="DH65312"/>
      <c r="DI65312"/>
      <c r="DJ65312"/>
      <c r="DK65312"/>
      <c r="DL65312"/>
      <c r="DM65312"/>
      <c r="DN65312"/>
      <c r="DO65312"/>
      <c r="DP65312"/>
      <c r="DQ65312"/>
      <c r="DR65312"/>
      <c r="DS65312"/>
      <c r="DT65312"/>
      <c r="DU65312"/>
      <c r="DV65312"/>
      <c r="DW65312"/>
      <c r="DX65312"/>
      <c r="DY65312"/>
      <c r="DZ65312"/>
      <c r="EA65312"/>
      <c r="EB65312"/>
      <c r="EC65312"/>
      <c r="ED65312"/>
      <c r="EE65312"/>
      <c r="EF65312"/>
      <c r="EG65312"/>
      <c r="EH65312"/>
      <c r="EI65312"/>
      <c r="EJ65312"/>
      <c r="EK65312"/>
      <c r="EL65312"/>
      <c r="EM65312"/>
      <c r="EN65312"/>
      <c r="EO65312"/>
      <c r="EP65312"/>
      <c r="EQ65312"/>
      <c r="ER65312"/>
      <c r="ES65312"/>
      <c r="ET65312"/>
      <c r="EU65312"/>
      <c r="EV65312"/>
      <c r="EW65312"/>
      <c r="EX65312"/>
      <c r="EY65312"/>
      <c r="EZ65312"/>
      <c r="FA65312"/>
      <c r="FB65312"/>
      <c r="FC65312"/>
      <c r="FD65312"/>
      <c r="FE65312"/>
      <c r="FF65312"/>
      <c r="FG65312"/>
      <c r="FH65312"/>
      <c r="FI65312"/>
      <c r="FJ65312"/>
      <c r="FK65312"/>
      <c r="FL65312"/>
      <c r="FM65312"/>
      <c r="FN65312"/>
      <c r="FO65312"/>
      <c r="FP65312"/>
      <c r="FQ65312"/>
      <c r="FR65312"/>
      <c r="FS65312"/>
      <c r="FT65312"/>
      <c r="FU65312"/>
      <c r="FV65312"/>
      <c r="FW65312"/>
      <c r="FX65312"/>
      <c r="FY65312"/>
      <c r="FZ65312"/>
      <c r="GA65312"/>
      <c r="GB65312"/>
      <c r="GC65312"/>
      <c r="GD65312"/>
      <c r="GE65312"/>
      <c r="GF65312"/>
      <c r="GG65312"/>
      <c r="GH65312"/>
      <c r="GI65312"/>
      <c r="GJ65312"/>
      <c r="GK65312"/>
      <c r="GL65312"/>
      <c r="GM65312"/>
      <c r="GN65312"/>
      <c r="GO65312"/>
      <c r="GP65312"/>
      <c r="GQ65312"/>
      <c r="GR65312"/>
      <c r="GS65312"/>
      <c r="GT65312"/>
      <c r="GU65312"/>
      <c r="GV65312"/>
      <c r="GW65312"/>
      <c r="GX65312"/>
      <c r="GY65312"/>
      <c r="GZ65312"/>
      <c r="HA65312"/>
      <c r="HB65312"/>
      <c r="HC65312"/>
      <c r="HD65312"/>
      <c r="HE65312"/>
      <c r="HF65312"/>
      <c r="HG65312"/>
      <c r="HH65312"/>
      <c r="HI65312"/>
      <c r="HJ65312"/>
      <c r="HK65312"/>
      <c r="HL65312"/>
      <c r="HM65312"/>
      <c r="HN65312"/>
      <c r="HO65312"/>
      <c r="HP65312"/>
      <c r="HQ65312"/>
      <c r="HR65312"/>
      <c r="HS65312"/>
      <c r="HT65312"/>
      <c r="HU65312"/>
      <c r="HV65312"/>
      <c r="HW65312"/>
      <c r="HX65312"/>
      <c r="HY65312"/>
      <c r="HZ65312"/>
      <c r="IA65312"/>
    </row>
    <row r="65313" spans="1:235" ht="24" customHeight="1">
      <c r="A65313"/>
      <c r="B65313"/>
      <c r="C65313"/>
      <c r="D65313"/>
      <c r="E65313"/>
      <c r="F65313"/>
      <c r="G65313"/>
      <c r="H65313"/>
      <c r="I65313"/>
      <c r="J65313"/>
      <c r="K65313"/>
      <c r="L65313"/>
      <c r="M65313"/>
      <c r="N65313"/>
      <c r="O65313"/>
      <c r="P65313"/>
      <c r="Q65313"/>
      <c r="R65313"/>
      <c r="S65313"/>
      <c r="T65313"/>
      <c r="U65313"/>
      <c r="V65313"/>
      <c r="W65313"/>
      <c r="X65313"/>
      <c r="Y65313"/>
      <c r="Z65313"/>
      <c r="AA65313"/>
      <c r="AB65313"/>
      <c r="AC65313"/>
      <c r="AD65313"/>
      <c r="AE65313"/>
      <c r="AF65313"/>
      <c r="AG65313"/>
      <c r="AH65313"/>
      <c r="AI65313"/>
      <c r="AJ65313"/>
      <c r="AK65313"/>
      <c r="AL65313"/>
      <c r="AM65313"/>
      <c r="AN65313"/>
      <c r="AO65313"/>
      <c r="AP65313"/>
      <c r="AQ65313"/>
      <c r="AR65313"/>
      <c r="AS65313"/>
      <c r="AT65313"/>
      <c r="AU65313"/>
      <c r="AV65313"/>
      <c r="AW65313"/>
      <c r="AX65313"/>
      <c r="AY65313"/>
      <c r="AZ65313"/>
      <c r="BA65313"/>
      <c r="BB65313"/>
      <c r="BC65313"/>
      <c r="BD65313"/>
      <c r="BE65313"/>
      <c r="BF65313"/>
      <c r="BG65313"/>
      <c r="BH65313"/>
      <c r="BI65313"/>
      <c r="BJ65313"/>
      <c r="BK65313"/>
      <c r="BL65313"/>
      <c r="BM65313"/>
      <c r="BN65313"/>
      <c r="BO65313"/>
      <c r="BP65313"/>
      <c r="BQ65313"/>
      <c r="BR65313"/>
      <c r="BS65313"/>
      <c r="BT65313"/>
      <c r="BU65313"/>
      <c r="BV65313"/>
      <c r="BW65313"/>
      <c r="BX65313"/>
      <c r="BY65313"/>
      <c r="BZ65313"/>
      <c r="CA65313"/>
      <c r="CB65313"/>
      <c r="CC65313"/>
      <c r="CD65313"/>
      <c r="CE65313"/>
      <c r="CF65313"/>
      <c r="CG65313"/>
      <c r="CH65313"/>
      <c r="CI65313"/>
      <c r="CJ65313"/>
      <c r="CK65313"/>
      <c r="CL65313"/>
      <c r="CM65313"/>
      <c r="CN65313"/>
      <c r="CO65313"/>
      <c r="CP65313"/>
      <c r="CQ65313"/>
      <c r="CR65313"/>
      <c r="CS65313"/>
      <c r="CT65313"/>
      <c r="CU65313"/>
      <c r="CV65313"/>
      <c r="CW65313"/>
      <c r="CX65313"/>
      <c r="CY65313"/>
      <c r="CZ65313"/>
      <c r="DA65313"/>
      <c r="DB65313"/>
      <c r="DC65313"/>
      <c r="DD65313"/>
      <c r="DE65313"/>
      <c r="DF65313"/>
      <c r="DG65313"/>
      <c r="DH65313"/>
      <c r="DI65313"/>
      <c r="DJ65313"/>
      <c r="DK65313"/>
      <c r="DL65313"/>
      <c r="DM65313"/>
      <c r="DN65313"/>
      <c r="DO65313"/>
      <c r="DP65313"/>
      <c r="DQ65313"/>
      <c r="DR65313"/>
      <c r="DS65313"/>
      <c r="DT65313"/>
      <c r="DU65313"/>
      <c r="DV65313"/>
      <c r="DW65313"/>
      <c r="DX65313"/>
      <c r="DY65313"/>
      <c r="DZ65313"/>
      <c r="EA65313"/>
      <c r="EB65313"/>
      <c r="EC65313"/>
      <c r="ED65313"/>
      <c r="EE65313"/>
      <c r="EF65313"/>
      <c r="EG65313"/>
      <c r="EH65313"/>
      <c r="EI65313"/>
      <c r="EJ65313"/>
      <c r="EK65313"/>
      <c r="EL65313"/>
      <c r="EM65313"/>
      <c r="EN65313"/>
      <c r="EO65313"/>
      <c r="EP65313"/>
      <c r="EQ65313"/>
      <c r="ER65313"/>
      <c r="ES65313"/>
      <c r="ET65313"/>
      <c r="EU65313"/>
      <c r="EV65313"/>
      <c r="EW65313"/>
      <c r="EX65313"/>
      <c r="EY65313"/>
      <c r="EZ65313"/>
      <c r="FA65313"/>
      <c r="FB65313"/>
      <c r="FC65313"/>
      <c r="FD65313"/>
      <c r="FE65313"/>
      <c r="FF65313"/>
      <c r="FG65313"/>
      <c r="FH65313"/>
      <c r="FI65313"/>
      <c r="FJ65313"/>
      <c r="FK65313"/>
      <c r="FL65313"/>
      <c r="FM65313"/>
      <c r="FN65313"/>
      <c r="FO65313"/>
      <c r="FP65313"/>
      <c r="FQ65313"/>
      <c r="FR65313"/>
      <c r="FS65313"/>
      <c r="FT65313"/>
      <c r="FU65313"/>
      <c r="FV65313"/>
      <c r="FW65313"/>
      <c r="FX65313"/>
      <c r="FY65313"/>
      <c r="FZ65313"/>
      <c r="GA65313"/>
      <c r="GB65313"/>
      <c r="GC65313"/>
      <c r="GD65313"/>
      <c r="GE65313"/>
      <c r="GF65313"/>
      <c r="GG65313"/>
      <c r="GH65313"/>
      <c r="GI65313"/>
      <c r="GJ65313"/>
      <c r="GK65313"/>
      <c r="GL65313"/>
      <c r="GM65313"/>
      <c r="GN65313"/>
      <c r="GO65313"/>
      <c r="GP65313"/>
      <c r="GQ65313"/>
      <c r="GR65313"/>
      <c r="GS65313"/>
      <c r="GT65313"/>
      <c r="GU65313"/>
      <c r="GV65313"/>
      <c r="GW65313"/>
      <c r="GX65313"/>
      <c r="GY65313"/>
      <c r="GZ65313"/>
      <c r="HA65313"/>
      <c r="HB65313"/>
      <c r="HC65313"/>
      <c r="HD65313"/>
      <c r="HE65313"/>
      <c r="HF65313"/>
      <c r="HG65313"/>
      <c r="HH65313"/>
      <c r="HI65313"/>
      <c r="HJ65313"/>
      <c r="HK65313"/>
      <c r="HL65313"/>
      <c r="HM65313"/>
      <c r="HN65313"/>
      <c r="HO65313"/>
      <c r="HP65313"/>
      <c r="HQ65313"/>
      <c r="HR65313"/>
      <c r="HS65313"/>
      <c r="HT65313"/>
      <c r="HU65313"/>
      <c r="HV65313"/>
      <c r="HW65313"/>
      <c r="HX65313"/>
      <c r="HY65313"/>
      <c r="HZ65313"/>
      <c r="IA65313"/>
    </row>
    <row r="65314" spans="1:235" ht="24" customHeight="1">
      <c r="A65314"/>
      <c r="B65314"/>
      <c r="C65314"/>
      <c r="D65314"/>
      <c r="E65314"/>
      <c r="F65314"/>
      <c r="G65314"/>
      <c r="H65314"/>
      <c r="I65314"/>
      <c r="J65314"/>
      <c r="K65314"/>
      <c r="L65314"/>
      <c r="M65314"/>
      <c r="N65314"/>
      <c r="O65314"/>
      <c r="P65314"/>
      <c r="Q65314"/>
      <c r="R65314"/>
      <c r="S65314"/>
      <c r="T65314"/>
      <c r="U65314"/>
      <c r="V65314"/>
      <c r="W65314"/>
      <c r="X65314"/>
      <c r="Y65314"/>
      <c r="Z65314"/>
      <c r="AA65314"/>
      <c r="AB65314"/>
      <c r="AC65314"/>
      <c r="AD65314"/>
      <c r="AE65314"/>
      <c r="AF65314"/>
      <c r="AG65314"/>
      <c r="AH65314"/>
      <c r="AI65314"/>
      <c r="AJ65314"/>
      <c r="AK65314"/>
      <c r="AL65314"/>
      <c r="AM65314"/>
      <c r="AN65314"/>
      <c r="AO65314"/>
      <c r="AP65314"/>
      <c r="AQ65314"/>
      <c r="AR65314"/>
      <c r="AS65314"/>
      <c r="AT65314"/>
      <c r="AU65314"/>
      <c r="AV65314"/>
      <c r="AW65314"/>
      <c r="AX65314"/>
      <c r="AY65314"/>
      <c r="AZ65314"/>
      <c r="BA65314"/>
      <c r="BB65314"/>
      <c r="BC65314"/>
      <c r="BD65314"/>
      <c r="BE65314"/>
      <c r="BF65314"/>
      <c r="BG65314"/>
      <c r="BH65314"/>
      <c r="BI65314"/>
      <c r="BJ65314"/>
      <c r="BK65314"/>
      <c r="BL65314"/>
      <c r="BM65314"/>
      <c r="BN65314"/>
      <c r="BO65314"/>
      <c r="BP65314"/>
      <c r="BQ65314"/>
      <c r="BR65314"/>
      <c r="BS65314"/>
      <c r="BT65314"/>
      <c r="BU65314"/>
      <c r="BV65314"/>
      <c r="BW65314"/>
      <c r="BX65314"/>
      <c r="BY65314"/>
      <c r="BZ65314"/>
      <c r="CA65314"/>
      <c r="CB65314"/>
      <c r="CC65314"/>
      <c r="CD65314"/>
      <c r="CE65314"/>
      <c r="CF65314"/>
      <c r="CG65314"/>
      <c r="CH65314"/>
      <c r="CI65314"/>
      <c r="CJ65314"/>
      <c r="CK65314"/>
      <c r="CL65314"/>
      <c r="CM65314"/>
      <c r="CN65314"/>
      <c r="CO65314"/>
      <c r="CP65314"/>
      <c r="CQ65314"/>
      <c r="CR65314"/>
      <c r="CS65314"/>
      <c r="CT65314"/>
      <c r="CU65314"/>
      <c r="CV65314"/>
      <c r="CW65314"/>
      <c r="CX65314"/>
      <c r="CY65314"/>
      <c r="CZ65314"/>
      <c r="DA65314"/>
      <c r="DB65314"/>
      <c r="DC65314"/>
      <c r="DD65314"/>
      <c r="DE65314"/>
      <c r="DF65314"/>
      <c r="DG65314"/>
      <c r="DH65314"/>
      <c r="DI65314"/>
      <c r="DJ65314"/>
      <c r="DK65314"/>
      <c r="DL65314"/>
      <c r="DM65314"/>
      <c r="DN65314"/>
      <c r="DO65314"/>
      <c r="DP65314"/>
      <c r="DQ65314"/>
      <c r="DR65314"/>
      <c r="DS65314"/>
      <c r="DT65314"/>
      <c r="DU65314"/>
      <c r="DV65314"/>
      <c r="DW65314"/>
      <c r="DX65314"/>
      <c r="DY65314"/>
      <c r="DZ65314"/>
      <c r="EA65314"/>
      <c r="EB65314"/>
      <c r="EC65314"/>
      <c r="ED65314"/>
      <c r="EE65314"/>
      <c r="EF65314"/>
      <c r="EG65314"/>
      <c r="EH65314"/>
      <c r="EI65314"/>
      <c r="EJ65314"/>
      <c r="EK65314"/>
      <c r="EL65314"/>
      <c r="EM65314"/>
      <c r="EN65314"/>
      <c r="EO65314"/>
      <c r="EP65314"/>
      <c r="EQ65314"/>
      <c r="ER65314"/>
      <c r="ES65314"/>
      <c r="ET65314"/>
      <c r="EU65314"/>
      <c r="EV65314"/>
      <c r="EW65314"/>
      <c r="EX65314"/>
      <c r="EY65314"/>
      <c r="EZ65314"/>
      <c r="FA65314"/>
      <c r="FB65314"/>
      <c r="FC65314"/>
      <c r="FD65314"/>
      <c r="FE65314"/>
      <c r="FF65314"/>
      <c r="FG65314"/>
      <c r="FH65314"/>
      <c r="FI65314"/>
      <c r="FJ65314"/>
      <c r="FK65314"/>
      <c r="FL65314"/>
      <c r="FM65314"/>
      <c r="FN65314"/>
      <c r="FO65314"/>
      <c r="FP65314"/>
      <c r="FQ65314"/>
      <c r="FR65314"/>
      <c r="FS65314"/>
      <c r="FT65314"/>
      <c r="FU65314"/>
      <c r="FV65314"/>
      <c r="FW65314"/>
      <c r="FX65314"/>
      <c r="FY65314"/>
      <c r="FZ65314"/>
      <c r="GA65314"/>
      <c r="GB65314"/>
      <c r="GC65314"/>
      <c r="GD65314"/>
      <c r="GE65314"/>
      <c r="GF65314"/>
      <c r="GG65314"/>
      <c r="GH65314"/>
      <c r="GI65314"/>
      <c r="GJ65314"/>
      <c r="GK65314"/>
      <c r="GL65314"/>
      <c r="GM65314"/>
      <c r="GN65314"/>
      <c r="GO65314"/>
      <c r="GP65314"/>
      <c r="GQ65314"/>
      <c r="GR65314"/>
      <c r="GS65314"/>
      <c r="GT65314"/>
      <c r="GU65314"/>
      <c r="GV65314"/>
      <c r="GW65314"/>
      <c r="GX65314"/>
      <c r="GY65314"/>
      <c r="GZ65314"/>
      <c r="HA65314"/>
      <c r="HB65314"/>
      <c r="HC65314"/>
      <c r="HD65314"/>
      <c r="HE65314"/>
      <c r="HF65314"/>
      <c r="HG65314"/>
      <c r="HH65314"/>
      <c r="HI65314"/>
      <c r="HJ65314"/>
      <c r="HK65314"/>
      <c r="HL65314"/>
      <c r="HM65314"/>
      <c r="HN65314"/>
      <c r="HO65314"/>
      <c r="HP65314"/>
      <c r="HQ65314"/>
      <c r="HR65314"/>
      <c r="HS65314"/>
      <c r="HT65314"/>
      <c r="HU65314"/>
      <c r="HV65314"/>
      <c r="HW65314"/>
      <c r="HX65314"/>
      <c r="HY65314"/>
      <c r="HZ65314"/>
      <c r="IA65314"/>
    </row>
    <row r="65315" spans="1:235" ht="24" customHeight="1">
      <c r="A65315"/>
      <c r="B65315"/>
      <c r="C65315"/>
      <c r="D65315"/>
      <c r="E65315"/>
      <c r="F65315"/>
      <c r="G65315"/>
      <c r="H65315"/>
      <c r="I65315"/>
      <c r="J65315"/>
      <c r="K65315"/>
      <c r="L65315"/>
      <c r="M65315"/>
      <c r="N65315"/>
      <c r="O65315"/>
      <c r="P65315"/>
      <c r="Q65315"/>
      <c r="R65315"/>
      <c r="S65315"/>
      <c r="T65315"/>
      <c r="U65315"/>
      <c r="V65315"/>
      <c r="W65315"/>
      <c r="X65315"/>
      <c r="Y65315"/>
      <c r="Z65315"/>
      <c r="AA65315"/>
      <c r="AB65315"/>
      <c r="AC65315"/>
      <c r="AD65315"/>
      <c r="AE65315"/>
      <c r="AF65315"/>
      <c r="AG65315"/>
      <c r="AH65315"/>
      <c r="AI65315"/>
      <c r="AJ65315"/>
      <c r="AK65315"/>
      <c r="AL65315"/>
      <c r="AM65315"/>
      <c r="AN65315"/>
      <c r="AO65315"/>
      <c r="AP65315"/>
      <c r="AQ65315"/>
      <c r="AR65315"/>
      <c r="AS65315"/>
      <c r="AT65315"/>
      <c r="AU65315"/>
      <c r="AV65315"/>
      <c r="AW65315"/>
      <c r="AX65315"/>
      <c r="AY65315"/>
      <c r="AZ65315"/>
      <c r="BA65315"/>
      <c r="BB65315"/>
      <c r="BC65315"/>
      <c r="BD65315"/>
      <c r="BE65315"/>
      <c r="BF65315"/>
      <c r="BG65315"/>
      <c r="BH65315"/>
      <c r="BI65315"/>
      <c r="BJ65315"/>
      <c r="BK65315"/>
      <c r="BL65315"/>
      <c r="BM65315"/>
      <c r="BN65315"/>
      <c r="BO65315"/>
      <c r="BP65315"/>
      <c r="BQ65315"/>
      <c r="BR65315"/>
      <c r="BS65315"/>
      <c r="BT65315"/>
      <c r="BU65315"/>
      <c r="BV65315"/>
      <c r="BW65315"/>
      <c r="BX65315"/>
      <c r="BY65315"/>
      <c r="BZ65315"/>
      <c r="CA65315"/>
      <c r="CB65315"/>
      <c r="CC65315"/>
      <c r="CD65315"/>
      <c r="CE65315"/>
      <c r="CF65315"/>
      <c r="CG65315"/>
      <c r="CH65315"/>
      <c r="CI65315"/>
      <c r="CJ65315"/>
      <c r="CK65315"/>
      <c r="CL65315"/>
      <c r="CM65315"/>
      <c r="CN65315"/>
      <c r="CO65315"/>
      <c r="CP65315"/>
      <c r="CQ65315"/>
      <c r="CR65315"/>
      <c r="CS65315"/>
      <c r="CT65315"/>
      <c r="CU65315"/>
      <c r="CV65315"/>
      <c r="CW65315"/>
      <c r="CX65315"/>
      <c r="CY65315"/>
      <c r="CZ65315"/>
      <c r="DA65315"/>
      <c r="DB65315"/>
      <c r="DC65315"/>
      <c r="DD65315"/>
      <c r="DE65315"/>
      <c r="DF65315"/>
      <c r="DG65315"/>
      <c r="DH65315"/>
      <c r="DI65315"/>
      <c r="DJ65315"/>
      <c r="DK65315"/>
      <c r="DL65315"/>
      <c r="DM65315"/>
      <c r="DN65315"/>
      <c r="DO65315"/>
      <c r="DP65315"/>
      <c r="DQ65315"/>
      <c r="DR65315"/>
      <c r="DS65315"/>
      <c r="DT65315"/>
      <c r="DU65315"/>
      <c r="DV65315"/>
      <c r="DW65315"/>
      <c r="DX65315"/>
      <c r="DY65315"/>
      <c r="DZ65315"/>
      <c r="EA65315"/>
      <c r="EB65315"/>
      <c r="EC65315"/>
      <c r="ED65315"/>
      <c r="EE65315"/>
      <c r="EF65315"/>
      <c r="EG65315"/>
      <c r="EH65315"/>
      <c r="EI65315"/>
      <c r="EJ65315"/>
      <c r="EK65315"/>
      <c r="EL65315"/>
      <c r="EM65315"/>
      <c r="EN65315"/>
      <c r="EO65315"/>
      <c r="EP65315"/>
      <c r="EQ65315"/>
      <c r="ER65315"/>
      <c r="ES65315"/>
      <c r="ET65315"/>
      <c r="EU65315"/>
      <c r="EV65315"/>
      <c r="EW65315"/>
      <c r="EX65315"/>
      <c r="EY65315"/>
      <c r="EZ65315"/>
      <c r="FA65315"/>
      <c r="FB65315"/>
      <c r="FC65315"/>
      <c r="FD65315"/>
      <c r="FE65315"/>
      <c r="FF65315"/>
      <c r="FG65315"/>
      <c r="FH65315"/>
      <c r="FI65315"/>
      <c r="FJ65315"/>
      <c r="FK65315"/>
      <c r="FL65315"/>
      <c r="FM65315"/>
      <c r="FN65315"/>
      <c r="FO65315"/>
      <c r="FP65315"/>
      <c r="FQ65315"/>
      <c r="FR65315"/>
      <c r="FS65315"/>
      <c r="FT65315"/>
      <c r="FU65315"/>
      <c r="FV65315"/>
      <c r="FW65315"/>
      <c r="FX65315"/>
      <c r="FY65315"/>
      <c r="FZ65315"/>
      <c r="GA65315"/>
      <c r="GB65315"/>
      <c r="GC65315"/>
      <c r="GD65315"/>
      <c r="GE65315"/>
      <c r="GF65315"/>
      <c r="GG65315"/>
      <c r="GH65315"/>
      <c r="GI65315"/>
      <c r="GJ65315"/>
      <c r="GK65315"/>
      <c r="GL65315"/>
      <c r="GM65315"/>
      <c r="GN65315"/>
      <c r="GO65315"/>
      <c r="GP65315"/>
      <c r="GQ65315"/>
      <c r="GR65315"/>
      <c r="GS65315"/>
      <c r="GT65315"/>
      <c r="GU65315"/>
      <c r="GV65315"/>
      <c r="GW65315"/>
      <c r="GX65315"/>
      <c r="GY65315"/>
      <c r="GZ65315"/>
      <c r="HA65315"/>
      <c r="HB65315"/>
      <c r="HC65315"/>
      <c r="HD65315"/>
      <c r="HE65315"/>
      <c r="HF65315"/>
      <c r="HG65315"/>
      <c r="HH65315"/>
      <c r="HI65315"/>
      <c r="HJ65315"/>
      <c r="HK65315"/>
      <c r="HL65315"/>
      <c r="HM65315"/>
      <c r="HN65315"/>
      <c r="HO65315"/>
      <c r="HP65315"/>
      <c r="HQ65315"/>
      <c r="HR65315"/>
      <c r="HS65315"/>
      <c r="HT65315"/>
      <c r="HU65315"/>
      <c r="HV65315"/>
      <c r="HW65315"/>
      <c r="HX65315"/>
      <c r="HY65315"/>
      <c r="HZ65315"/>
      <c r="IA65315"/>
    </row>
    <row r="65316" spans="1:235" ht="24" customHeight="1">
      <c r="A65316"/>
      <c r="B65316"/>
      <c r="C65316"/>
      <c r="D65316"/>
      <c r="E65316"/>
      <c r="F65316"/>
      <c r="G65316"/>
      <c r="H65316"/>
      <c r="I65316"/>
      <c r="J65316"/>
      <c r="K65316"/>
      <c r="L65316"/>
      <c r="M65316"/>
      <c r="N65316"/>
      <c r="O65316"/>
      <c r="P65316"/>
      <c r="Q65316"/>
      <c r="R65316"/>
      <c r="S65316"/>
      <c r="T65316"/>
      <c r="U65316"/>
      <c r="V65316"/>
      <c r="W65316"/>
      <c r="X65316"/>
      <c r="Y65316"/>
      <c r="Z65316"/>
      <c r="AA65316"/>
      <c r="AB65316"/>
      <c r="AC65316"/>
      <c r="AD65316"/>
      <c r="AE65316"/>
      <c r="AF65316"/>
      <c r="AG65316"/>
      <c r="AH65316"/>
      <c r="AI65316"/>
      <c r="AJ65316"/>
      <c r="AK65316"/>
      <c r="AL65316"/>
      <c r="AM65316"/>
      <c r="AN65316"/>
      <c r="AO65316"/>
      <c r="AP65316"/>
      <c r="AQ65316"/>
      <c r="AR65316"/>
      <c r="AS65316"/>
      <c r="AT65316"/>
      <c r="AU65316"/>
      <c r="AV65316"/>
      <c r="AW65316"/>
      <c r="AX65316"/>
      <c r="AY65316"/>
      <c r="AZ65316"/>
      <c r="BA65316"/>
      <c r="BB65316"/>
      <c r="BC65316"/>
      <c r="BD65316"/>
      <c r="BE65316"/>
      <c r="BF65316"/>
      <c r="BG65316"/>
      <c r="BH65316"/>
      <c r="BI65316"/>
      <c r="BJ65316"/>
      <c r="BK65316"/>
      <c r="BL65316"/>
      <c r="BM65316"/>
      <c r="BN65316"/>
      <c r="BO65316"/>
      <c r="BP65316"/>
      <c r="BQ65316"/>
      <c r="BR65316"/>
      <c r="BS65316"/>
      <c r="BT65316"/>
      <c r="BU65316"/>
      <c r="BV65316"/>
      <c r="BW65316"/>
      <c r="BX65316"/>
      <c r="BY65316"/>
      <c r="BZ65316"/>
      <c r="CA65316"/>
      <c r="CB65316"/>
      <c r="CC65316"/>
      <c r="CD65316"/>
      <c r="CE65316"/>
      <c r="CF65316"/>
      <c r="CG65316"/>
      <c r="CH65316"/>
      <c r="CI65316"/>
      <c r="CJ65316"/>
      <c r="CK65316"/>
      <c r="CL65316"/>
      <c r="CM65316"/>
      <c r="CN65316"/>
      <c r="CO65316"/>
      <c r="CP65316"/>
      <c r="CQ65316"/>
      <c r="CR65316"/>
      <c r="CS65316"/>
      <c r="CT65316"/>
      <c r="CU65316"/>
      <c r="CV65316"/>
      <c r="CW65316"/>
      <c r="CX65316"/>
      <c r="CY65316"/>
      <c r="CZ65316"/>
      <c r="DA65316"/>
      <c r="DB65316"/>
      <c r="DC65316"/>
      <c r="DD65316"/>
      <c r="DE65316"/>
      <c r="DF65316"/>
      <c r="DG65316"/>
      <c r="DH65316"/>
      <c r="DI65316"/>
      <c r="DJ65316"/>
      <c r="DK65316"/>
      <c r="DL65316"/>
      <c r="DM65316"/>
      <c r="DN65316"/>
      <c r="DO65316"/>
      <c r="DP65316"/>
      <c r="DQ65316"/>
      <c r="DR65316"/>
      <c r="DS65316"/>
      <c r="DT65316"/>
      <c r="DU65316"/>
      <c r="DV65316"/>
      <c r="DW65316"/>
      <c r="DX65316"/>
      <c r="DY65316"/>
      <c r="DZ65316"/>
      <c r="EA65316"/>
      <c r="EB65316"/>
      <c r="EC65316"/>
      <c r="ED65316"/>
      <c r="EE65316"/>
      <c r="EF65316"/>
      <c r="EG65316"/>
      <c r="EH65316"/>
      <c r="EI65316"/>
      <c r="EJ65316"/>
      <c r="EK65316"/>
      <c r="EL65316"/>
      <c r="EM65316"/>
      <c r="EN65316"/>
      <c r="EO65316"/>
      <c r="EP65316"/>
      <c r="EQ65316"/>
      <c r="ER65316"/>
      <c r="ES65316"/>
      <c r="ET65316"/>
      <c r="EU65316"/>
      <c r="EV65316"/>
      <c r="EW65316"/>
      <c r="EX65316"/>
      <c r="EY65316"/>
      <c r="EZ65316"/>
      <c r="FA65316"/>
      <c r="FB65316"/>
      <c r="FC65316"/>
      <c r="FD65316"/>
      <c r="FE65316"/>
      <c r="FF65316"/>
      <c r="FG65316"/>
      <c r="FH65316"/>
      <c r="FI65316"/>
      <c r="FJ65316"/>
      <c r="FK65316"/>
      <c r="FL65316"/>
      <c r="FM65316"/>
      <c r="FN65316"/>
      <c r="FO65316"/>
      <c r="FP65316"/>
      <c r="FQ65316"/>
      <c r="FR65316"/>
      <c r="FS65316"/>
      <c r="FT65316"/>
      <c r="FU65316"/>
      <c r="FV65316"/>
      <c r="FW65316"/>
      <c r="FX65316"/>
      <c r="FY65316"/>
      <c r="FZ65316"/>
      <c r="GA65316"/>
      <c r="GB65316"/>
      <c r="GC65316"/>
      <c r="GD65316"/>
      <c r="GE65316"/>
      <c r="GF65316"/>
      <c r="GG65316"/>
      <c r="GH65316"/>
      <c r="GI65316"/>
      <c r="GJ65316"/>
      <c r="GK65316"/>
      <c r="GL65316"/>
      <c r="GM65316"/>
      <c r="GN65316"/>
      <c r="GO65316"/>
      <c r="GP65316"/>
      <c r="GQ65316"/>
      <c r="GR65316"/>
      <c r="GS65316"/>
      <c r="GT65316"/>
      <c r="GU65316"/>
      <c r="GV65316"/>
      <c r="GW65316"/>
      <c r="GX65316"/>
      <c r="GY65316"/>
      <c r="GZ65316"/>
      <c r="HA65316"/>
      <c r="HB65316"/>
      <c r="HC65316"/>
      <c r="HD65316"/>
      <c r="HE65316"/>
      <c r="HF65316"/>
      <c r="HG65316"/>
      <c r="HH65316"/>
      <c r="HI65316"/>
      <c r="HJ65316"/>
      <c r="HK65316"/>
      <c r="HL65316"/>
      <c r="HM65316"/>
      <c r="HN65316"/>
      <c r="HO65316"/>
      <c r="HP65316"/>
      <c r="HQ65316"/>
      <c r="HR65316"/>
      <c r="HS65316"/>
      <c r="HT65316"/>
      <c r="HU65316"/>
      <c r="HV65316"/>
      <c r="HW65316"/>
      <c r="HX65316"/>
      <c r="HY65316"/>
      <c r="HZ65316"/>
      <c r="IA65316"/>
    </row>
    <row r="65317" spans="1:235" ht="24" customHeight="1">
      <c r="A65317"/>
      <c r="B65317"/>
      <c r="C65317"/>
      <c r="D65317"/>
      <c r="E65317"/>
      <c r="F65317"/>
      <c r="G65317"/>
      <c r="H65317"/>
      <c r="I65317"/>
      <c r="J65317"/>
      <c r="K65317"/>
      <c r="L65317"/>
      <c r="M65317"/>
      <c r="N65317"/>
      <c r="O65317"/>
      <c r="P65317"/>
      <c r="Q65317"/>
      <c r="R65317"/>
      <c r="S65317"/>
      <c r="T65317"/>
      <c r="U65317"/>
      <c r="V65317"/>
      <c r="W65317"/>
      <c r="X65317"/>
      <c r="Y65317"/>
      <c r="Z65317"/>
      <c r="AA65317"/>
      <c r="AB65317"/>
      <c r="AC65317"/>
      <c r="AD65317"/>
      <c r="AE65317"/>
      <c r="AF65317"/>
      <c r="AG65317"/>
      <c r="AH65317"/>
      <c r="AI65317"/>
      <c r="AJ65317"/>
      <c r="AK65317"/>
      <c r="AL65317"/>
      <c r="AM65317"/>
      <c r="AN65317"/>
      <c r="AO65317"/>
      <c r="AP65317"/>
      <c r="AQ65317"/>
      <c r="AR65317"/>
      <c r="AS65317"/>
      <c r="AT65317"/>
      <c r="AU65317"/>
      <c r="AV65317"/>
      <c r="AW65317"/>
      <c r="AX65317"/>
      <c r="AY65317"/>
      <c r="AZ65317"/>
      <c r="BA65317"/>
      <c r="BB65317"/>
      <c r="BC65317"/>
      <c r="BD65317"/>
      <c r="BE65317"/>
      <c r="BF65317"/>
      <c r="BG65317"/>
      <c r="BH65317"/>
      <c r="BI65317"/>
      <c r="BJ65317"/>
      <c r="BK65317"/>
      <c r="BL65317"/>
      <c r="BM65317"/>
      <c r="BN65317"/>
      <c r="BO65317"/>
      <c r="BP65317"/>
      <c r="BQ65317"/>
      <c r="BR65317"/>
      <c r="BS65317"/>
      <c r="BT65317"/>
      <c r="BU65317"/>
      <c r="BV65317"/>
      <c r="BW65317"/>
      <c r="BX65317"/>
      <c r="BY65317"/>
      <c r="BZ65317"/>
      <c r="CA65317"/>
      <c r="CB65317"/>
      <c r="CC65317"/>
      <c r="CD65317"/>
      <c r="CE65317"/>
      <c r="CF65317"/>
      <c r="CG65317"/>
      <c r="CH65317"/>
      <c r="CI65317"/>
      <c r="CJ65317"/>
      <c r="CK65317"/>
      <c r="CL65317"/>
      <c r="CM65317"/>
      <c r="CN65317"/>
      <c r="CO65317"/>
      <c r="CP65317"/>
      <c r="CQ65317"/>
      <c r="CR65317"/>
      <c r="CS65317"/>
      <c r="CT65317"/>
      <c r="CU65317"/>
      <c r="CV65317"/>
      <c r="CW65317"/>
      <c r="CX65317"/>
      <c r="CY65317"/>
      <c r="CZ65317"/>
      <c r="DA65317"/>
      <c r="DB65317"/>
      <c r="DC65317"/>
      <c r="DD65317"/>
      <c r="DE65317"/>
      <c r="DF65317"/>
      <c r="DG65317"/>
      <c r="DH65317"/>
      <c r="DI65317"/>
      <c r="DJ65317"/>
      <c r="DK65317"/>
      <c r="DL65317"/>
      <c r="DM65317"/>
      <c r="DN65317"/>
      <c r="DO65317"/>
      <c r="DP65317"/>
      <c r="DQ65317"/>
      <c r="DR65317"/>
      <c r="DS65317"/>
      <c r="DT65317"/>
      <c r="DU65317"/>
      <c r="DV65317"/>
      <c r="DW65317"/>
      <c r="DX65317"/>
      <c r="DY65317"/>
      <c r="DZ65317"/>
      <c r="EA65317"/>
      <c r="EB65317"/>
      <c r="EC65317"/>
      <c r="ED65317"/>
      <c r="EE65317"/>
      <c r="EF65317"/>
      <c r="EG65317"/>
      <c r="EH65317"/>
      <c r="EI65317"/>
      <c r="EJ65317"/>
      <c r="EK65317"/>
      <c r="EL65317"/>
      <c r="EM65317"/>
      <c r="EN65317"/>
      <c r="EO65317"/>
      <c r="EP65317"/>
      <c r="EQ65317"/>
      <c r="ER65317"/>
      <c r="ES65317"/>
      <c r="ET65317"/>
      <c r="EU65317"/>
      <c r="EV65317"/>
      <c r="EW65317"/>
      <c r="EX65317"/>
      <c r="EY65317"/>
      <c r="EZ65317"/>
      <c r="FA65317"/>
      <c r="FB65317"/>
      <c r="FC65317"/>
      <c r="FD65317"/>
      <c r="FE65317"/>
      <c r="FF65317"/>
      <c r="FG65317"/>
      <c r="FH65317"/>
      <c r="FI65317"/>
      <c r="FJ65317"/>
      <c r="FK65317"/>
      <c r="FL65317"/>
      <c r="FM65317"/>
      <c r="FN65317"/>
      <c r="FO65317"/>
      <c r="FP65317"/>
      <c r="FQ65317"/>
      <c r="FR65317"/>
      <c r="FS65317"/>
      <c r="FT65317"/>
      <c r="FU65317"/>
      <c r="FV65317"/>
      <c r="FW65317"/>
      <c r="FX65317"/>
      <c r="FY65317"/>
      <c r="FZ65317"/>
      <c r="GA65317"/>
      <c r="GB65317"/>
      <c r="GC65317"/>
      <c r="GD65317"/>
      <c r="GE65317"/>
      <c r="GF65317"/>
      <c r="GG65317"/>
      <c r="GH65317"/>
      <c r="GI65317"/>
      <c r="GJ65317"/>
      <c r="GK65317"/>
      <c r="GL65317"/>
      <c r="GM65317"/>
      <c r="GN65317"/>
      <c r="GO65317"/>
      <c r="GP65317"/>
      <c r="GQ65317"/>
      <c r="GR65317"/>
      <c r="GS65317"/>
      <c r="GT65317"/>
      <c r="GU65317"/>
      <c r="GV65317"/>
      <c r="GW65317"/>
      <c r="GX65317"/>
      <c r="GY65317"/>
      <c r="GZ65317"/>
      <c r="HA65317"/>
      <c r="HB65317"/>
      <c r="HC65317"/>
      <c r="HD65317"/>
      <c r="HE65317"/>
      <c r="HF65317"/>
      <c r="HG65317"/>
      <c r="HH65317"/>
      <c r="HI65317"/>
      <c r="HJ65317"/>
      <c r="HK65317"/>
      <c r="HL65317"/>
      <c r="HM65317"/>
      <c r="HN65317"/>
      <c r="HO65317"/>
      <c r="HP65317"/>
      <c r="HQ65317"/>
      <c r="HR65317"/>
      <c r="HS65317"/>
      <c r="HT65317"/>
      <c r="HU65317"/>
      <c r="HV65317"/>
      <c r="HW65317"/>
      <c r="HX65317"/>
      <c r="HY65317"/>
      <c r="HZ65317"/>
      <c r="IA65317"/>
    </row>
    <row r="65318" spans="1:235" ht="24" customHeight="1">
      <c r="A65318"/>
      <c r="B65318"/>
      <c r="C65318"/>
      <c r="D65318"/>
      <c r="E65318"/>
      <c r="F65318"/>
      <c r="G65318"/>
      <c r="H65318"/>
      <c r="I65318"/>
      <c r="J65318"/>
      <c r="K65318"/>
      <c r="L65318"/>
      <c r="M65318"/>
      <c r="N65318"/>
      <c r="O65318"/>
      <c r="P65318"/>
      <c r="Q65318"/>
      <c r="R65318"/>
      <c r="S65318"/>
      <c r="T65318"/>
      <c r="U65318"/>
      <c r="V65318"/>
      <c r="W65318"/>
      <c r="X65318"/>
      <c r="Y65318"/>
      <c r="Z65318"/>
      <c r="AA65318"/>
      <c r="AB65318"/>
      <c r="AC65318"/>
      <c r="AD65318"/>
      <c r="AE65318"/>
      <c r="AF65318"/>
      <c r="AG65318"/>
      <c r="AH65318"/>
      <c r="AI65318"/>
      <c r="AJ65318"/>
      <c r="AK65318"/>
      <c r="AL65318"/>
      <c r="AM65318"/>
      <c r="AN65318"/>
      <c r="AO65318"/>
      <c r="AP65318"/>
      <c r="AQ65318"/>
      <c r="AR65318"/>
      <c r="AS65318"/>
      <c r="AT65318"/>
      <c r="AU65318"/>
      <c r="AV65318"/>
      <c r="AW65318"/>
      <c r="AX65318"/>
      <c r="AY65318"/>
      <c r="AZ65318"/>
      <c r="BA65318"/>
      <c r="BB65318"/>
      <c r="BC65318"/>
      <c r="BD65318"/>
      <c r="BE65318"/>
      <c r="BF65318"/>
      <c r="BG65318"/>
      <c r="BH65318"/>
      <c r="BI65318"/>
      <c r="BJ65318"/>
      <c r="BK65318"/>
      <c r="BL65318"/>
      <c r="BM65318"/>
      <c r="BN65318"/>
      <c r="BO65318"/>
      <c r="BP65318"/>
      <c r="BQ65318"/>
      <c r="BR65318"/>
      <c r="BS65318"/>
      <c r="BT65318"/>
      <c r="BU65318"/>
      <c r="BV65318"/>
      <c r="BW65318"/>
      <c r="BX65318"/>
      <c r="BY65318"/>
      <c r="BZ65318"/>
      <c r="CA65318"/>
      <c r="CB65318"/>
      <c r="CC65318"/>
      <c r="CD65318"/>
      <c r="CE65318"/>
      <c r="CF65318"/>
      <c r="CG65318"/>
      <c r="CH65318"/>
      <c r="CI65318"/>
      <c r="CJ65318"/>
      <c r="CK65318"/>
      <c r="CL65318"/>
      <c r="CM65318"/>
      <c r="CN65318"/>
      <c r="CO65318"/>
      <c r="CP65318"/>
      <c r="CQ65318"/>
      <c r="CR65318"/>
      <c r="CS65318"/>
      <c r="CT65318"/>
      <c r="CU65318"/>
      <c r="CV65318"/>
      <c r="CW65318"/>
      <c r="CX65318"/>
      <c r="CY65318"/>
      <c r="CZ65318"/>
      <c r="DA65318"/>
      <c r="DB65318"/>
      <c r="DC65318"/>
      <c r="DD65318"/>
      <c r="DE65318"/>
      <c r="DF65318"/>
      <c r="DG65318"/>
      <c r="DH65318"/>
      <c r="DI65318"/>
      <c r="DJ65318"/>
      <c r="DK65318"/>
      <c r="DL65318"/>
      <c r="DM65318"/>
      <c r="DN65318"/>
      <c r="DO65318"/>
      <c r="DP65318"/>
      <c r="DQ65318"/>
      <c r="DR65318"/>
      <c r="DS65318"/>
      <c r="DT65318"/>
      <c r="DU65318"/>
      <c r="DV65318"/>
      <c r="DW65318"/>
      <c r="DX65318"/>
      <c r="DY65318"/>
      <c r="DZ65318"/>
      <c r="EA65318"/>
      <c r="EB65318"/>
      <c r="EC65318"/>
      <c r="ED65318"/>
      <c r="EE65318"/>
      <c r="EF65318"/>
      <c r="EG65318"/>
      <c r="EH65318"/>
      <c r="EI65318"/>
      <c r="EJ65318"/>
      <c r="EK65318"/>
      <c r="EL65318"/>
      <c r="EM65318"/>
      <c r="EN65318"/>
      <c r="EO65318"/>
      <c r="EP65318"/>
      <c r="EQ65318"/>
      <c r="ER65318"/>
      <c r="ES65318"/>
      <c r="ET65318"/>
      <c r="EU65318"/>
      <c r="EV65318"/>
      <c r="EW65318"/>
      <c r="EX65318"/>
      <c r="EY65318"/>
      <c r="EZ65318"/>
      <c r="FA65318"/>
      <c r="FB65318"/>
      <c r="FC65318"/>
      <c r="FD65318"/>
      <c r="FE65318"/>
      <c r="FF65318"/>
      <c r="FG65318"/>
      <c r="FH65318"/>
      <c r="FI65318"/>
      <c r="FJ65318"/>
      <c r="FK65318"/>
      <c r="FL65318"/>
      <c r="FM65318"/>
      <c r="FN65318"/>
      <c r="FO65318"/>
      <c r="FP65318"/>
      <c r="FQ65318"/>
      <c r="FR65318"/>
      <c r="FS65318"/>
      <c r="FT65318"/>
      <c r="FU65318"/>
      <c r="FV65318"/>
      <c r="FW65318"/>
      <c r="FX65318"/>
      <c r="FY65318"/>
      <c r="FZ65318"/>
      <c r="GA65318"/>
      <c r="GB65318"/>
      <c r="GC65318"/>
      <c r="GD65318"/>
      <c r="GE65318"/>
      <c r="GF65318"/>
      <c r="GG65318"/>
      <c r="GH65318"/>
      <c r="GI65318"/>
      <c r="GJ65318"/>
      <c r="GK65318"/>
      <c r="GL65318"/>
      <c r="GM65318"/>
      <c r="GN65318"/>
      <c r="GO65318"/>
      <c r="GP65318"/>
      <c r="GQ65318"/>
      <c r="GR65318"/>
      <c r="GS65318"/>
      <c r="GT65318"/>
      <c r="GU65318"/>
      <c r="GV65318"/>
      <c r="GW65318"/>
      <c r="GX65318"/>
      <c r="GY65318"/>
      <c r="GZ65318"/>
      <c r="HA65318"/>
      <c r="HB65318"/>
      <c r="HC65318"/>
      <c r="HD65318"/>
      <c r="HE65318"/>
      <c r="HF65318"/>
      <c r="HG65318"/>
      <c r="HH65318"/>
      <c r="HI65318"/>
      <c r="HJ65318"/>
      <c r="HK65318"/>
      <c r="HL65318"/>
      <c r="HM65318"/>
      <c r="HN65318"/>
      <c r="HO65318"/>
      <c r="HP65318"/>
      <c r="HQ65318"/>
      <c r="HR65318"/>
      <c r="HS65318"/>
      <c r="HT65318"/>
      <c r="HU65318"/>
      <c r="HV65318"/>
      <c r="HW65318"/>
      <c r="HX65318"/>
      <c r="HY65318"/>
      <c r="HZ65318"/>
      <c r="IA65318"/>
    </row>
    <row r="65319" spans="1:235" ht="24" customHeight="1">
      <c r="A65319"/>
      <c r="B65319"/>
      <c r="C65319"/>
      <c r="D65319"/>
      <c r="E65319"/>
      <c r="F65319"/>
      <c r="G65319"/>
      <c r="H65319"/>
      <c r="I65319"/>
      <c r="J65319"/>
      <c r="K65319"/>
      <c r="L65319"/>
      <c r="M65319"/>
      <c r="N65319"/>
      <c r="O65319"/>
      <c r="P65319"/>
      <c r="Q65319"/>
      <c r="R65319"/>
      <c r="S65319"/>
      <c r="T65319"/>
      <c r="U65319"/>
      <c r="V65319"/>
      <c r="W65319"/>
      <c r="X65319"/>
      <c r="Y65319"/>
      <c r="Z65319"/>
      <c r="AA65319"/>
      <c r="AB65319"/>
      <c r="AC65319"/>
      <c r="AD65319"/>
      <c r="AE65319"/>
      <c r="AF65319"/>
      <c r="AG65319"/>
      <c r="AH65319"/>
      <c r="AI65319"/>
      <c r="AJ65319"/>
      <c r="AK65319"/>
      <c r="AL65319"/>
      <c r="AM65319"/>
      <c r="AN65319"/>
      <c r="AO65319"/>
      <c r="AP65319"/>
      <c r="AQ65319"/>
      <c r="AR65319"/>
      <c r="AS65319"/>
      <c r="AT65319"/>
      <c r="AU65319"/>
      <c r="AV65319"/>
      <c r="AW65319"/>
      <c r="AX65319"/>
      <c r="AY65319"/>
      <c r="AZ65319"/>
      <c r="BA65319"/>
      <c r="BB65319"/>
      <c r="BC65319"/>
      <c r="BD65319"/>
      <c r="BE65319"/>
      <c r="BF65319"/>
      <c r="BG65319"/>
      <c r="BH65319"/>
      <c r="BI65319"/>
      <c r="BJ65319"/>
      <c r="BK65319"/>
      <c r="BL65319"/>
      <c r="BM65319"/>
      <c r="BN65319"/>
      <c r="BO65319"/>
      <c r="BP65319"/>
      <c r="BQ65319"/>
      <c r="BR65319"/>
      <c r="BS65319"/>
      <c r="BT65319"/>
      <c r="BU65319"/>
      <c r="BV65319"/>
      <c r="BW65319"/>
      <c r="BX65319"/>
      <c r="BY65319"/>
      <c r="BZ65319"/>
      <c r="CA65319"/>
      <c r="CB65319"/>
      <c r="CC65319"/>
      <c r="CD65319"/>
      <c r="CE65319"/>
      <c r="CF65319"/>
      <c r="CG65319"/>
      <c r="CH65319"/>
      <c r="CI65319"/>
      <c r="CJ65319"/>
      <c r="CK65319"/>
      <c r="CL65319"/>
      <c r="CM65319"/>
      <c r="CN65319"/>
      <c r="CO65319"/>
      <c r="CP65319"/>
      <c r="CQ65319"/>
      <c r="CR65319"/>
      <c r="CS65319"/>
      <c r="CT65319"/>
      <c r="CU65319"/>
      <c r="CV65319"/>
      <c r="CW65319"/>
      <c r="CX65319"/>
      <c r="CY65319"/>
      <c r="CZ65319"/>
      <c r="DA65319"/>
      <c r="DB65319"/>
      <c r="DC65319"/>
      <c r="DD65319"/>
      <c r="DE65319"/>
      <c r="DF65319"/>
      <c r="DG65319"/>
      <c r="DH65319"/>
      <c r="DI65319"/>
      <c r="DJ65319"/>
      <c r="DK65319"/>
      <c r="DL65319"/>
      <c r="DM65319"/>
      <c r="DN65319"/>
      <c r="DO65319"/>
      <c r="DP65319"/>
      <c r="DQ65319"/>
      <c r="DR65319"/>
      <c r="DS65319"/>
      <c r="DT65319"/>
      <c r="DU65319"/>
      <c r="DV65319"/>
      <c r="DW65319"/>
      <c r="DX65319"/>
      <c r="DY65319"/>
      <c r="DZ65319"/>
      <c r="EA65319"/>
      <c r="EB65319"/>
      <c r="EC65319"/>
      <c r="ED65319"/>
      <c r="EE65319"/>
      <c r="EF65319"/>
      <c r="EG65319"/>
      <c r="EH65319"/>
      <c r="EI65319"/>
      <c r="EJ65319"/>
      <c r="EK65319"/>
      <c r="EL65319"/>
      <c r="EM65319"/>
      <c r="EN65319"/>
      <c r="EO65319"/>
      <c r="EP65319"/>
      <c r="EQ65319"/>
      <c r="ER65319"/>
      <c r="ES65319"/>
      <c r="ET65319"/>
      <c r="EU65319"/>
      <c r="EV65319"/>
      <c r="EW65319"/>
      <c r="EX65319"/>
      <c r="EY65319"/>
      <c r="EZ65319"/>
      <c r="FA65319"/>
      <c r="FB65319"/>
      <c r="FC65319"/>
      <c r="FD65319"/>
      <c r="FE65319"/>
      <c r="FF65319"/>
      <c r="FG65319"/>
      <c r="FH65319"/>
      <c r="FI65319"/>
      <c r="FJ65319"/>
      <c r="FK65319"/>
      <c r="FL65319"/>
      <c r="FM65319"/>
      <c r="FN65319"/>
      <c r="FO65319"/>
      <c r="FP65319"/>
      <c r="FQ65319"/>
      <c r="FR65319"/>
      <c r="FS65319"/>
      <c r="FT65319"/>
      <c r="FU65319"/>
      <c r="FV65319"/>
      <c r="FW65319"/>
      <c r="FX65319"/>
      <c r="FY65319"/>
      <c r="FZ65319"/>
      <c r="GA65319"/>
      <c r="GB65319"/>
      <c r="GC65319"/>
      <c r="GD65319"/>
      <c r="GE65319"/>
      <c r="GF65319"/>
      <c r="GG65319"/>
      <c r="GH65319"/>
      <c r="GI65319"/>
      <c r="GJ65319"/>
      <c r="GK65319"/>
      <c r="GL65319"/>
      <c r="GM65319"/>
      <c r="GN65319"/>
      <c r="GO65319"/>
      <c r="GP65319"/>
      <c r="GQ65319"/>
      <c r="GR65319"/>
      <c r="GS65319"/>
      <c r="GT65319"/>
      <c r="GU65319"/>
      <c r="GV65319"/>
      <c r="GW65319"/>
      <c r="GX65319"/>
      <c r="GY65319"/>
      <c r="GZ65319"/>
      <c r="HA65319"/>
      <c r="HB65319"/>
      <c r="HC65319"/>
      <c r="HD65319"/>
      <c r="HE65319"/>
      <c r="HF65319"/>
      <c r="HG65319"/>
      <c r="HH65319"/>
      <c r="HI65319"/>
      <c r="HJ65319"/>
      <c r="HK65319"/>
      <c r="HL65319"/>
      <c r="HM65319"/>
      <c r="HN65319"/>
      <c r="HO65319"/>
      <c r="HP65319"/>
      <c r="HQ65319"/>
      <c r="HR65319"/>
      <c r="HS65319"/>
      <c r="HT65319"/>
      <c r="HU65319"/>
      <c r="HV65319"/>
      <c r="HW65319"/>
      <c r="HX65319"/>
      <c r="HY65319"/>
      <c r="HZ65319"/>
      <c r="IA65319"/>
    </row>
    <row r="65320" spans="1:235" ht="24" customHeight="1">
      <c r="A65320"/>
      <c r="B65320"/>
      <c r="C65320"/>
      <c r="D65320"/>
      <c r="E65320"/>
      <c r="F65320"/>
      <c r="G65320"/>
      <c r="H65320"/>
      <c r="I65320"/>
      <c r="J65320"/>
      <c r="K65320"/>
      <c r="L65320"/>
      <c r="M65320"/>
      <c r="N65320"/>
      <c r="O65320"/>
      <c r="P65320"/>
      <c r="Q65320"/>
      <c r="R65320"/>
      <c r="S65320"/>
      <c r="T65320"/>
      <c r="U65320"/>
      <c r="V65320"/>
      <c r="W65320"/>
      <c r="X65320"/>
      <c r="Y65320"/>
      <c r="Z65320"/>
      <c r="AA65320"/>
      <c r="AB65320"/>
      <c r="AC65320"/>
      <c r="AD65320"/>
      <c r="AE65320"/>
      <c r="AF65320"/>
      <c r="AG65320"/>
      <c r="AH65320"/>
      <c r="AI65320"/>
      <c r="AJ65320"/>
      <c r="AK65320"/>
      <c r="AL65320"/>
      <c r="AM65320"/>
      <c r="AN65320"/>
      <c r="AO65320"/>
      <c r="AP65320"/>
      <c r="AQ65320"/>
      <c r="AR65320"/>
      <c r="AS65320"/>
      <c r="AT65320"/>
      <c r="AU65320"/>
      <c r="AV65320"/>
      <c r="AW65320"/>
      <c r="AX65320"/>
      <c r="AY65320"/>
      <c r="AZ65320"/>
      <c r="BA65320"/>
      <c r="BB65320"/>
      <c r="BC65320"/>
      <c r="BD65320"/>
      <c r="BE65320"/>
      <c r="BF65320"/>
      <c r="BG65320"/>
      <c r="BH65320"/>
      <c r="BI65320"/>
      <c r="BJ65320"/>
      <c r="BK65320"/>
      <c r="BL65320"/>
      <c r="BM65320"/>
      <c r="BN65320"/>
      <c r="BO65320"/>
      <c r="BP65320"/>
      <c r="BQ65320"/>
      <c r="BR65320"/>
      <c r="BS65320"/>
      <c r="BT65320"/>
      <c r="BU65320"/>
      <c r="BV65320"/>
      <c r="BW65320"/>
      <c r="BX65320"/>
      <c r="BY65320"/>
      <c r="BZ65320"/>
      <c r="CA65320"/>
      <c r="CB65320"/>
      <c r="CC65320"/>
      <c r="CD65320"/>
      <c r="CE65320"/>
      <c r="CF65320"/>
      <c r="CG65320"/>
      <c r="CH65320"/>
      <c r="CI65320"/>
      <c r="CJ65320"/>
      <c r="CK65320"/>
      <c r="CL65320"/>
      <c r="CM65320"/>
      <c r="CN65320"/>
      <c r="CO65320"/>
      <c r="CP65320"/>
      <c r="CQ65320"/>
      <c r="CR65320"/>
      <c r="CS65320"/>
      <c r="CT65320"/>
      <c r="CU65320"/>
      <c r="CV65320"/>
      <c r="CW65320"/>
      <c r="CX65320"/>
      <c r="CY65320"/>
      <c r="CZ65320"/>
      <c r="DA65320"/>
      <c r="DB65320"/>
      <c r="DC65320"/>
      <c r="DD65320"/>
      <c r="DE65320"/>
      <c r="DF65320"/>
      <c r="DG65320"/>
      <c r="DH65320"/>
      <c r="DI65320"/>
      <c r="DJ65320"/>
      <c r="DK65320"/>
      <c r="DL65320"/>
      <c r="DM65320"/>
      <c r="DN65320"/>
      <c r="DO65320"/>
      <c r="DP65320"/>
      <c r="DQ65320"/>
      <c r="DR65320"/>
      <c r="DS65320"/>
      <c r="DT65320"/>
      <c r="DU65320"/>
      <c r="DV65320"/>
      <c r="DW65320"/>
      <c r="DX65320"/>
      <c r="DY65320"/>
      <c r="DZ65320"/>
      <c r="EA65320"/>
      <c r="EB65320"/>
      <c r="EC65320"/>
      <c r="ED65320"/>
      <c r="EE65320"/>
      <c r="EF65320"/>
      <c r="EG65320"/>
      <c r="EH65320"/>
      <c r="EI65320"/>
      <c r="EJ65320"/>
      <c r="EK65320"/>
      <c r="EL65320"/>
      <c r="EM65320"/>
      <c r="EN65320"/>
      <c r="EO65320"/>
      <c r="EP65320"/>
      <c r="EQ65320"/>
      <c r="ER65320"/>
      <c r="ES65320"/>
      <c r="ET65320"/>
      <c r="EU65320"/>
      <c r="EV65320"/>
      <c r="EW65320"/>
      <c r="EX65320"/>
      <c r="EY65320"/>
      <c r="EZ65320"/>
      <c r="FA65320"/>
      <c r="FB65320"/>
      <c r="FC65320"/>
      <c r="FD65320"/>
      <c r="FE65320"/>
      <c r="FF65320"/>
      <c r="FG65320"/>
      <c r="FH65320"/>
      <c r="FI65320"/>
      <c r="FJ65320"/>
      <c r="FK65320"/>
      <c r="FL65320"/>
      <c r="FM65320"/>
      <c r="FN65320"/>
      <c r="FO65320"/>
      <c r="FP65320"/>
      <c r="FQ65320"/>
      <c r="FR65320"/>
      <c r="FS65320"/>
      <c r="FT65320"/>
      <c r="FU65320"/>
      <c r="FV65320"/>
      <c r="FW65320"/>
      <c r="FX65320"/>
      <c r="FY65320"/>
      <c r="FZ65320"/>
      <c r="GA65320"/>
      <c r="GB65320"/>
      <c r="GC65320"/>
      <c r="GD65320"/>
      <c r="GE65320"/>
      <c r="GF65320"/>
      <c r="GG65320"/>
      <c r="GH65320"/>
      <c r="GI65320"/>
      <c r="GJ65320"/>
      <c r="GK65320"/>
      <c r="GL65320"/>
      <c r="GM65320"/>
      <c r="GN65320"/>
      <c r="GO65320"/>
      <c r="GP65320"/>
      <c r="GQ65320"/>
      <c r="GR65320"/>
      <c r="GS65320"/>
      <c r="GT65320"/>
      <c r="GU65320"/>
      <c r="GV65320"/>
      <c r="GW65320"/>
      <c r="GX65320"/>
      <c r="GY65320"/>
      <c r="GZ65320"/>
      <c r="HA65320"/>
      <c r="HB65320"/>
      <c r="HC65320"/>
      <c r="HD65320"/>
      <c r="HE65320"/>
      <c r="HF65320"/>
      <c r="HG65320"/>
      <c r="HH65320"/>
      <c r="HI65320"/>
      <c r="HJ65320"/>
      <c r="HK65320"/>
      <c r="HL65320"/>
      <c r="HM65320"/>
      <c r="HN65320"/>
      <c r="HO65320"/>
      <c r="HP65320"/>
      <c r="HQ65320"/>
      <c r="HR65320"/>
      <c r="HS65320"/>
      <c r="HT65320"/>
      <c r="HU65320"/>
      <c r="HV65320"/>
      <c r="HW65320"/>
      <c r="HX65320"/>
      <c r="HY65320"/>
      <c r="HZ65320"/>
      <c r="IA65320"/>
    </row>
    <row r="65321" spans="1:235" ht="24" customHeight="1">
      <c r="A65321"/>
      <c r="B65321"/>
      <c r="C65321"/>
      <c r="D65321"/>
      <c r="E65321"/>
      <c r="F65321"/>
      <c r="G65321"/>
      <c r="H65321"/>
      <c r="I65321"/>
      <c r="J65321"/>
      <c r="K65321"/>
      <c r="L65321"/>
      <c r="M65321"/>
      <c r="N65321"/>
      <c r="O65321"/>
      <c r="P65321"/>
      <c r="Q65321"/>
      <c r="R65321"/>
      <c r="S65321"/>
      <c r="T65321"/>
      <c r="U65321"/>
      <c r="V65321"/>
      <c r="W65321"/>
      <c r="X65321"/>
      <c r="Y65321"/>
      <c r="Z65321"/>
      <c r="AA65321"/>
      <c r="AB65321"/>
      <c r="AC65321"/>
      <c r="AD65321"/>
      <c r="AE65321"/>
      <c r="AF65321"/>
      <c r="AG65321"/>
      <c r="AH65321"/>
      <c r="AI65321"/>
      <c r="AJ65321"/>
      <c r="AK65321"/>
      <c r="AL65321"/>
      <c r="AM65321"/>
      <c r="AN65321"/>
      <c r="AO65321"/>
      <c r="AP65321"/>
      <c r="AQ65321"/>
      <c r="AR65321"/>
      <c r="AS65321"/>
      <c r="AT65321"/>
      <c r="AU65321"/>
      <c r="AV65321"/>
      <c r="AW65321"/>
      <c r="AX65321"/>
      <c r="AY65321"/>
      <c r="AZ65321"/>
      <c r="BA65321"/>
      <c r="BB65321"/>
      <c r="BC65321"/>
      <c r="BD65321"/>
      <c r="BE65321"/>
      <c r="BF65321"/>
      <c r="BG65321"/>
      <c r="BH65321"/>
      <c r="BI65321"/>
      <c r="BJ65321"/>
      <c r="BK65321"/>
      <c r="BL65321"/>
      <c r="BM65321"/>
      <c r="BN65321"/>
      <c r="BO65321"/>
      <c r="BP65321"/>
      <c r="BQ65321"/>
      <c r="BR65321"/>
      <c r="BS65321"/>
      <c r="BT65321"/>
      <c r="BU65321"/>
      <c r="BV65321"/>
      <c r="BW65321"/>
      <c r="BX65321"/>
      <c r="BY65321"/>
      <c r="BZ65321"/>
      <c r="CA65321"/>
      <c r="CB65321"/>
      <c r="CC65321"/>
      <c r="CD65321"/>
      <c r="CE65321"/>
      <c r="CF65321"/>
      <c r="CG65321"/>
      <c r="CH65321"/>
      <c r="CI65321"/>
      <c r="CJ65321"/>
      <c r="CK65321"/>
      <c r="CL65321"/>
      <c r="CM65321"/>
      <c r="CN65321"/>
      <c r="CO65321"/>
      <c r="CP65321"/>
      <c r="CQ65321"/>
      <c r="CR65321"/>
      <c r="CS65321"/>
      <c r="CT65321"/>
      <c r="CU65321"/>
      <c r="CV65321"/>
      <c r="CW65321"/>
      <c r="CX65321"/>
      <c r="CY65321"/>
      <c r="CZ65321"/>
      <c r="DA65321"/>
      <c r="DB65321"/>
      <c r="DC65321"/>
      <c r="DD65321"/>
      <c r="DE65321"/>
      <c r="DF65321"/>
      <c r="DG65321"/>
      <c r="DH65321"/>
      <c r="DI65321"/>
      <c r="DJ65321"/>
      <c r="DK65321"/>
      <c r="DL65321"/>
      <c r="DM65321"/>
      <c r="DN65321"/>
      <c r="DO65321"/>
      <c r="DP65321"/>
      <c r="DQ65321"/>
      <c r="DR65321"/>
      <c r="DS65321"/>
      <c r="DT65321"/>
      <c r="DU65321"/>
      <c r="DV65321"/>
      <c r="DW65321"/>
      <c r="DX65321"/>
      <c r="DY65321"/>
      <c r="DZ65321"/>
      <c r="EA65321"/>
      <c r="EB65321"/>
      <c r="EC65321"/>
      <c r="ED65321"/>
      <c r="EE65321"/>
      <c r="EF65321"/>
      <c r="EG65321"/>
      <c r="EH65321"/>
      <c r="EI65321"/>
      <c r="EJ65321"/>
      <c r="EK65321"/>
      <c r="EL65321"/>
      <c r="EM65321"/>
      <c r="EN65321"/>
      <c r="EO65321"/>
      <c r="EP65321"/>
      <c r="EQ65321"/>
      <c r="ER65321"/>
      <c r="ES65321"/>
      <c r="ET65321"/>
      <c r="EU65321"/>
      <c r="EV65321"/>
      <c r="EW65321"/>
      <c r="EX65321"/>
      <c r="EY65321"/>
      <c r="EZ65321"/>
      <c r="FA65321"/>
      <c r="FB65321"/>
      <c r="FC65321"/>
      <c r="FD65321"/>
      <c r="FE65321"/>
      <c r="FF65321"/>
      <c r="FG65321"/>
      <c r="FH65321"/>
      <c r="FI65321"/>
      <c r="FJ65321"/>
      <c r="FK65321"/>
      <c r="FL65321"/>
      <c r="FM65321"/>
      <c r="FN65321"/>
      <c r="FO65321"/>
      <c r="FP65321"/>
      <c r="FQ65321"/>
      <c r="FR65321"/>
      <c r="FS65321"/>
      <c r="FT65321"/>
      <c r="FU65321"/>
      <c r="FV65321"/>
      <c r="FW65321"/>
      <c r="FX65321"/>
      <c r="FY65321"/>
      <c r="FZ65321"/>
      <c r="GA65321"/>
      <c r="GB65321"/>
      <c r="GC65321"/>
      <c r="GD65321"/>
      <c r="GE65321"/>
      <c r="GF65321"/>
      <c r="GG65321"/>
      <c r="GH65321"/>
      <c r="GI65321"/>
      <c r="GJ65321"/>
      <c r="GK65321"/>
      <c r="GL65321"/>
      <c r="GM65321"/>
      <c r="GN65321"/>
      <c r="GO65321"/>
      <c r="GP65321"/>
      <c r="GQ65321"/>
      <c r="GR65321"/>
      <c r="GS65321"/>
      <c r="GT65321"/>
      <c r="GU65321"/>
      <c r="GV65321"/>
      <c r="GW65321"/>
      <c r="GX65321"/>
      <c r="GY65321"/>
      <c r="GZ65321"/>
      <c r="HA65321"/>
      <c r="HB65321"/>
      <c r="HC65321"/>
      <c r="HD65321"/>
      <c r="HE65321"/>
      <c r="HF65321"/>
      <c r="HG65321"/>
      <c r="HH65321"/>
      <c r="HI65321"/>
      <c r="HJ65321"/>
      <c r="HK65321"/>
      <c r="HL65321"/>
      <c r="HM65321"/>
      <c r="HN65321"/>
      <c r="HO65321"/>
      <c r="HP65321"/>
      <c r="HQ65321"/>
      <c r="HR65321"/>
      <c r="HS65321"/>
      <c r="HT65321"/>
      <c r="HU65321"/>
      <c r="HV65321"/>
      <c r="HW65321"/>
      <c r="HX65321"/>
      <c r="HY65321"/>
      <c r="HZ65321"/>
      <c r="IA65321"/>
    </row>
    <row r="65322" spans="1:235" ht="24" customHeight="1">
      <c r="A65322"/>
      <c r="B65322"/>
      <c r="C65322"/>
      <c r="D65322"/>
      <c r="E65322"/>
      <c r="F65322"/>
      <c r="G65322"/>
      <c r="H65322"/>
      <c r="I65322"/>
      <c r="J65322"/>
      <c r="K65322"/>
      <c r="L65322"/>
      <c r="M65322"/>
      <c r="N65322"/>
      <c r="O65322"/>
      <c r="P65322"/>
      <c r="Q65322"/>
      <c r="R65322"/>
      <c r="S65322"/>
      <c r="T65322"/>
      <c r="U65322"/>
      <c r="V65322"/>
      <c r="W65322"/>
      <c r="X65322"/>
      <c r="Y65322"/>
      <c r="Z65322"/>
      <c r="AA65322"/>
      <c r="AB65322"/>
      <c r="AC65322"/>
      <c r="AD65322"/>
      <c r="AE65322"/>
      <c r="AF65322"/>
      <c r="AG65322"/>
      <c r="AH65322"/>
      <c r="AI65322"/>
      <c r="AJ65322"/>
      <c r="AK65322"/>
      <c r="AL65322"/>
      <c r="AM65322"/>
      <c r="AN65322"/>
      <c r="AO65322"/>
      <c r="AP65322"/>
      <c r="AQ65322"/>
      <c r="AR65322"/>
      <c r="AS65322"/>
      <c r="AT65322"/>
      <c r="AU65322"/>
      <c r="AV65322"/>
      <c r="AW65322"/>
      <c r="AX65322"/>
      <c r="AY65322"/>
      <c r="AZ65322"/>
      <c r="BA65322"/>
      <c r="BB65322"/>
      <c r="BC65322"/>
      <c r="BD65322"/>
      <c r="BE65322"/>
      <c r="BF65322"/>
      <c r="BG65322"/>
      <c r="BH65322"/>
      <c r="BI65322"/>
      <c r="BJ65322"/>
      <c r="BK65322"/>
      <c r="BL65322"/>
      <c r="BM65322"/>
      <c r="BN65322"/>
      <c r="BO65322"/>
      <c r="BP65322"/>
      <c r="BQ65322"/>
      <c r="BR65322"/>
      <c r="BS65322"/>
      <c r="BT65322"/>
      <c r="BU65322"/>
      <c r="BV65322"/>
      <c r="BW65322"/>
      <c r="BX65322"/>
      <c r="BY65322"/>
      <c r="BZ65322"/>
      <c r="CA65322"/>
      <c r="CB65322"/>
      <c r="CC65322"/>
      <c r="CD65322"/>
      <c r="CE65322"/>
      <c r="CF65322"/>
      <c r="CG65322"/>
      <c r="CH65322"/>
      <c r="CI65322"/>
      <c r="CJ65322"/>
      <c r="CK65322"/>
      <c r="CL65322"/>
      <c r="CM65322"/>
      <c r="CN65322"/>
      <c r="CO65322"/>
      <c r="CP65322"/>
      <c r="CQ65322"/>
      <c r="CR65322"/>
      <c r="CS65322"/>
      <c r="CT65322"/>
      <c r="CU65322"/>
      <c r="CV65322"/>
      <c r="CW65322"/>
      <c r="CX65322"/>
      <c r="CY65322"/>
      <c r="CZ65322"/>
      <c r="DA65322"/>
      <c r="DB65322"/>
      <c r="DC65322"/>
      <c r="DD65322"/>
      <c r="DE65322"/>
      <c r="DF65322"/>
      <c r="DG65322"/>
      <c r="DH65322"/>
      <c r="DI65322"/>
      <c r="DJ65322"/>
      <c r="DK65322"/>
      <c r="DL65322"/>
      <c r="DM65322"/>
      <c r="DN65322"/>
      <c r="DO65322"/>
      <c r="DP65322"/>
      <c r="DQ65322"/>
      <c r="DR65322"/>
      <c r="DS65322"/>
      <c r="DT65322"/>
      <c r="DU65322"/>
      <c r="DV65322"/>
      <c r="DW65322"/>
      <c r="DX65322"/>
      <c r="DY65322"/>
      <c r="DZ65322"/>
      <c r="EA65322"/>
      <c r="EB65322"/>
      <c r="EC65322"/>
      <c r="ED65322"/>
      <c r="EE65322"/>
      <c r="EF65322"/>
      <c r="EG65322"/>
      <c r="EH65322"/>
      <c r="EI65322"/>
      <c r="EJ65322"/>
      <c r="EK65322"/>
      <c r="EL65322"/>
      <c r="EM65322"/>
      <c r="EN65322"/>
      <c r="EO65322"/>
      <c r="EP65322"/>
      <c r="EQ65322"/>
      <c r="ER65322"/>
      <c r="ES65322"/>
      <c r="ET65322"/>
      <c r="EU65322"/>
      <c r="EV65322"/>
      <c r="EW65322"/>
      <c r="EX65322"/>
      <c r="EY65322"/>
      <c r="EZ65322"/>
      <c r="FA65322"/>
      <c r="FB65322"/>
      <c r="FC65322"/>
      <c r="FD65322"/>
      <c r="FE65322"/>
      <c r="FF65322"/>
      <c r="FG65322"/>
      <c r="FH65322"/>
      <c r="FI65322"/>
      <c r="FJ65322"/>
      <c r="FK65322"/>
      <c r="FL65322"/>
      <c r="FM65322"/>
      <c r="FN65322"/>
      <c r="FO65322"/>
      <c r="FP65322"/>
      <c r="FQ65322"/>
      <c r="FR65322"/>
      <c r="FS65322"/>
      <c r="FT65322"/>
      <c r="FU65322"/>
      <c r="FV65322"/>
      <c r="FW65322"/>
      <c r="FX65322"/>
      <c r="FY65322"/>
      <c r="FZ65322"/>
      <c r="GA65322"/>
      <c r="GB65322"/>
      <c r="GC65322"/>
      <c r="GD65322"/>
      <c r="GE65322"/>
      <c r="GF65322"/>
      <c r="GG65322"/>
      <c r="GH65322"/>
      <c r="GI65322"/>
      <c r="GJ65322"/>
      <c r="GK65322"/>
      <c r="GL65322"/>
      <c r="GM65322"/>
      <c r="GN65322"/>
      <c r="GO65322"/>
      <c r="GP65322"/>
      <c r="GQ65322"/>
      <c r="GR65322"/>
      <c r="GS65322"/>
      <c r="GT65322"/>
      <c r="GU65322"/>
      <c r="GV65322"/>
      <c r="GW65322"/>
      <c r="GX65322"/>
      <c r="GY65322"/>
      <c r="GZ65322"/>
      <c r="HA65322"/>
      <c r="HB65322"/>
      <c r="HC65322"/>
      <c r="HD65322"/>
      <c r="HE65322"/>
      <c r="HF65322"/>
      <c r="HG65322"/>
      <c r="HH65322"/>
      <c r="HI65322"/>
      <c r="HJ65322"/>
      <c r="HK65322"/>
      <c r="HL65322"/>
      <c r="HM65322"/>
      <c r="HN65322"/>
      <c r="HO65322"/>
      <c r="HP65322"/>
      <c r="HQ65322"/>
      <c r="HR65322"/>
      <c r="HS65322"/>
      <c r="HT65322"/>
      <c r="HU65322"/>
      <c r="HV65322"/>
      <c r="HW65322"/>
      <c r="HX65322"/>
      <c r="HY65322"/>
      <c r="HZ65322"/>
      <c r="IA65322"/>
    </row>
    <row r="65323" spans="1:235" ht="24" customHeight="1">
      <c r="A65323"/>
      <c r="B65323"/>
      <c r="C65323"/>
      <c r="D65323"/>
      <c r="E65323"/>
      <c r="F65323"/>
      <c r="G65323"/>
      <c r="H65323"/>
      <c r="I65323"/>
      <c r="J65323"/>
      <c r="K65323"/>
      <c r="L65323"/>
      <c r="M65323"/>
      <c r="N65323"/>
      <c r="O65323"/>
      <c r="P65323"/>
      <c r="Q65323"/>
      <c r="R65323"/>
      <c r="S65323"/>
      <c r="T65323"/>
      <c r="U65323"/>
      <c r="V65323"/>
      <c r="W65323"/>
      <c r="X65323"/>
      <c r="Y65323"/>
      <c r="Z65323"/>
      <c r="AA65323"/>
      <c r="AB65323"/>
      <c r="AC65323"/>
      <c r="AD65323"/>
      <c r="AE65323"/>
      <c r="AF65323"/>
      <c r="AG65323"/>
      <c r="AH65323"/>
      <c r="AI65323"/>
      <c r="AJ65323"/>
      <c r="AK65323"/>
      <c r="AL65323"/>
      <c r="AM65323"/>
      <c r="AN65323"/>
      <c r="AO65323"/>
      <c r="AP65323"/>
      <c r="AQ65323"/>
      <c r="AR65323"/>
      <c r="AS65323"/>
      <c r="AT65323"/>
      <c r="AU65323"/>
      <c r="AV65323"/>
      <c r="AW65323"/>
      <c r="AX65323"/>
      <c r="AY65323"/>
      <c r="AZ65323"/>
      <c r="BA65323"/>
      <c r="BB65323"/>
      <c r="BC65323"/>
      <c r="BD65323"/>
      <c r="BE65323"/>
      <c r="BF65323"/>
      <c r="BG65323"/>
      <c r="BH65323"/>
      <c r="BI65323"/>
      <c r="BJ65323"/>
      <c r="BK65323"/>
      <c r="BL65323"/>
      <c r="BM65323"/>
      <c r="BN65323"/>
      <c r="BO65323"/>
      <c r="BP65323"/>
      <c r="BQ65323"/>
      <c r="BR65323"/>
      <c r="BS65323"/>
      <c r="BT65323"/>
      <c r="BU65323"/>
      <c r="BV65323"/>
      <c r="BW65323"/>
      <c r="BX65323"/>
      <c r="BY65323"/>
      <c r="BZ65323"/>
      <c r="CA65323"/>
      <c r="CB65323"/>
      <c r="CC65323"/>
      <c r="CD65323"/>
      <c r="CE65323"/>
      <c r="CF65323"/>
      <c r="CG65323"/>
      <c r="CH65323"/>
      <c r="CI65323"/>
      <c r="CJ65323"/>
      <c r="CK65323"/>
      <c r="CL65323"/>
      <c r="CM65323"/>
      <c r="CN65323"/>
      <c r="CO65323"/>
      <c r="CP65323"/>
      <c r="CQ65323"/>
      <c r="CR65323"/>
      <c r="CS65323"/>
      <c r="CT65323"/>
      <c r="CU65323"/>
      <c r="CV65323"/>
      <c r="CW65323"/>
      <c r="CX65323"/>
      <c r="CY65323"/>
      <c r="CZ65323"/>
      <c r="DA65323"/>
      <c r="DB65323"/>
      <c r="DC65323"/>
      <c r="DD65323"/>
      <c r="DE65323"/>
      <c r="DF65323"/>
      <c r="DG65323"/>
      <c r="DH65323"/>
      <c r="DI65323"/>
      <c r="DJ65323"/>
      <c r="DK65323"/>
      <c r="DL65323"/>
      <c r="DM65323"/>
      <c r="DN65323"/>
      <c r="DO65323"/>
      <c r="DP65323"/>
      <c r="DQ65323"/>
      <c r="DR65323"/>
      <c r="DS65323"/>
      <c r="DT65323"/>
      <c r="DU65323"/>
      <c r="DV65323"/>
      <c r="DW65323"/>
      <c r="DX65323"/>
      <c r="DY65323"/>
      <c r="DZ65323"/>
      <c r="EA65323"/>
      <c r="EB65323"/>
      <c r="EC65323"/>
      <c r="ED65323"/>
      <c r="EE65323"/>
      <c r="EF65323"/>
      <c r="EG65323"/>
      <c r="EH65323"/>
      <c r="EI65323"/>
      <c r="EJ65323"/>
      <c r="EK65323"/>
      <c r="EL65323"/>
      <c r="EM65323"/>
      <c r="EN65323"/>
      <c r="EO65323"/>
      <c r="EP65323"/>
      <c r="EQ65323"/>
      <c r="ER65323"/>
      <c r="ES65323"/>
      <c r="ET65323"/>
      <c r="EU65323"/>
      <c r="EV65323"/>
      <c r="EW65323"/>
      <c r="EX65323"/>
      <c r="EY65323"/>
      <c r="EZ65323"/>
      <c r="FA65323"/>
      <c r="FB65323"/>
      <c r="FC65323"/>
      <c r="FD65323"/>
      <c r="FE65323"/>
      <c r="FF65323"/>
      <c r="FG65323"/>
      <c r="FH65323"/>
      <c r="FI65323"/>
      <c r="FJ65323"/>
      <c r="FK65323"/>
      <c r="FL65323"/>
      <c r="FM65323"/>
      <c r="FN65323"/>
      <c r="FO65323"/>
      <c r="FP65323"/>
      <c r="FQ65323"/>
      <c r="FR65323"/>
      <c r="FS65323"/>
      <c r="FT65323"/>
      <c r="FU65323"/>
      <c r="FV65323"/>
      <c r="FW65323"/>
      <c r="FX65323"/>
      <c r="FY65323"/>
      <c r="FZ65323"/>
      <c r="GA65323"/>
      <c r="GB65323"/>
      <c r="GC65323"/>
      <c r="GD65323"/>
      <c r="GE65323"/>
      <c r="GF65323"/>
      <c r="GG65323"/>
      <c r="GH65323"/>
      <c r="GI65323"/>
      <c r="GJ65323"/>
      <c r="GK65323"/>
      <c r="GL65323"/>
      <c r="GM65323"/>
      <c r="GN65323"/>
      <c r="GO65323"/>
      <c r="GP65323"/>
      <c r="GQ65323"/>
      <c r="GR65323"/>
      <c r="GS65323"/>
      <c r="GT65323"/>
      <c r="GU65323"/>
      <c r="GV65323"/>
      <c r="GW65323"/>
      <c r="GX65323"/>
      <c r="GY65323"/>
      <c r="GZ65323"/>
      <c r="HA65323"/>
      <c r="HB65323"/>
      <c r="HC65323"/>
      <c r="HD65323"/>
      <c r="HE65323"/>
      <c r="HF65323"/>
      <c r="HG65323"/>
      <c r="HH65323"/>
      <c r="HI65323"/>
      <c r="HJ65323"/>
      <c r="HK65323"/>
      <c r="HL65323"/>
      <c r="HM65323"/>
      <c r="HN65323"/>
      <c r="HO65323"/>
      <c r="HP65323"/>
      <c r="HQ65323"/>
      <c r="HR65323"/>
      <c r="HS65323"/>
      <c r="HT65323"/>
      <c r="HU65323"/>
      <c r="HV65323"/>
      <c r="HW65323"/>
      <c r="HX65323"/>
      <c r="HY65323"/>
      <c r="HZ65323"/>
      <c r="IA65323"/>
    </row>
    <row r="65324" spans="1:235" ht="24" customHeight="1">
      <c r="A65324"/>
      <c r="B65324"/>
      <c r="C65324"/>
      <c r="D65324"/>
      <c r="E65324"/>
      <c r="F65324"/>
      <c r="G65324"/>
      <c r="H65324"/>
      <c r="I65324"/>
      <c r="J65324"/>
      <c r="K65324"/>
      <c r="L65324"/>
      <c r="M65324"/>
      <c r="N65324"/>
      <c r="O65324"/>
      <c r="P65324"/>
      <c r="Q65324"/>
      <c r="R65324"/>
      <c r="S65324"/>
      <c r="T65324"/>
      <c r="U65324"/>
      <c r="V65324"/>
      <c r="W65324"/>
      <c r="X65324"/>
      <c r="Y65324"/>
      <c r="Z65324"/>
      <c r="AA65324"/>
      <c r="AB65324"/>
      <c r="AC65324"/>
      <c r="AD65324"/>
      <c r="AE65324"/>
      <c r="AF65324"/>
      <c r="AG65324"/>
      <c r="AH65324"/>
      <c r="AI65324"/>
      <c r="AJ65324"/>
      <c r="AK65324"/>
      <c r="AL65324"/>
      <c r="AM65324"/>
      <c r="AN65324"/>
      <c r="AO65324"/>
      <c r="AP65324"/>
      <c r="AQ65324"/>
      <c r="AR65324"/>
      <c r="AS65324"/>
      <c r="AT65324"/>
      <c r="AU65324"/>
      <c r="AV65324"/>
      <c r="AW65324"/>
      <c r="AX65324"/>
      <c r="AY65324"/>
      <c r="AZ65324"/>
      <c r="BA65324"/>
      <c r="BB65324"/>
      <c r="BC65324"/>
      <c r="BD65324"/>
      <c r="BE65324"/>
      <c r="BF65324"/>
      <c r="BG65324"/>
      <c r="BH65324"/>
      <c r="BI65324"/>
      <c r="BJ65324"/>
      <c r="BK65324"/>
      <c r="BL65324"/>
      <c r="BM65324"/>
      <c r="BN65324"/>
      <c r="BO65324"/>
      <c r="BP65324"/>
      <c r="BQ65324"/>
      <c r="BR65324"/>
      <c r="BS65324"/>
      <c r="BT65324"/>
      <c r="BU65324"/>
      <c r="BV65324"/>
      <c r="BW65324"/>
      <c r="BX65324"/>
      <c r="BY65324"/>
      <c r="BZ65324"/>
      <c r="CA65324"/>
      <c r="CB65324"/>
      <c r="CC65324"/>
      <c r="CD65324"/>
      <c r="CE65324"/>
      <c r="CF65324"/>
      <c r="CG65324"/>
      <c r="CH65324"/>
      <c r="CI65324"/>
      <c r="CJ65324"/>
      <c r="CK65324"/>
      <c r="CL65324"/>
      <c r="CM65324"/>
      <c r="CN65324"/>
      <c r="CO65324"/>
      <c r="CP65324"/>
      <c r="CQ65324"/>
      <c r="CR65324"/>
      <c r="CS65324"/>
      <c r="CT65324"/>
      <c r="CU65324"/>
      <c r="CV65324"/>
      <c r="CW65324"/>
      <c r="CX65324"/>
      <c r="CY65324"/>
      <c r="CZ65324"/>
      <c r="DA65324"/>
      <c r="DB65324"/>
      <c r="DC65324"/>
      <c r="DD65324"/>
      <c r="DE65324"/>
      <c r="DF65324"/>
      <c r="DG65324"/>
      <c r="DH65324"/>
      <c r="DI65324"/>
      <c r="DJ65324"/>
      <c r="DK65324"/>
      <c r="DL65324"/>
      <c r="DM65324"/>
      <c r="DN65324"/>
      <c r="DO65324"/>
      <c r="DP65324"/>
      <c r="DQ65324"/>
      <c r="DR65324"/>
      <c r="DS65324"/>
      <c r="DT65324"/>
      <c r="DU65324"/>
      <c r="DV65324"/>
      <c r="DW65324"/>
      <c r="DX65324"/>
      <c r="DY65324"/>
      <c r="DZ65324"/>
      <c r="EA65324"/>
      <c r="EB65324"/>
      <c r="EC65324"/>
      <c r="ED65324"/>
      <c r="EE65324"/>
      <c r="EF65324"/>
      <c r="EG65324"/>
      <c r="EH65324"/>
      <c r="EI65324"/>
      <c r="EJ65324"/>
      <c r="EK65324"/>
      <c r="EL65324"/>
      <c r="EM65324"/>
      <c r="EN65324"/>
      <c r="EO65324"/>
      <c r="EP65324"/>
      <c r="EQ65324"/>
      <c r="ER65324"/>
      <c r="ES65324"/>
      <c r="ET65324"/>
      <c r="EU65324"/>
      <c r="EV65324"/>
      <c r="EW65324"/>
      <c r="EX65324"/>
      <c r="EY65324"/>
      <c r="EZ65324"/>
      <c r="FA65324"/>
      <c r="FB65324"/>
      <c r="FC65324"/>
      <c r="FD65324"/>
      <c r="FE65324"/>
      <c r="FF65324"/>
      <c r="FG65324"/>
      <c r="FH65324"/>
      <c r="FI65324"/>
      <c r="FJ65324"/>
      <c r="FK65324"/>
      <c r="FL65324"/>
      <c r="FM65324"/>
      <c r="FN65324"/>
      <c r="FO65324"/>
      <c r="FP65324"/>
      <c r="FQ65324"/>
      <c r="FR65324"/>
      <c r="FS65324"/>
      <c r="FT65324"/>
      <c r="FU65324"/>
      <c r="FV65324"/>
      <c r="FW65324"/>
      <c r="FX65324"/>
      <c r="FY65324"/>
      <c r="FZ65324"/>
      <c r="GA65324"/>
      <c r="GB65324"/>
      <c r="GC65324"/>
      <c r="GD65324"/>
      <c r="GE65324"/>
      <c r="GF65324"/>
      <c r="GG65324"/>
      <c r="GH65324"/>
      <c r="GI65324"/>
      <c r="GJ65324"/>
      <c r="GK65324"/>
      <c r="GL65324"/>
      <c r="GM65324"/>
      <c r="GN65324"/>
      <c r="GO65324"/>
      <c r="GP65324"/>
      <c r="GQ65324"/>
      <c r="GR65324"/>
      <c r="GS65324"/>
      <c r="GT65324"/>
      <c r="GU65324"/>
      <c r="GV65324"/>
      <c r="GW65324"/>
      <c r="GX65324"/>
      <c r="GY65324"/>
      <c r="GZ65324"/>
      <c r="HA65324"/>
      <c r="HB65324"/>
      <c r="HC65324"/>
      <c r="HD65324"/>
      <c r="HE65324"/>
      <c r="HF65324"/>
      <c r="HG65324"/>
      <c r="HH65324"/>
      <c r="HI65324"/>
      <c r="HJ65324"/>
      <c r="HK65324"/>
      <c r="HL65324"/>
      <c r="HM65324"/>
      <c r="HN65324"/>
      <c r="HO65324"/>
      <c r="HP65324"/>
      <c r="HQ65324"/>
      <c r="HR65324"/>
      <c r="HS65324"/>
      <c r="HT65324"/>
      <c r="HU65324"/>
      <c r="HV65324"/>
      <c r="HW65324"/>
      <c r="HX65324"/>
      <c r="HY65324"/>
      <c r="HZ65324"/>
      <c r="IA65324"/>
    </row>
    <row r="65325" spans="1:235" ht="24" customHeight="1">
      <c r="A65325"/>
      <c r="B65325"/>
      <c r="C65325"/>
      <c r="D65325"/>
      <c r="E65325"/>
      <c r="F65325"/>
      <c r="G65325"/>
      <c r="H65325"/>
      <c r="I65325"/>
      <c r="J65325"/>
      <c r="K65325"/>
      <c r="L65325"/>
      <c r="M65325"/>
      <c r="N65325"/>
      <c r="O65325"/>
      <c r="P65325"/>
      <c r="Q65325"/>
      <c r="R65325"/>
      <c r="S65325"/>
      <c r="T65325"/>
      <c r="U65325"/>
      <c r="V65325"/>
      <c r="W65325"/>
      <c r="X65325"/>
      <c r="Y65325"/>
      <c r="Z65325"/>
      <c r="AA65325"/>
      <c r="AB65325"/>
      <c r="AC65325"/>
      <c r="AD65325"/>
      <c r="AE65325"/>
      <c r="AF65325"/>
      <c r="AG65325"/>
      <c r="AH65325"/>
      <c r="AI65325"/>
      <c r="AJ65325"/>
      <c r="AK65325"/>
      <c r="AL65325"/>
      <c r="AM65325"/>
      <c r="AN65325"/>
      <c r="AO65325"/>
      <c r="AP65325"/>
      <c r="AQ65325"/>
      <c r="AR65325"/>
      <c r="AS65325"/>
      <c r="AT65325"/>
      <c r="AU65325"/>
      <c r="AV65325"/>
      <c r="AW65325"/>
      <c r="AX65325"/>
      <c r="AY65325"/>
      <c r="AZ65325"/>
      <c r="BA65325"/>
      <c r="BB65325"/>
      <c r="BC65325"/>
      <c r="BD65325"/>
      <c r="BE65325"/>
      <c r="BF65325"/>
      <c r="BG65325"/>
      <c r="BH65325"/>
      <c r="BI65325"/>
      <c r="BJ65325"/>
      <c r="BK65325"/>
      <c r="BL65325"/>
      <c r="BM65325"/>
      <c r="BN65325"/>
      <c r="BO65325"/>
      <c r="BP65325"/>
      <c r="BQ65325"/>
      <c r="BR65325"/>
      <c r="BS65325"/>
      <c r="BT65325"/>
      <c r="BU65325"/>
      <c r="BV65325"/>
      <c r="BW65325"/>
      <c r="BX65325"/>
      <c r="BY65325"/>
      <c r="BZ65325"/>
      <c r="CA65325"/>
      <c r="CB65325"/>
      <c r="CC65325"/>
      <c r="CD65325"/>
      <c r="CE65325"/>
      <c r="CF65325"/>
      <c r="CG65325"/>
      <c r="CH65325"/>
      <c r="CI65325"/>
      <c r="CJ65325"/>
      <c r="CK65325"/>
      <c r="CL65325"/>
      <c r="CM65325"/>
      <c r="CN65325"/>
      <c r="CO65325"/>
      <c r="CP65325"/>
      <c r="CQ65325"/>
      <c r="CR65325"/>
      <c r="CS65325"/>
      <c r="CT65325"/>
      <c r="CU65325"/>
      <c r="CV65325"/>
      <c r="CW65325"/>
      <c r="CX65325"/>
      <c r="CY65325"/>
      <c r="CZ65325"/>
      <c r="DA65325"/>
      <c r="DB65325"/>
      <c r="DC65325"/>
      <c r="DD65325"/>
      <c r="DE65325"/>
      <c r="DF65325"/>
      <c r="DG65325"/>
      <c r="DH65325"/>
      <c r="DI65325"/>
      <c r="DJ65325"/>
      <c r="DK65325"/>
      <c r="DL65325"/>
      <c r="DM65325"/>
      <c r="DN65325"/>
      <c r="DO65325"/>
      <c r="DP65325"/>
      <c r="DQ65325"/>
      <c r="DR65325"/>
      <c r="DS65325"/>
      <c r="DT65325"/>
      <c r="DU65325"/>
      <c r="DV65325"/>
      <c r="DW65325"/>
      <c r="DX65325"/>
      <c r="DY65325"/>
      <c r="DZ65325"/>
      <c r="EA65325"/>
      <c r="EB65325"/>
      <c r="EC65325"/>
      <c r="ED65325"/>
      <c r="EE65325"/>
      <c r="EF65325"/>
      <c r="EG65325"/>
      <c r="EH65325"/>
      <c r="EI65325"/>
      <c r="EJ65325"/>
      <c r="EK65325"/>
      <c r="EL65325"/>
      <c r="EM65325"/>
      <c r="EN65325"/>
      <c r="EO65325"/>
      <c r="EP65325"/>
      <c r="EQ65325"/>
      <c r="ER65325"/>
      <c r="ES65325"/>
      <c r="ET65325"/>
      <c r="EU65325"/>
      <c r="EV65325"/>
      <c r="EW65325"/>
      <c r="EX65325"/>
      <c r="EY65325"/>
      <c r="EZ65325"/>
      <c r="FA65325"/>
      <c r="FB65325"/>
      <c r="FC65325"/>
      <c r="FD65325"/>
      <c r="FE65325"/>
      <c r="FF65325"/>
      <c r="FG65325"/>
      <c r="FH65325"/>
      <c r="FI65325"/>
      <c r="FJ65325"/>
      <c r="FK65325"/>
      <c r="FL65325"/>
      <c r="FM65325"/>
      <c r="FN65325"/>
      <c r="FO65325"/>
      <c r="FP65325"/>
      <c r="FQ65325"/>
      <c r="FR65325"/>
      <c r="FS65325"/>
      <c r="FT65325"/>
      <c r="FU65325"/>
      <c r="FV65325"/>
      <c r="FW65325"/>
      <c r="FX65325"/>
      <c r="FY65325"/>
      <c r="FZ65325"/>
      <c r="GA65325"/>
      <c r="GB65325"/>
      <c r="GC65325"/>
      <c r="GD65325"/>
      <c r="GE65325"/>
      <c r="GF65325"/>
      <c r="GG65325"/>
      <c r="GH65325"/>
      <c r="GI65325"/>
      <c r="GJ65325"/>
      <c r="GK65325"/>
      <c r="GL65325"/>
      <c r="GM65325"/>
      <c r="GN65325"/>
      <c r="GO65325"/>
      <c r="GP65325"/>
      <c r="GQ65325"/>
      <c r="GR65325"/>
      <c r="GS65325"/>
      <c r="GT65325"/>
      <c r="GU65325"/>
      <c r="GV65325"/>
      <c r="GW65325"/>
      <c r="GX65325"/>
      <c r="GY65325"/>
      <c r="GZ65325"/>
      <c r="HA65325"/>
      <c r="HB65325"/>
      <c r="HC65325"/>
      <c r="HD65325"/>
      <c r="HE65325"/>
      <c r="HF65325"/>
      <c r="HG65325"/>
      <c r="HH65325"/>
      <c r="HI65325"/>
      <c r="HJ65325"/>
      <c r="HK65325"/>
      <c r="HL65325"/>
      <c r="HM65325"/>
      <c r="HN65325"/>
      <c r="HO65325"/>
      <c r="HP65325"/>
      <c r="HQ65325"/>
      <c r="HR65325"/>
      <c r="HS65325"/>
      <c r="HT65325"/>
      <c r="HU65325"/>
      <c r="HV65325"/>
      <c r="HW65325"/>
      <c r="HX65325"/>
      <c r="HY65325"/>
      <c r="HZ65325"/>
      <c r="IA65325"/>
    </row>
    <row r="65326" spans="1:235" ht="24" customHeight="1">
      <c r="A65326"/>
      <c r="B65326"/>
      <c r="C65326"/>
      <c r="D65326"/>
      <c r="E65326"/>
      <c r="F65326"/>
      <c r="G65326"/>
      <c r="H65326"/>
      <c r="I65326"/>
      <c r="J65326"/>
      <c r="K65326"/>
      <c r="L65326"/>
      <c r="M65326"/>
      <c r="N65326"/>
      <c r="O65326"/>
      <c r="P65326"/>
      <c r="Q65326"/>
      <c r="R65326"/>
      <c r="S65326"/>
      <c r="T65326"/>
      <c r="U65326"/>
      <c r="V65326"/>
      <c r="W65326"/>
      <c r="X65326"/>
      <c r="Y65326"/>
      <c r="Z65326"/>
      <c r="AA65326"/>
      <c r="AB65326"/>
      <c r="AC65326"/>
      <c r="AD65326"/>
      <c r="AE65326"/>
      <c r="AF65326"/>
      <c r="AG65326"/>
      <c r="AH65326"/>
      <c r="AI65326"/>
      <c r="AJ65326"/>
      <c r="AK65326"/>
      <c r="AL65326"/>
      <c r="AM65326"/>
      <c r="AN65326"/>
      <c r="AO65326"/>
      <c r="AP65326"/>
      <c r="AQ65326"/>
      <c r="AR65326"/>
      <c r="AS65326"/>
      <c r="AT65326"/>
      <c r="AU65326"/>
      <c r="AV65326"/>
      <c r="AW65326"/>
      <c r="AX65326"/>
      <c r="AY65326"/>
      <c r="AZ65326"/>
      <c r="BA65326"/>
      <c r="BB65326"/>
      <c r="BC65326"/>
      <c r="BD65326"/>
      <c r="BE65326"/>
      <c r="BF65326"/>
      <c r="BG65326"/>
      <c r="BH65326"/>
      <c r="BI65326"/>
      <c r="BJ65326"/>
      <c r="BK65326"/>
      <c r="BL65326"/>
      <c r="BM65326"/>
      <c r="BN65326"/>
      <c r="BO65326"/>
      <c r="BP65326"/>
      <c r="BQ65326"/>
      <c r="BR65326"/>
      <c r="BS65326"/>
      <c r="BT65326"/>
      <c r="BU65326"/>
      <c r="BV65326"/>
      <c r="BW65326"/>
      <c r="BX65326"/>
      <c r="BY65326"/>
      <c r="BZ65326"/>
      <c r="CA65326"/>
      <c r="CB65326"/>
      <c r="CC65326"/>
      <c r="CD65326"/>
      <c r="CE65326"/>
      <c r="CF65326"/>
      <c r="CG65326"/>
      <c r="CH65326"/>
      <c r="CI65326"/>
      <c r="CJ65326"/>
      <c r="CK65326"/>
      <c r="CL65326"/>
      <c r="CM65326"/>
      <c r="CN65326"/>
      <c r="CO65326"/>
      <c r="CP65326"/>
      <c r="CQ65326"/>
      <c r="CR65326"/>
      <c r="CS65326"/>
      <c r="CT65326"/>
      <c r="CU65326"/>
      <c r="CV65326"/>
      <c r="CW65326"/>
      <c r="CX65326"/>
      <c r="CY65326"/>
      <c r="CZ65326"/>
      <c r="DA65326"/>
      <c r="DB65326"/>
      <c r="DC65326"/>
      <c r="DD65326"/>
      <c r="DE65326"/>
      <c r="DF65326"/>
      <c r="DG65326"/>
      <c r="DH65326"/>
      <c r="DI65326"/>
      <c r="DJ65326"/>
      <c r="DK65326"/>
      <c r="DL65326"/>
      <c r="DM65326"/>
      <c r="DN65326"/>
      <c r="DO65326"/>
      <c r="DP65326"/>
      <c r="DQ65326"/>
      <c r="DR65326"/>
      <c r="DS65326"/>
      <c r="DT65326"/>
      <c r="DU65326"/>
      <c r="DV65326"/>
      <c r="DW65326"/>
      <c r="DX65326"/>
      <c r="DY65326"/>
      <c r="DZ65326"/>
      <c r="EA65326"/>
      <c r="EB65326"/>
      <c r="EC65326"/>
      <c r="ED65326"/>
      <c r="EE65326"/>
      <c r="EF65326"/>
      <c r="EG65326"/>
      <c r="EH65326"/>
      <c r="EI65326"/>
      <c r="EJ65326"/>
      <c r="EK65326"/>
      <c r="EL65326"/>
      <c r="EM65326"/>
      <c r="EN65326"/>
      <c r="EO65326"/>
      <c r="EP65326"/>
      <c r="EQ65326"/>
      <c r="ER65326"/>
      <c r="ES65326"/>
      <c r="ET65326"/>
      <c r="EU65326"/>
      <c r="EV65326"/>
      <c r="EW65326"/>
      <c r="EX65326"/>
      <c r="EY65326"/>
      <c r="EZ65326"/>
      <c r="FA65326"/>
      <c r="FB65326"/>
      <c r="FC65326"/>
      <c r="FD65326"/>
      <c r="FE65326"/>
      <c r="FF65326"/>
      <c r="FG65326"/>
      <c r="FH65326"/>
      <c r="FI65326"/>
      <c r="FJ65326"/>
      <c r="FK65326"/>
      <c r="FL65326"/>
      <c r="FM65326"/>
      <c r="FN65326"/>
      <c r="FO65326"/>
      <c r="FP65326"/>
      <c r="FQ65326"/>
      <c r="FR65326"/>
      <c r="FS65326"/>
      <c r="FT65326"/>
      <c r="FU65326"/>
      <c r="FV65326"/>
      <c r="FW65326"/>
      <c r="FX65326"/>
      <c r="FY65326"/>
      <c r="FZ65326"/>
      <c r="GA65326"/>
      <c r="GB65326"/>
      <c r="GC65326"/>
      <c r="GD65326"/>
      <c r="GE65326"/>
      <c r="GF65326"/>
      <c r="GG65326"/>
      <c r="GH65326"/>
      <c r="GI65326"/>
      <c r="GJ65326"/>
      <c r="GK65326"/>
      <c r="GL65326"/>
      <c r="GM65326"/>
      <c r="GN65326"/>
      <c r="GO65326"/>
      <c r="GP65326"/>
      <c r="GQ65326"/>
      <c r="GR65326"/>
      <c r="GS65326"/>
      <c r="GT65326"/>
      <c r="GU65326"/>
      <c r="GV65326"/>
      <c r="GW65326"/>
      <c r="GX65326"/>
      <c r="GY65326"/>
      <c r="GZ65326"/>
      <c r="HA65326"/>
      <c r="HB65326"/>
      <c r="HC65326"/>
      <c r="HD65326"/>
      <c r="HE65326"/>
      <c r="HF65326"/>
      <c r="HG65326"/>
      <c r="HH65326"/>
      <c r="HI65326"/>
      <c r="HJ65326"/>
      <c r="HK65326"/>
      <c r="HL65326"/>
      <c r="HM65326"/>
      <c r="HN65326"/>
      <c r="HO65326"/>
      <c r="HP65326"/>
      <c r="HQ65326"/>
      <c r="HR65326"/>
      <c r="HS65326"/>
      <c r="HT65326"/>
      <c r="HU65326"/>
      <c r="HV65326"/>
      <c r="HW65326"/>
      <c r="HX65326"/>
      <c r="HY65326"/>
      <c r="HZ65326"/>
      <c r="IA65326"/>
    </row>
    <row r="65327" spans="1:235" ht="24" customHeight="1">
      <c r="A65327"/>
      <c r="B65327"/>
      <c r="C65327"/>
      <c r="D65327"/>
      <c r="E65327"/>
      <c r="F65327"/>
      <c r="G65327"/>
      <c r="H65327"/>
      <c r="I65327"/>
      <c r="J65327"/>
      <c r="K65327"/>
      <c r="L65327"/>
      <c r="M65327"/>
      <c r="N65327"/>
      <c r="O65327"/>
      <c r="P65327"/>
      <c r="Q65327"/>
      <c r="R65327"/>
      <c r="S65327"/>
      <c r="T65327"/>
      <c r="U65327"/>
      <c r="V65327"/>
      <c r="W65327"/>
      <c r="X65327"/>
      <c r="Y65327"/>
      <c r="Z65327"/>
      <c r="AA65327"/>
      <c r="AB65327"/>
      <c r="AC65327"/>
      <c r="AD65327"/>
      <c r="AE65327"/>
      <c r="AF65327"/>
      <c r="AG65327"/>
      <c r="AH65327"/>
      <c r="AI65327"/>
      <c r="AJ65327"/>
      <c r="AK65327"/>
      <c r="AL65327"/>
      <c r="AM65327"/>
      <c r="AN65327"/>
      <c r="AO65327"/>
      <c r="AP65327"/>
      <c r="AQ65327"/>
      <c r="AR65327"/>
      <c r="AS65327"/>
      <c r="AT65327"/>
      <c r="AU65327"/>
      <c r="AV65327"/>
      <c r="AW65327"/>
      <c r="AX65327"/>
      <c r="AY65327"/>
      <c r="AZ65327"/>
      <c r="BA65327"/>
      <c r="BB65327"/>
      <c r="BC65327"/>
      <c r="BD65327"/>
      <c r="BE65327"/>
      <c r="BF65327"/>
      <c r="BG65327"/>
      <c r="BH65327"/>
      <c r="BI65327"/>
      <c r="BJ65327"/>
      <c r="BK65327"/>
      <c r="BL65327"/>
      <c r="BM65327"/>
      <c r="BN65327"/>
      <c r="BO65327"/>
      <c r="BP65327"/>
      <c r="BQ65327"/>
      <c r="BR65327"/>
      <c r="BS65327"/>
      <c r="BT65327"/>
      <c r="BU65327"/>
      <c r="BV65327"/>
      <c r="BW65327"/>
      <c r="BX65327"/>
      <c r="BY65327"/>
      <c r="BZ65327"/>
      <c r="CA65327"/>
      <c r="CB65327"/>
      <c r="CC65327"/>
      <c r="CD65327"/>
      <c r="CE65327"/>
      <c r="CF65327"/>
      <c r="CG65327"/>
      <c r="CH65327"/>
      <c r="CI65327"/>
      <c r="CJ65327"/>
      <c r="CK65327"/>
      <c r="CL65327"/>
      <c r="CM65327"/>
      <c r="CN65327"/>
      <c r="CO65327"/>
      <c r="CP65327"/>
      <c r="CQ65327"/>
      <c r="CR65327"/>
      <c r="CS65327"/>
      <c r="CT65327"/>
      <c r="CU65327"/>
      <c r="CV65327"/>
      <c r="CW65327"/>
      <c r="CX65327"/>
      <c r="CY65327"/>
      <c r="CZ65327"/>
      <c r="DA65327"/>
      <c r="DB65327"/>
      <c r="DC65327"/>
      <c r="DD65327"/>
      <c r="DE65327"/>
      <c r="DF65327"/>
      <c r="DG65327"/>
      <c r="DH65327"/>
      <c r="DI65327"/>
      <c r="DJ65327"/>
      <c r="DK65327"/>
      <c r="DL65327"/>
      <c r="DM65327"/>
      <c r="DN65327"/>
      <c r="DO65327"/>
      <c r="DP65327"/>
      <c r="DQ65327"/>
      <c r="DR65327"/>
      <c r="DS65327"/>
      <c r="DT65327"/>
      <c r="DU65327"/>
      <c r="DV65327"/>
      <c r="DW65327"/>
      <c r="DX65327"/>
      <c r="DY65327"/>
      <c r="DZ65327"/>
      <c r="EA65327"/>
      <c r="EB65327"/>
      <c r="EC65327"/>
      <c r="ED65327"/>
      <c r="EE65327"/>
      <c r="EF65327"/>
      <c r="EG65327"/>
      <c r="EH65327"/>
      <c r="EI65327"/>
      <c r="EJ65327"/>
      <c r="EK65327"/>
      <c r="EL65327"/>
      <c r="EM65327"/>
      <c r="EN65327"/>
      <c r="EO65327"/>
      <c r="EP65327"/>
      <c r="EQ65327"/>
      <c r="ER65327"/>
      <c r="ES65327"/>
      <c r="ET65327"/>
      <c r="EU65327"/>
      <c r="EV65327"/>
      <c r="EW65327"/>
      <c r="EX65327"/>
      <c r="EY65327"/>
      <c r="EZ65327"/>
      <c r="FA65327"/>
      <c r="FB65327"/>
      <c r="FC65327"/>
      <c r="FD65327"/>
      <c r="FE65327"/>
      <c r="FF65327"/>
      <c r="FG65327"/>
      <c r="FH65327"/>
      <c r="FI65327"/>
      <c r="FJ65327"/>
      <c r="FK65327"/>
      <c r="FL65327"/>
      <c r="FM65327"/>
      <c r="FN65327"/>
      <c r="FO65327"/>
      <c r="FP65327"/>
      <c r="FQ65327"/>
      <c r="FR65327"/>
      <c r="FS65327"/>
      <c r="FT65327"/>
      <c r="FU65327"/>
      <c r="FV65327"/>
      <c r="FW65327"/>
      <c r="FX65327"/>
      <c r="FY65327"/>
      <c r="FZ65327"/>
      <c r="GA65327"/>
      <c r="GB65327"/>
      <c r="GC65327"/>
      <c r="GD65327"/>
      <c r="GE65327"/>
      <c r="GF65327"/>
      <c r="GG65327"/>
      <c r="GH65327"/>
      <c r="GI65327"/>
      <c r="GJ65327"/>
      <c r="GK65327"/>
      <c r="GL65327"/>
      <c r="GM65327"/>
      <c r="GN65327"/>
      <c r="GO65327"/>
      <c r="GP65327"/>
      <c r="GQ65327"/>
      <c r="GR65327"/>
      <c r="GS65327"/>
      <c r="GT65327"/>
      <c r="GU65327"/>
      <c r="GV65327"/>
      <c r="GW65327"/>
      <c r="GX65327"/>
      <c r="GY65327"/>
      <c r="GZ65327"/>
      <c r="HA65327"/>
      <c r="HB65327"/>
      <c r="HC65327"/>
      <c r="HD65327"/>
      <c r="HE65327"/>
      <c r="HF65327"/>
      <c r="HG65327"/>
      <c r="HH65327"/>
      <c r="HI65327"/>
      <c r="HJ65327"/>
      <c r="HK65327"/>
      <c r="HL65327"/>
      <c r="HM65327"/>
      <c r="HN65327"/>
      <c r="HO65327"/>
      <c r="HP65327"/>
      <c r="HQ65327"/>
      <c r="HR65327"/>
      <c r="HS65327"/>
      <c r="HT65327"/>
      <c r="HU65327"/>
      <c r="HV65327"/>
      <c r="HW65327"/>
      <c r="HX65327"/>
      <c r="HY65327"/>
      <c r="HZ65327"/>
      <c r="IA65327"/>
    </row>
    <row r="65328" spans="1:235" ht="24" customHeight="1">
      <c r="A65328"/>
      <c r="B65328"/>
      <c r="C65328"/>
      <c r="D65328"/>
      <c r="E65328"/>
      <c r="F65328"/>
      <c r="G65328"/>
      <c r="H65328"/>
      <c r="I65328"/>
      <c r="J65328"/>
      <c r="K65328"/>
      <c r="L65328"/>
      <c r="M65328"/>
      <c r="N65328"/>
      <c r="O65328"/>
      <c r="P65328"/>
      <c r="Q65328"/>
      <c r="R65328"/>
      <c r="S65328"/>
      <c r="T65328"/>
      <c r="U65328"/>
      <c r="V65328"/>
      <c r="W65328"/>
      <c r="X65328"/>
      <c r="Y65328"/>
      <c r="Z65328"/>
      <c r="AA65328"/>
      <c r="AB65328"/>
      <c r="AC65328"/>
      <c r="AD65328"/>
      <c r="AE65328"/>
      <c r="AF65328"/>
      <c r="AG65328"/>
      <c r="AH65328"/>
      <c r="AI65328"/>
      <c r="AJ65328"/>
      <c r="AK65328"/>
      <c r="AL65328"/>
      <c r="AM65328"/>
      <c r="AN65328"/>
      <c r="AO65328"/>
      <c r="AP65328"/>
      <c r="AQ65328"/>
      <c r="AR65328"/>
      <c r="AS65328"/>
      <c r="AT65328"/>
      <c r="AU65328"/>
      <c r="AV65328"/>
      <c r="AW65328"/>
      <c r="AX65328"/>
      <c r="AY65328"/>
      <c r="AZ65328"/>
      <c r="BA65328"/>
      <c r="BB65328"/>
      <c r="BC65328"/>
      <c r="BD65328"/>
      <c r="BE65328"/>
      <c r="BF65328"/>
      <c r="BG65328"/>
      <c r="BH65328"/>
      <c r="BI65328"/>
      <c r="BJ65328"/>
      <c r="BK65328"/>
      <c r="BL65328"/>
      <c r="BM65328"/>
      <c r="BN65328"/>
      <c r="BO65328"/>
      <c r="BP65328"/>
      <c r="BQ65328"/>
      <c r="BR65328"/>
      <c r="BS65328"/>
      <c r="BT65328"/>
      <c r="BU65328"/>
      <c r="BV65328"/>
      <c r="BW65328"/>
      <c r="BX65328"/>
      <c r="BY65328"/>
      <c r="BZ65328"/>
      <c r="CA65328"/>
      <c r="CB65328"/>
      <c r="CC65328"/>
      <c r="CD65328"/>
      <c r="CE65328"/>
      <c r="CF65328"/>
      <c r="CG65328"/>
      <c r="CH65328"/>
      <c r="CI65328"/>
      <c r="CJ65328"/>
      <c r="CK65328"/>
      <c r="CL65328"/>
      <c r="CM65328"/>
      <c r="CN65328"/>
      <c r="CO65328"/>
      <c r="CP65328"/>
      <c r="CQ65328"/>
      <c r="CR65328"/>
      <c r="CS65328"/>
      <c r="CT65328"/>
      <c r="CU65328"/>
      <c r="CV65328"/>
      <c r="CW65328"/>
      <c r="CX65328"/>
      <c r="CY65328"/>
      <c r="CZ65328"/>
      <c r="DA65328"/>
      <c r="DB65328"/>
      <c r="DC65328"/>
      <c r="DD65328"/>
      <c r="DE65328"/>
      <c r="DF65328"/>
      <c r="DG65328"/>
      <c r="DH65328"/>
      <c r="DI65328"/>
      <c r="DJ65328"/>
      <c r="DK65328"/>
      <c r="DL65328"/>
      <c r="DM65328"/>
      <c r="DN65328"/>
      <c r="DO65328"/>
      <c r="DP65328"/>
      <c r="DQ65328"/>
      <c r="DR65328"/>
      <c r="DS65328"/>
      <c r="DT65328"/>
      <c r="DU65328"/>
      <c r="DV65328"/>
      <c r="DW65328"/>
      <c r="DX65328"/>
      <c r="DY65328"/>
      <c r="DZ65328"/>
      <c r="EA65328"/>
      <c r="EB65328"/>
      <c r="EC65328"/>
      <c r="ED65328"/>
      <c r="EE65328"/>
      <c r="EF65328"/>
      <c r="EG65328"/>
      <c r="EH65328"/>
      <c r="EI65328"/>
      <c r="EJ65328"/>
      <c r="EK65328"/>
      <c r="EL65328"/>
      <c r="EM65328"/>
      <c r="EN65328"/>
      <c r="EO65328"/>
      <c r="EP65328"/>
      <c r="EQ65328"/>
      <c r="ER65328"/>
      <c r="ES65328"/>
      <c r="ET65328"/>
      <c r="EU65328"/>
      <c r="EV65328"/>
      <c r="EW65328"/>
      <c r="EX65328"/>
      <c r="EY65328"/>
      <c r="EZ65328"/>
      <c r="FA65328"/>
      <c r="FB65328"/>
      <c r="FC65328"/>
      <c r="FD65328"/>
      <c r="FE65328"/>
      <c r="FF65328"/>
      <c r="FG65328"/>
      <c r="FH65328"/>
      <c r="FI65328"/>
      <c r="FJ65328"/>
      <c r="FK65328"/>
      <c r="FL65328"/>
      <c r="FM65328"/>
      <c r="FN65328"/>
      <c r="FO65328"/>
      <c r="FP65328"/>
      <c r="FQ65328"/>
      <c r="FR65328"/>
      <c r="FS65328"/>
      <c r="FT65328"/>
      <c r="FU65328"/>
      <c r="FV65328"/>
      <c r="FW65328"/>
      <c r="FX65328"/>
      <c r="FY65328"/>
      <c r="FZ65328"/>
      <c r="GA65328"/>
      <c r="GB65328"/>
      <c r="GC65328"/>
      <c r="GD65328"/>
      <c r="GE65328"/>
      <c r="GF65328"/>
      <c r="GG65328"/>
      <c r="GH65328"/>
      <c r="GI65328"/>
      <c r="GJ65328"/>
      <c r="GK65328"/>
      <c r="GL65328"/>
      <c r="GM65328"/>
      <c r="GN65328"/>
      <c r="GO65328"/>
      <c r="GP65328"/>
      <c r="GQ65328"/>
      <c r="GR65328"/>
      <c r="GS65328"/>
      <c r="GT65328"/>
      <c r="GU65328"/>
      <c r="GV65328"/>
      <c r="GW65328"/>
      <c r="GX65328"/>
      <c r="GY65328"/>
      <c r="GZ65328"/>
      <c r="HA65328"/>
      <c r="HB65328"/>
      <c r="HC65328"/>
      <c r="HD65328"/>
      <c r="HE65328"/>
      <c r="HF65328"/>
      <c r="HG65328"/>
      <c r="HH65328"/>
      <c r="HI65328"/>
      <c r="HJ65328"/>
      <c r="HK65328"/>
      <c r="HL65328"/>
      <c r="HM65328"/>
      <c r="HN65328"/>
      <c r="HO65328"/>
      <c r="HP65328"/>
      <c r="HQ65328"/>
      <c r="HR65328"/>
      <c r="HS65328"/>
      <c r="HT65328"/>
      <c r="HU65328"/>
      <c r="HV65328"/>
      <c r="HW65328"/>
      <c r="HX65328"/>
      <c r="HY65328"/>
      <c r="HZ65328"/>
      <c r="IA65328"/>
    </row>
    <row r="65329" spans="1:235" ht="24" customHeight="1">
      <c r="A65329"/>
      <c r="B65329"/>
      <c r="C65329"/>
      <c r="D65329"/>
      <c r="E65329"/>
      <c r="F65329"/>
      <c r="G65329"/>
      <c r="H65329"/>
      <c r="I65329"/>
      <c r="J65329"/>
      <c r="K65329"/>
      <c r="L65329"/>
      <c r="M65329"/>
      <c r="N65329"/>
      <c r="O65329"/>
      <c r="P65329"/>
      <c r="Q65329"/>
      <c r="R65329"/>
      <c r="S65329"/>
      <c r="T65329"/>
      <c r="U65329"/>
      <c r="V65329"/>
      <c r="W65329"/>
      <c r="X65329"/>
      <c r="Y65329"/>
      <c r="Z65329"/>
      <c r="AA65329"/>
      <c r="AB65329"/>
      <c r="AC65329"/>
      <c r="AD65329"/>
      <c r="AE65329"/>
      <c r="AF65329"/>
      <c r="AG65329"/>
      <c r="AH65329"/>
      <c r="AI65329"/>
      <c r="AJ65329"/>
      <c r="AK65329"/>
      <c r="AL65329"/>
      <c r="AM65329"/>
      <c r="AN65329"/>
      <c r="AO65329"/>
      <c r="AP65329"/>
      <c r="AQ65329"/>
      <c r="AR65329"/>
      <c r="AS65329"/>
      <c r="AT65329"/>
      <c r="AU65329"/>
      <c r="AV65329"/>
      <c r="AW65329"/>
      <c r="AX65329"/>
      <c r="AY65329"/>
      <c r="AZ65329"/>
      <c r="BA65329"/>
      <c r="BB65329"/>
      <c r="BC65329"/>
      <c r="BD65329"/>
      <c r="BE65329"/>
      <c r="BF65329"/>
      <c r="BG65329"/>
      <c r="BH65329"/>
      <c r="BI65329"/>
      <c r="BJ65329"/>
      <c r="BK65329"/>
      <c r="BL65329"/>
      <c r="BM65329"/>
      <c r="BN65329"/>
      <c r="BO65329"/>
      <c r="BP65329"/>
      <c r="BQ65329"/>
      <c r="BR65329"/>
      <c r="BS65329"/>
      <c r="BT65329"/>
      <c r="BU65329"/>
      <c r="BV65329"/>
      <c r="BW65329"/>
      <c r="BX65329"/>
      <c r="BY65329"/>
      <c r="BZ65329"/>
      <c r="CA65329"/>
      <c r="CB65329"/>
      <c r="CC65329"/>
      <c r="CD65329"/>
      <c r="CE65329"/>
      <c r="CF65329"/>
      <c r="CG65329"/>
      <c r="CH65329"/>
      <c r="CI65329"/>
      <c r="CJ65329"/>
      <c r="CK65329"/>
      <c r="CL65329"/>
      <c r="CM65329"/>
      <c r="CN65329"/>
      <c r="CO65329"/>
      <c r="CP65329"/>
      <c r="CQ65329"/>
      <c r="CR65329"/>
      <c r="CS65329"/>
      <c r="CT65329"/>
      <c r="CU65329"/>
      <c r="CV65329"/>
      <c r="CW65329"/>
      <c r="CX65329"/>
      <c r="CY65329"/>
      <c r="CZ65329"/>
      <c r="DA65329"/>
      <c r="DB65329"/>
      <c r="DC65329"/>
      <c r="DD65329"/>
      <c r="DE65329"/>
      <c r="DF65329"/>
      <c r="DG65329"/>
      <c r="DH65329"/>
      <c r="DI65329"/>
      <c r="DJ65329"/>
      <c r="DK65329"/>
      <c r="DL65329"/>
      <c r="DM65329"/>
      <c r="DN65329"/>
      <c r="DO65329"/>
      <c r="DP65329"/>
      <c r="DQ65329"/>
      <c r="DR65329"/>
      <c r="DS65329"/>
      <c r="DT65329"/>
      <c r="DU65329"/>
      <c r="DV65329"/>
      <c r="DW65329"/>
      <c r="DX65329"/>
      <c r="DY65329"/>
      <c r="DZ65329"/>
      <c r="EA65329"/>
      <c r="EB65329"/>
      <c r="EC65329"/>
      <c r="ED65329"/>
      <c r="EE65329"/>
      <c r="EF65329"/>
      <c r="EG65329"/>
      <c r="EH65329"/>
      <c r="EI65329"/>
      <c r="EJ65329"/>
      <c r="EK65329"/>
      <c r="EL65329"/>
      <c r="EM65329"/>
      <c r="EN65329"/>
      <c r="EO65329"/>
      <c r="EP65329"/>
      <c r="EQ65329"/>
      <c r="ER65329"/>
      <c r="ES65329"/>
      <c r="ET65329"/>
      <c r="EU65329"/>
      <c r="EV65329"/>
      <c r="EW65329"/>
      <c r="EX65329"/>
      <c r="EY65329"/>
      <c r="EZ65329"/>
      <c r="FA65329"/>
      <c r="FB65329"/>
      <c r="FC65329"/>
      <c r="FD65329"/>
      <c r="FE65329"/>
      <c r="FF65329"/>
      <c r="FG65329"/>
      <c r="FH65329"/>
      <c r="FI65329"/>
      <c r="FJ65329"/>
      <c r="FK65329"/>
      <c r="FL65329"/>
      <c r="FM65329"/>
      <c r="FN65329"/>
      <c r="FO65329"/>
      <c r="FP65329"/>
      <c r="FQ65329"/>
      <c r="FR65329"/>
      <c r="FS65329"/>
      <c r="FT65329"/>
      <c r="FU65329"/>
      <c r="FV65329"/>
      <c r="FW65329"/>
      <c r="FX65329"/>
      <c r="FY65329"/>
      <c r="FZ65329"/>
      <c r="GA65329"/>
      <c r="GB65329"/>
      <c r="GC65329"/>
      <c r="GD65329"/>
      <c r="GE65329"/>
      <c r="GF65329"/>
      <c r="GG65329"/>
      <c r="GH65329"/>
      <c r="GI65329"/>
      <c r="GJ65329"/>
      <c r="GK65329"/>
      <c r="GL65329"/>
      <c r="GM65329"/>
      <c r="GN65329"/>
      <c r="GO65329"/>
      <c r="GP65329"/>
      <c r="GQ65329"/>
      <c r="GR65329"/>
      <c r="GS65329"/>
      <c r="GT65329"/>
      <c r="GU65329"/>
      <c r="GV65329"/>
      <c r="GW65329"/>
      <c r="GX65329"/>
      <c r="GY65329"/>
      <c r="GZ65329"/>
      <c r="HA65329"/>
      <c r="HB65329"/>
      <c r="HC65329"/>
      <c r="HD65329"/>
      <c r="HE65329"/>
      <c r="HF65329"/>
      <c r="HG65329"/>
      <c r="HH65329"/>
      <c r="HI65329"/>
      <c r="HJ65329"/>
      <c r="HK65329"/>
      <c r="HL65329"/>
      <c r="HM65329"/>
      <c r="HN65329"/>
      <c r="HO65329"/>
      <c r="HP65329"/>
      <c r="HQ65329"/>
      <c r="HR65329"/>
      <c r="HS65329"/>
      <c r="HT65329"/>
      <c r="HU65329"/>
      <c r="HV65329"/>
      <c r="HW65329"/>
      <c r="HX65329"/>
      <c r="HY65329"/>
      <c r="HZ65329"/>
      <c r="IA65329"/>
    </row>
    <row r="65330" spans="1:235" ht="24" customHeight="1">
      <c r="A65330"/>
      <c r="B65330"/>
      <c r="C65330"/>
      <c r="D65330"/>
      <c r="E65330"/>
      <c r="F65330"/>
      <c r="G65330"/>
      <c r="H65330"/>
      <c r="I65330"/>
      <c r="J65330"/>
      <c r="K65330"/>
      <c r="L65330"/>
      <c r="M65330"/>
      <c r="N65330"/>
      <c r="O65330"/>
      <c r="P65330"/>
      <c r="Q65330"/>
      <c r="R65330"/>
      <c r="S65330"/>
      <c r="T65330"/>
      <c r="U65330"/>
      <c r="V65330"/>
      <c r="W65330"/>
      <c r="X65330"/>
      <c r="Y65330"/>
      <c r="Z65330"/>
      <c r="AA65330"/>
      <c r="AB65330"/>
      <c r="AC65330"/>
      <c r="AD65330"/>
      <c r="AE65330"/>
      <c r="AF65330"/>
      <c r="AG65330"/>
      <c r="AH65330"/>
      <c r="AI65330"/>
      <c r="AJ65330"/>
      <c r="AK65330"/>
      <c r="AL65330"/>
      <c r="AM65330"/>
      <c r="AN65330"/>
      <c r="AO65330"/>
      <c r="AP65330"/>
      <c r="AQ65330"/>
      <c r="AR65330"/>
      <c r="AS65330"/>
      <c r="AT65330"/>
      <c r="AU65330"/>
      <c r="AV65330"/>
      <c r="AW65330"/>
      <c r="AX65330"/>
      <c r="AY65330"/>
      <c r="AZ65330"/>
      <c r="BA65330"/>
      <c r="BB65330"/>
      <c r="BC65330"/>
      <c r="BD65330"/>
      <c r="BE65330"/>
      <c r="BF65330"/>
      <c r="BG65330"/>
      <c r="BH65330"/>
      <c r="BI65330"/>
      <c r="BJ65330"/>
      <c r="BK65330"/>
      <c r="BL65330"/>
      <c r="BM65330"/>
      <c r="BN65330"/>
      <c r="BO65330"/>
      <c r="BP65330"/>
      <c r="BQ65330"/>
      <c r="BR65330"/>
      <c r="BS65330"/>
      <c r="BT65330"/>
      <c r="BU65330"/>
      <c r="BV65330"/>
      <c r="BW65330"/>
      <c r="BX65330"/>
      <c r="BY65330"/>
      <c r="BZ65330"/>
      <c r="CA65330"/>
      <c r="CB65330"/>
      <c r="CC65330"/>
      <c r="CD65330"/>
      <c r="CE65330"/>
      <c r="CF65330"/>
      <c r="CG65330"/>
      <c r="CH65330"/>
      <c r="CI65330"/>
      <c r="CJ65330"/>
      <c r="CK65330"/>
      <c r="CL65330"/>
      <c r="CM65330"/>
      <c r="CN65330"/>
      <c r="CO65330"/>
      <c r="CP65330"/>
      <c r="CQ65330"/>
      <c r="CR65330"/>
      <c r="CS65330"/>
      <c r="CT65330"/>
      <c r="CU65330"/>
      <c r="CV65330"/>
      <c r="CW65330"/>
      <c r="CX65330"/>
      <c r="CY65330"/>
      <c r="CZ65330"/>
      <c r="DA65330"/>
      <c r="DB65330"/>
      <c r="DC65330"/>
      <c r="DD65330"/>
      <c r="DE65330"/>
      <c r="DF65330"/>
      <c r="DG65330"/>
      <c r="DH65330"/>
      <c r="DI65330"/>
      <c r="DJ65330"/>
      <c r="DK65330"/>
      <c r="DL65330"/>
      <c r="DM65330"/>
      <c r="DN65330"/>
      <c r="DO65330"/>
      <c r="DP65330"/>
      <c r="DQ65330"/>
      <c r="DR65330"/>
      <c r="DS65330"/>
      <c r="DT65330"/>
      <c r="DU65330"/>
      <c r="DV65330"/>
      <c r="DW65330"/>
      <c r="DX65330"/>
      <c r="DY65330"/>
      <c r="DZ65330"/>
      <c r="EA65330"/>
      <c r="EB65330"/>
      <c r="EC65330"/>
      <c r="ED65330"/>
      <c r="EE65330"/>
      <c r="EF65330"/>
      <c r="EG65330"/>
      <c r="EH65330"/>
      <c r="EI65330"/>
      <c r="EJ65330"/>
      <c r="EK65330"/>
      <c r="EL65330"/>
      <c r="EM65330"/>
      <c r="EN65330"/>
      <c r="EO65330"/>
      <c r="EP65330"/>
      <c r="EQ65330"/>
      <c r="ER65330"/>
      <c r="ES65330"/>
      <c r="ET65330"/>
      <c r="EU65330"/>
      <c r="EV65330"/>
      <c r="EW65330"/>
      <c r="EX65330"/>
      <c r="EY65330"/>
      <c r="EZ65330"/>
      <c r="FA65330"/>
      <c r="FB65330"/>
      <c r="FC65330"/>
      <c r="FD65330"/>
      <c r="FE65330"/>
      <c r="FF65330"/>
      <c r="FG65330"/>
      <c r="FH65330"/>
      <c r="FI65330"/>
      <c r="FJ65330"/>
      <c r="FK65330"/>
      <c r="FL65330"/>
      <c r="FM65330"/>
      <c r="FN65330"/>
      <c r="FO65330"/>
      <c r="FP65330"/>
      <c r="FQ65330"/>
      <c r="FR65330"/>
      <c r="FS65330"/>
      <c r="FT65330"/>
      <c r="FU65330"/>
      <c r="FV65330"/>
      <c r="FW65330"/>
      <c r="FX65330"/>
      <c r="FY65330"/>
      <c r="FZ65330"/>
      <c r="GA65330"/>
      <c r="GB65330"/>
      <c r="GC65330"/>
      <c r="GD65330"/>
      <c r="GE65330"/>
      <c r="GF65330"/>
      <c r="GG65330"/>
      <c r="GH65330"/>
      <c r="GI65330"/>
      <c r="GJ65330"/>
      <c r="GK65330"/>
      <c r="GL65330"/>
      <c r="GM65330"/>
      <c r="GN65330"/>
      <c r="GO65330"/>
      <c r="GP65330"/>
      <c r="GQ65330"/>
      <c r="GR65330"/>
      <c r="GS65330"/>
      <c r="GT65330"/>
      <c r="GU65330"/>
      <c r="GV65330"/>
      <c r="GW65330"/>
      <c r="GX65330"/>
      <c r="GY65330"/>
      <c r="GZ65330"/>
      <c r="HA65330"/>
      <c r="HB65330"/>
      <c r="HC65330"/>
      <c r="HD65330"/>
      <c r="HE65330"/>
      <c r="HF65330"/>
      <c r="HG65330"/>
      <c r="HH65330"/>
      <c r="HI65330"/>
      <c r="HJ65330"/>
      <c r="HK65330"/>
      <c r="HL65330"/>
      <c r="HM65330"/>
      <c r="HN65330"/>
      <c r="HO65330"/>
      <c r="HP65330"/>
      <c r="HQ65330"/>
      <c r="HR65330"/>
      <c r="HS65330"/>
      <c r="HT65330"/>
      <c r="HU65330"/>
      <c r="HV65330"/>
      <c r="HW65330"/>
      <c r="HX65330"/>
      <c r="HY65330"/>
      <c r="HZ65330"/>
      <c r="IA65330"/>
    </row>
    <row r="65331" spans="1:235" ht="24" customHeight="1">
      <c r="A65331"/>
      <c r="B65331"/>
      <c r="C65331"/>
      <c r="D65331"/>
      <c r="E65331"/>
      <c r="F65331"/>
      <c r="G65331"/>
      <c r="H65331"/>
      <c r="I65331"/>
      <c r="J65331"/>
      <c r="K65331"/>
      <c r="L65331"/>
      <c r="M65331"/>
      <c r="N65331"/>
      <c r="O65331"/>
      <c r="P65331"/>
      <c r="Q65331"/>
      <c r="R65331"/>
      <c r="S65331"/>
      <c r="T65331"/>
      <c r="U65331"/>
      <c r="V65331"/>
      <c r="W65331"/>
      <c r="X65331"/>
      <c r="Y65331"/>
      <c r="Z65331"/>
      <c r="AA65331"/>
      <c r="AB65331"/>
      <c r="AC65331"/>
      <c r="AD65331"/>
      <c r="AE65331"/>
      <c r="AF65331"/>
      <c r="AG65331"/>
      <c r="AH65331"/>
      <c r="AI65331"/>
      <c r="AJ65331"/>
      <c r="AK65331"/>
      <c r="AL65331"/>
      <c r="AM65331"/>
      <c r="AN65331"/>
      <c r="AO65331"/>
      <c r="AP65331"/>
      <c r="AQ65331"/>
      <c r="AR65331"/>
      <c r="AS65331"/>
      <c r="AT65331"/>
      <c r="AU65331"/>
      <c r="AV65331"/>
      <c r="AW65331"/>
      <c r="AX65331"/>
      <c r="AY65331"/>
      <c r="AZ65331"/>
      <c r="BA65331"/>
      <c r="BB65331"/>
      <c r="BC65331"/>
      <c r="BD65331"/>
      <c r="BE65331"/>
      <c r="BF65331"/>
      <c r="BG65331"/>
      <c r="BH65331"/>
      <c r="BI65331"/>
      <c r="BJ65331"/>
      <c r="BK65331"/>
      <c r="BL65331"/>
      <c r="BM65331"/>
      <c r="BN65331"/>
      <c r="BO65331"/>
      <c r="BP65331"/>
      <c r="BQ65331"/>
      <c r="BR65331"/>
      <c r="BS65331"/>
      <c r="BT65331"/>
      <c r="BU65331"/>
      <c r="BV65331"/>
      <c r="BW65331"/>
      <c r="BX65331"/>
      <c r="BY65331"/>
      <c r="BZ65331"/>
      <c r="CA65331"/>
      <c r="CB65331"/>
      <c r="CC65331"/>
      <c r="CD65331"/>
      <c r="CE65331"/>
      <c r="CF65331"/>
      <c r="CG65331"/>
      <c r="CH65331"/>
      <c r="CI65331"/>
      <c r="CJ65331"/>
      <c r="CK65331"/>
      <c r="CL65331"/>
      <c r="CM65331"/>
      <c r="CN65331"/>
      <c r="CO65331"/>
      <c r="CP65331"/>
      <c r="CQ65331"/>
      <c r="CR65331"/>
      <c r="CS65331"/>
      <c r="CT65331"/>
      <c r="CU65331"/>
      <c r="CV65331"/>
      <c r="CW65331"/>
      <c r="CX65331"/>
      <c r="CY65331"/>
      <c r="CZ65331"/>
      <c r="DA65331"/>
      <c r="DB65331"/>
      <c r="DC65331"/>
      <c r="DD65331"/>
      <c r="DE65331"/>
      <c r="DF65331"/>
      <c r="DG65331"/>
      <c r="DH65331"/>
      <c r="DI65331"/>
      <c r="DJ65331"/>
      <c r="DK65331"/>
      <c r="DL65331"/>
      <c r="DM65331"/>
      <c r="DN65331"/>
      <c r="DO65331"/>
      <c r="DP65331"/>
      <c r="DQ65331"/>
      <c r="DR65331"/>
      <c r="DS65331"/>
      <c r="DT65331"/>
      <c r="DU65331"/>
      <c r="DV65331"/>
      <c r="DW65331"/>
      <c r="DX65331"/>
      <c r="DY65331"/>
      <c r="DZ65331"/>
      <c r="EA65331"/>
      <c r="EB65331"/>
      <c r="EC65331"/>
      <c r="ED65331"/>
      <c r="EE65331"/>
      <c r="EF65331"/>
      <c r="EG65331"/>
      <c r="EH65331"/>
      <c r="EI65331"/>
      <c r="EJ65331"/>
      <c r="EK65331"/>
      <c r="EL65331"/>
      <c r="EM65331"/>
      <c r="EN65331"/>
      <c r="EO65331"/>
      <c r="EP65331"/>
      <c r="EQ65331"/>
      <c r="ER65331"/>
      <c r="ES65331"/>
      <c r="ET65331"/>
      <c r="EU65331"/>
      <c r="EV65331"/>
      <c r="EW65331"/>
      <c r="EX65331"/>
      <c r="EY65331"/>
      <c r="EZ65331"/>
      <c r="FA65331"/>
      <c r="FB65331"/>
      <c r="FC65331"/>
      <c r="FD65331"/>
      <c r="FE65331"/>
      <c r="FF65331"/>
      <c r="FG65331"/>
      <c r="FH65331"/>
      <c r="FI65331"/>
      <c r="FJ65331"/>
      <c r="FK65331"/>
      <c r="FL65331"/>
      <c r="FM65331"/>
      <c r="FN65331"/>
      <c r="FO65331"/>
      <c r="FP65331"/>
      <c r="FQ65331"/>
      <c r="FR65331"/>
      <c r="FS65331"/>
      <c r="FT65331"/>
      <c r="FU65331"/>
      <c r="FV65331"/>
      <c r="FW65331"/>
      <c r="FX65331"/>
      <c r="FY65331"/>
      <c r="FZ65331"/>
      <c r="GA65331"/>
      <c r="GB65331"/>
      <c r="GC65331"/>
      <c r="GD65331"/>
      <c r="GE65331"/>
      <c r="GF65331"/>
      <c r="GG65331"/>
      <c r="GH65331"/>
      <c r="GI65331"/>
      <c r="GJ65331"/>
      <c r="GK65331"/>
      <c r="GL65331"/>
      <c r="GM65331"/>
      <c r="GN65331"/>
      <c r="GO65331"/>
      <c r="GP65331"/>
      <c r="GQ65331"/>
      <c r="GR65331"/>
      <c r="GS65331"/>
      <c r="GT65331"/>
      <c r="GU65331"/>
      <c r="GV65331"/>
      <c r="GW65331"/>
      <c r="GX65331"/>
      <c r="GY65331"/>
      <c r="GZ65331"/>
      <c r="HA65331"/>
      <c r="HB65331"/>
      <c r="HC65331"/>
      <c r="HD65331"/>
      <c r="HE65331"/>
      <c r="HF65331"/>
      <c r="HG65331"/>
      <c r="HH65331"/>
      <c r="HI65331"/>
      <c r="HJ65331"/>
      <c r="HK65331"/>
      <c r="HL65331"/>
      <c r="HM65331"/>
      <c r="HN65331"/>
      <c r="HO65331"/>
      <c r="HP65331"/>
      <c r="HQ65331"/>
      <c r="HR65331"/>
      <c r="HS65331"/>
      <c r="HT65331"/>
      <c r="HU65331"/>
      <c r="HV65331"/>
      <c r="HW65331"/>
      <c r="HX65331"/>
      <c r="HY65331"/>
      <c r="HZ65331"/>
      <c r="IA65331"/>
    </row>
    <row r="65332" spans="1:235" ht="24" customHeight="1">
      <c r="A65332"/>
      <c r="B65332"/>
      <c r="C65332"/>
      <c r="D65332"/>
      <c r="E65332"/>
      <c r="F65332"/>
      <c r="G65332"/>
      <c r="H65332"/>
      <c r="I65332"/>
      <c r="J65332"/>
      <c r="K65332"/>
      <c r="L65332"/>
      <c r="M65332"/>
      <c r="N65332"/>
      <c r="O65332"/>
      <c r="P65332"/>
      <c r="Q65332"/>
      <c r="R65332"/>
      <c r="S65332"/>
      <c r="T65332"/>
      <c r="U65332"/>
      <c r="V65332"/>
      <c r="W65332"/>
      <c r="X65332"/>
      <c r="Y65332"/>
      <c r="Z65332"/>
      <c r="AA65332"/>
      <c r="AB65332"/>
      <c r="AC65332"/>
      <c r="AD65332"/>
      <c r="AE65332"/>
      <c r="AF65332"/>
      <c r="AG65332"/>
      <c r="AH65332"/>
      <c r="AI65332"/>
      <c r="AJ65332"/>
      <c r="AK65332"/>
      <c r="AL65332"/>
      <c r="AM65332"/>
      <c r="AN65332"/>
      <c r="AO65332"/>
      <c r="AP65332"/>
      <c r="AQ65332"/>
      <c r="AR65332"/>
      <c r="AS65332"/>
      <c r="AT65332"/>
      <c r="AU65332"/>
      <c r="AV65332"/>
      <c r="AW65332"/>
      <c r="AX65332"/>
      <c r="AY65332"/>
      <c r="AZ65332"/>
      <c r="BA65332"/>
      <c r="BB65332"/>
      <c r="BC65332"/>
      <c r="BD65332"/>
      <c r="BE65332"/>
      <c r="BF65332"/>
      <c r="BG65332"/>
      <c r="BH65332"/>
      <c r="BI65332"/>
      <c r="BJ65332"/>
      <c r="BK65332"/>
      <c r="BL65332"/>
      <c r="BM65332"/>
      <c r="BN65332"/>
      <c r="BO65332"/>
      <c r="BP65332"/>
      <c r="BQ65332"/>
      <c r="BR65332"/>
      <c r="BS65332"/>
      <c r="BT65332"/>
      <c r="BU65332"/>
      <c r="BV65332"/>
      <c r="BW65332"/>
      <c r="BX65332"/>
      <c r="BY65332"/>
      <c r="BZ65332"/>
      <c r="CA65332"/>
      <c r="CB65332"/>
      <c r="CC65332"/>
      <c r="CD65332"/>
      <c r="CE65332"/>
      <c r="CF65332"/>
      <c r="CG65332"/>
      <c r="CH65332"/>
      <c r="CI65332"/>
      <c r="CJ65332"/>
      <c r="CK65332"/>
      <c r="CL65332"/>
      <c r="CM65332"/>
      <c r="CN65332"/>
      <c r="CO65332"/>
      <c r="CP65332"/>
      <c r="CQ65332"/>
      <c r="CR65332"/>
      <c r="CS65332"/>
      <c r="CT65332"/>
      <c r="CU65332"/>
      <c r="CV65332"/>
      <c r="CW65332"/>
      <c r="CX65332"/>
      <c r="CY65332"/>
      <c r="CZ65332"/>
      <c r="DA65332"/>
      <c r="DB65332"/>
      <c r="DC65332"/>
      <c r="DD65332"/>
      <c r="DE65332"/>
      <c r="DF65332"/>
      <c r="DG65332"/>
      <c r="DH65332"/>
      <c r="DI65332"/>
      <c r="DJ65332"/>
      <c r="DK65332"/>
      <c r="DL65332"/>
      <c r="DM65332"/>
      <c r="DN65332"/>
      <c r="DO65332"/>
      <c r="DP65332"/>
      <c r="DQ65332"/>
      <c r="DR65332"/>
      <c r="DS65332"/>
      <c r="DT65332"/>
      <c r="DU65332"/>
      <c r="DV65332"/>
      <c r="DW65332"/>
      <c r="DX65332"/>
      <c r="DY65332"/>
      <c r="DZ65332"/>
      <c r="EA65332"/>
      <c r="EB65332"/>
      <c r="EC65332"/>
      <c r="ED65332"/>
      <c r="EE65332"/>
      <c r="EF65332"/>
      <c r="EG65332"/>
      <c r="EH65332"/>
      <c r="EI65332"/>
      <c r="EJ65332"/>
      <c r="EK65332"/>
      <c r="EL65332"/>
      <c r="EM65332"/>
      <c r="EN65332"/>
      <c r="EO65332"/>
      <c r="EP65332"/>
      <c r="EQ65332"/>
      <c r="ER65332"/>
      <c r="ES65332"/>
      <c r="ET65332"/>
      <c r="EU65332"/>
      <c r="EV65332"/>
      <c r="EW65332"/>
      <c r="EX65332"/>
      <c r="EY65332"/>
      <c r="EZ65332"/>
      <c r="FA65332"/>
      <c r="FB65332"/>
      <c r="FC65332"/>
      <c r="FD65332"/>
      <c r="FE65332"/>
      <c r="FF65332"/>
      <c r="FG65332"/>
      <c r="FH65332"/>
      <c r="FI65332"/>
      <c r="FJ65332"/>
      <c r="FK65332"/>
      <c r="FL65332"/>
      <c r="FM65332"/>
      <c r="FN65332"/>
      <c r="FO65332"/>
      <c r="FP65332"/>
      <c r="FQ65332"/>
      <c r="FR65332"/>
      <c r="FS65332"/>
      <c r="FT65332"/>
      <c r="FU65332"/>
      <c r="FV65332"/>
      <c r="FW65332"/>
      <c r="FX65332"/>
      <c r="FY65332"/>
      <c r="FZ65332"/>
      <c r="GA65332"/>
      <c r="GB65332"/>
      <c r="GC65332"/>
      <c r="GD65332"/>
      <c r="GE65332"/>
      <c r="GF65332"/>
      <c r="GG65332"/>
      <c r="GH65332"/>
      <c r="GI65332"/>
      <c r="GJ65332"/>
      <c r="GK65332"/>
      <c r="GL65332"/>
      <c r="GM65332"/>
      <c r="GN65332"/>
      <c r="GO65332"/>
      <c r="GP65332"/>
      <c r="GQ65332"/>
      <c r="GR65332"/>
      <c r="GS65332"/>
      <c r="GT65332"/>
      <c r="GU65332"/>
      <c r="GV65332"/>
      <c r="GW65332"/>
      <c r="GX65332"/>
      <c r="GY65332"/>
      <c r="GZ65332"/>
      <c r="HA65332"/>
      <c r="HB65332"/>
      <c r="HC65332"/>
      <c r="HD65332"/>
      <c r="HE65332"/>
      <c r="HF65332"/>
      <c r="HG65332"/>
      <c r="HH65332"/>
      <c r="HI65332"/>
      <c r="HJ65332"/>
      <c r="HK65332"/>
      <c r="HL65332"/>
      <c r="HM65332"/>
      <c r="HN65332"/>
      <c r="HO65332"/>
      <c r="HP65332"/>
      <c r="HQ65332"/>
      <c r="HR65332"/>
      <c r="HS65332"/>
      <c r="HT65332"/>
      <c r="HU65332"/>
      <c r="HV65332"/>
      <c r="HW65332"/>
      <c r="HX65332"/>
      <c r="HY65332"/>
      <c r="HZ65332"/>
      <c r="IA65332"/>
    </row>
    <row r="65333" spans="1:235" ht="24" customHeight="1">
      <c r="A65333"/>
      <c r="B65333"/>
      <c r="C65333"/>
      <c r="D65333"/>
      <c r="E65333"/>
      <c r="F65333"/>
      <c r="G65333"/>
      <c r="H65333"/>
      <c r="I65333"/>
      <c r="J65333"/>
      <c r="K65333"/>
      <c r="L65333"/>
      <c r="M65333"/>
      <c r="N65333"/>
      <c r="O65333"/>
      <c r="P65333"/>
      <c r="Q65333"/>
      <c r="R65333"/>
      <c r="S65333"/>
      <c r="T65333"/>
      <c r="U65333"/>
      <c r="V65333"/>
      <c r="W65333"/>
      <c r="X65333"/>
      <c r="Y65333"/>
      <c r="Z65333"/>
      <c r="AA65333"/>
      <c r="AB65333"/>
      <c r="AC65333"/>
      <c r="AD65333"/>
      <c r="AE65333"/>
      <c r="AF65333"/>
      <c r="AG65333"/>
      <c r="AH65333"/>
      <c r="AI65333"/>
      <c r="AJ65333"/>
      <c r="AK65333"/>
      <c r="AL65333"/>
      <c r="AM65333"/>
      <c r="AN65333"/>
      <c r="AO65333"/>
      <c r="AP65333"/>
      <c r="AQ65333"/>
      <c r="AR65333"/>
      <c r="AS65333"/>
      <c r="AT65333"/>
      <c r="AU65333"/>
      <c r="AV65333"/>
      <c r="AW65333"/>
      <c r="AX65333"/>
      <c r="AY65333"/>
      <c r="AZ65333"/>
      <c r="BA65333"/>
      <c r="BB65333"/>
      <c r="BC65333"/>
      <c r="BD65333"/>
      <c r="BE65333"/>
      <c r="BF65333"/>
      <c r="BG65333"/>
      <c r="BH65333"/>
      <c r="BI65333"/>
      <c r="BJ65333"/>
      <c r="BK65333"/>
      <c r="BL65333"/>
      <c r="BM65333"/>
      <c r="BN65333"/>
      <c r="BO65333"/>
      <c r="BP65333"/>
      <c r="BQ65333"/>
      <c r="BR65333"/>
      <c r="BS65333"/>
      <c r="BT65333"/>
      <c r="BU65333"/>
      <c r="BV65333"/>
      <c r="BW65333"/>
      <c r="BX65333"/>
      <c r="BY65333"/>
      <c r="BZ65333"/>
      <c r="CA65333"/>
      <c r="CB65333"/>
      <c r="CC65333"/>
      <c r="CD65333"/>
      <c r="CE65333"/>
      <c r="CF65333"/>
      <c r="CG65333"/>
      <c r="CH65333"/>
      <c r="CI65333"/>
      <c r="CJ65333"/>
      <c r="CK65333"/>
      <c r="CL65333"/>
      <c r="CM65333"/>
      <c r="CN65333"/>
      <c r="CO65333"/>
      <c r="CP65333"/>
      <c r="CQ65333"/>
      <c r="CR65333"/>
      <c r="CS65333"/>
      <c r="CT65333"/>
      <c r="CU65333"/>
      <c r="CV65333"/>
      <c r="CW65333"/>
      <c r="CX65333"/>
      <c r="CY65333"/>
      <c r="CZ65333"/>
      <c r="DA65333"/>
      <c r="DB65333"/>
      <c r="DC65333"/>
      <c r="DD65333"/>
      <c r="DE65333"/>
      <c r="DF65333"/>
      <c r="DG65333"/>
      <c r="DH65333"/>
      <c r="DI65333"/>
      <c r="DJ65333"/>
      <c r="DK65333"/>
      <c r="DL65333"/>
      <c r="DM65333"/>
      <c r="DN65333"/>
      <c r="DO65333"/>
      <c r="DP65333"/>
      <c r="DQ65333"/>
      <c r="DR65333"/>
      <c r="DS65333"/>
      <c r="DT65333"/>
      <c r="DU65333"/>
      <c r="DV65333"/>
      <c r="DW65333"/>
      <c r="DX65333"/>
      <c r="DY65333"/>
      <c r="DZ65333"/>
      <c r="EA65333"/>
      <c r="EB65333"/>
      <c r="EC65333"/>
      <c r="ED65333"/>
      <c r="EE65333"/>
      <c r="EF65333"/>
      <c r="EG65333"/>
      <c r="EH65333"/>
      <c r="EI65333"/>
      <c r="EJ65333"/>
      <c r="EK65333"/>
      <c r="EL65333"/>
      <c r="EM65333"/>
      <c r="EN65333"/>
      <c r="EO65333"/>
      <c r="EP65333"/>
      <c r="EQ65333"/>
      <c r="ER65333"/>
      <c r="ES65333"/>
      <c r="ET65333"/>
      <c r="EU65333"/>
      <c r="EV65333"/>
      <c r="EW65333"/>
      <c r="EX65333"/>
      <c r="EY65333"/>
      <c r="EZ65333"/>
      <c r="FA65333"/>
      <c r="FB65333"/>
      <c r="FC65333"/>
      <c r="FD65333"/>
      <c r="FE65333"/>
      <c r="FF65333"/>
      <c r="FG65333"/>
      <c r="FH65333"/>
      <c r="FI65333"/>
      <c r="FJ65333"/>
      <c r="FK65333"/>
      <c r="FL65333"/>
      <c r="FM65333"/>
      <c r="FN65333"/>
      <c r="FO65333"/>
      <c r="FP65333"/>
      <c r="FQ65333"/>
      <c r="FR65333"/>
      <c r="FS65333"/>
      <c r="FT65333"/>
      <c r="FU65333"/>
      <c r="FV65333"/>
      <c r="FW65333"/>
      <c r="FX65333"/>
      <c r="FY65333"/>
      <c r="FZ65333"/>
      <c r="GA65333"/>
      <c r="GB65333"/>
      <c r="GC65333"/>
      <c r="GD65333"/>
      <c r="GE65333"/>
      <c r="GF65333"/>
      <c r="GG65333"/>
      <c r="GH65333"/>
      <c r="GI65333"/>
      <c r="GJ65333"/>
      <c r="GK65333"/>
      <c r="GL65333"/>
      <c r="GM65333"/>
      <c r="GN65333"/>
      <c r="GO65333"/>
      <c r="GP65333"/>
      <c r="GQ65333"/>
      <c r="GR65333"/>
      <c r="GS65333"/>
      <c r="GT65333"/>
      <c r="GU65333"/>
      <c r="GV65333"/>
      <c r="GW65333"/>
      <c r="GX65333"/>
      <c r="GY65333"/>
      <c r="GZ65333"/>
      <c r="HA65333"/>
      <c r="HB65333"/>
      <c r="HC65333"/>
      <c r="HD65333"/>
      <c r="HE65333"/>
      <c r="HF65333"/>
      <c r="HG65333"/>
      <c r="HH65333"/>
      <c r="HI65333"/>
      <c r="HJ65333"/>
      <c r="HK65333"/>
      <c r="HL65333"/>
      <c r="HM65333"/>
      <c r="HN65333"/>
      <c r="HO65333"/>
      <c r="HP65333"/>
      <c r="HQ65333"/>
      <c r="HR65333"/>
      <c r="HS65333"/>
      <c r="HT65333"/>
      <c r="HU65333"/>
      <c r="HV65333"/>
      <c r="HW65333"/>
      <c r="HX65333"/>
      <c r="HY65333"/>
      <c r="HZ65333"/>
      <c r="IA65333"/>
    </row>
    <row r="65334" spans="1:235" ht="24" customHeight="1">
      <c r="A65334"/>
      <c r="B65334"/>
      <c r="C65334"/>
      <c r="D65334"/>
      <c r="E65334"/>
      <c r="F65334"/>
      <c r="G65334"/>
      <c r="H65334"/>
      <c r="I65334"/>
      <c r="J65334"/>
      <c r="K65334"/>
      <c r="L65334"/>
      <c r="M65334"/>
      <c r="N65334"/>
      <c r="O65334"/>
      <c r="P65334"/>
      <c r="Q65334"/>
      <c r="R65334"/>
      <c r="S65334"/>
      <c r="T65334"/>
      <c r="U65334"/>
      <c r="V65334"/>
      <c r="W65334"/>
      <c r="X65334"/>
      <c r="Y65334"/>
      <c r="Z65334"/>
      <c r="AA65334"/>
      <c r="AB65334"/>
      <c r="AC65334"/>
      <c r="AD65334"/>
      <c r="AE65334"/>
      <c r="AF65334"/>
      <c r="AG65334"/>
      <c r="AH65334"/>
      <c r="AI65334"/>
      <c r="AJ65334"/>
      <c r="AK65334"/>
      <c r="AL65334"/>
      <c r="AM65334"/>
      <c r="AN65334"/>
      <c r="AO65334"/>
      <c r="AP65334"/>
      <c r="AQ65334"/>
      <c r="AR65334"/>
      <c r="AS65334"/>
      <c r="AT65334"/>
      <c r="AU65334"/>
      <c r="AV65334"/>
      <c r="AW65334"/>
      <c r="AX65334"/>
      <c r="AY65334"/>
      <c r="AZ65334"/>
      <c r="BA65334"/>
      <c r="BB65334"/>
      <c r="BC65334"/>
      <c r="BD65334"/>
      <c r="BE65334"/>
      <c r="BF65334"/>
      <c r="BG65334"/>
      <c r="BH65334"/>
      <c r="BI65334"/>
      <c r="BJ65334"/>
      <c r="BK65334"/>
      <c r="BL65334"/>
      <c r="BM65334"/>
      <c r="BN65334"/>
      <c r="BO65334"/>
      <c r="BP65334"/>
      <c r="BQ65334"/>
      <c r="BR65334"/>
      <c r="BS65334"/>
      <c r="BT65334"/>
      <c r="BU65334"/>
      <c r="BV65334"/>
      <c r="BW65334"/>
      <c r="BX65334"/>
      <c r="BY65334"/>
      <c r="BZ65334"/>
      <c r="CA65334"/>
      <c r="CB65334"/>
      <c r="CC65334"/>
      <c r="CD65334"/>
      <c r="CE65334"/>
      <c r="CF65334"/>
      <c r="CG65334"/>
      <c r="CH65334"/>
      <c r="CI65334"/>
      <c r="CJ65334"/>
      <c r="CK65334"/>
      <c r="CL65334"/>
      <c r="CM65334"/>
      <c r="CN65334"/>
      <c r="CO65334"/>
      <c r="CP65334"/>
      <c r="CQ65334"/>
      <c r="CR65334"/>
      <c r="CS65334"/>
      <c r="CT65334"/>
      <c r="CU65334"/>
      <c r="CV65334"/>
      <c r="CW65334"/>
      <c r="CX65334"/>
      <c r="CY65334"/>
      <c r="CZ65334"/>
      <c r="DA65334"/>
      <c r="DB65334"/>
      <c r="DC65334"/>
      <c r="DD65334"/>
      <c r="DE65334"/>
      <c r="DF65334"/>
      <c r="DG65334"/>
      <c r="DH65334"/>
      <c r="DI65334"/>
      <c r="DJ65334"/>
      <c r="DK65334"/>
      <c r="DL65334"/>
      <c r="DM65334"/>
      <c r="DN65334"/>
      <c r="DO65334"/>
      <c r="DP65334"/>
      <c r="DQ65334"/>
      <c r="DR65334"/>
      <c r="DS65334"/>
      <c r="DT65334"/>
      <c r="DU65334"/>
      <c r="DV65334"/>
      <c r="DW65334"/>
      <c r="DX65334"/>
      <c r="DY65334"/>
      <c r="DZ65334"/>
      <c r="EA65334"/>
      <c r="EB65334"/>
      <c r="EC65334"/>
      <c r="ED65334"/>
      <c r="EE65334"/>
      <c r="EF65334"/>
      <c r="EG65334"/>
      <c r="EH65334"/>
      <c r="EI65334"/>
      <c r="EJ65334"/>
      <c r="EK65334"/>
      <c r="EL65334"/>
      <c r="EM65334"/>
      <c r="EN65334"/>
      <c r="EO65334"/>
      <c r="EP65334"/>
      <c r="EQ65334"/>
      <c r="ER65334"/>
      <c r="ES65334"/>
      <c r="ET65334"/>
      <c r="EU65334"/>
      <c r="EV65334"/>
      <c r="EW65334"/>
      <c r="EX65334"/>
      <c r="EY65334"/>
      <c r="EZ65334"/>
      <c r="FA65334"/>
      <c r="FB65334"/>
      <c r="FC65334"/>
      <c r="FD65334"/>
      <c r="FE65334"/>
      <c r="FF65334"/>
      <c r="FG65334"/>
      <c r="FH65334"/>
      <c r="FI65334"/>
      <c r="FJ65334"/>
      <c r="FK65334"/>
      <c r="FL65334"/>
      <c r="FM65334"/>
      <c r="FN65334"/>
      <c r="FO65334"/>
      <c r="FP65334"/>
      <c r="FQ65334"/>
      <c r="FR65334"/>
      <c r="FS65334"/>
      <c r="FT65334"/>
      <c r="FU65334"/>
      <c r="FV65334"/>
      <c r="FW65334"/>
      <c r="FX65334"/>
      <c r="FY65334"/>
      <c r="FZ65334"/>
      <c r="GA65334"/>
      <c r="GB65334"/>
      <c r="GC65334"/>
      <c r="GD65334"/>
      <c r="GE65334"/>
      <c r="GF65334"/>
      <c r="GG65334"/>
      <c r="GH65334"/>
      <c r="GI65334"/>
      <c r="GJ65334"/>
      <c r="GK65334"/>
      <c r="GL65334"/>
      <c r="GM65334"/>
      <c r="GN65334"/>
      <c r="GO65334"/>
      <c r="GP65334"/>
      <c r="GQ65334"/>
      <c r="GR65334"/>
      <c r="GS65334"/>
      <c r="GT65334"/>
      <c r="GU65334"/>
      <c r="GV65334"/>
      <c r="GW65334"/>
      <c r="GX65334"/>
      <c r="GY65334"/>
      <c r="GZ65334"/>
      <c r="HA65334"/>
      <c r="HB65334"/>
      <c r="HC65334"/>
      <c r="HD65334"/>
      <c r="HE65334"/>
      <c r="HF65334"/>
      <c r="HG65334"/>
      <c r="HH65334"/>
      <c r="HI65334"/>
      <c r="HJ65334"/>
      <c r="HK65334"/>
      <c r="HL65334"/>
      <c r="HM65334"/>
      <c r="HN65334"/>
      <c r="HO65334"/>
      <c r="HP65334"/>
      <c r="HQ65334"/>
      <c r="HR65334"/>
      <c r="HS65334"/>
      <c r="HT65334"/>
      <c r="HU65334"/>
      <c r="HV65334"/>
      <c r="HW65334"/>
      <c r="HX65334"/>
      <c r="HY65334"/>
      <c r="HZ65334"/>
      <c r="IA65334"/>
    </row>
    <row r="65335" spans="1:235" ht="24" customHeight="1">
      <c r="A65335"/>
      <c r="B65335"/>
      <c r="C65335"/>
      <c r="D65335"/>
      <c r="E65335"/>
      <c r="F65335"/>
      <c r="G65335"/>
      <c r="H65335"/>
      <c r="I65335"/>
      <c r="J65335"/>
      <c r="K65335"/>
      <c r="L65335"/>
      <c r="M65335"/>
      <c r="N65335"/>
      <c r="O65335"/>
      <c r="P65335"/>
      <c r="Q65335"/>
      <c r="R65335"/>
      <c r="S65335"/>
      <c r="T65335"/>
      <c r="U65335"/>
      <c r="V65335"/>
      <c r="W65335"/>
      <c r="X65335"/>
      <c r="Y65335"/>
      <c r="Z65335"/>
      <c r="AA65335"/>
      <c r="AB65335"/>
      <c r="AC65335"/>
      <c r="AD65335"/>
      <c r="AE65335"/>
      <c r="AF65335"/>
      <c r="AG65335"/>
      <c r="AH65335"/>
      <c r="AI65335"/>
      <c r="AJ65335"/>
      <c r="AK65335"/>
      <c r="AL65335"/>
      <c r="AM65335"/>
      <c r="AN65335"/>
      <c r="AO65335"/>
      <c r="AP65335"/>
      <c r="AQ65335"/>
      <c r="AR65335"/>
      <c r="AS65335"/>
      <c r="AT65335"/>
      <c r="AU65335"/>
      <c r="AV65335"/>
      <c r="AW65335"/>
      <c r="AX65335"/>
      <c r="AY65335"/>
      <c r="AZ65335"/>
      <c r="BA65335"/>
      <c r="BB65335"/>
      <c r="BC65335"/>
      <c r="BD65335"/>
      <c r="BE65335"/>
      <c r="BF65335"/>
      <c r="BG65335"/>
      <c r="BH65335"/>
      <c r="BI65335"/>
      <c r="BJ65335"/>
      <c r="BK65335"/>
      <c r="BL65335"/>
      <c r="BM65335"/>
      <c r="BN65335"/>
      <c r="BO65335"/>
      <c r="BP65335"/>
      <c r="BQ65335"/>
      <c r="BR65335"/>
      <c r="BS65335"/>
      <c r="BT65335"/>
      <c r="BU65335"/>
      <c r="BV65335"/>
      <c r="BW65335"/>
      <c r="BX65335"/>
      <c r="BY65335"/>
      <c r="BZ65335"/>
      <c r="CA65335"/>
      <c r="CB65335"/>
      <c r="CC65335"/>
      <c r="CD65335"/>
      <c r="CE65335"/>
      <c r="CF65335"/>
      <c r="CG65335"/>
      <c r="CH65335"/>
      <c r="CI65335"/>
      <c r="CJ65335"/>
      <c r="CK65335"/>
      <c r="CL65335"/>
      <c r="CM65335"/>
      <c r="CN65335"/>
      <c r="CO65335"/>
      <c r="CP65335"/>
      <c r="CQ65335"/>
      <c r="CR65335"/>
      <c r="CS65335"/>
      <c r="CT65335"/>
      <c r="CU65335"/>
      <c r="CV65335"/>
      <c r="CW65335"/>
      <c r="CX65335"/>
      <c r="CY65335"/>
      <c r="CZ65335"/>
      <c r="DA65335"/>
      <c r="DB65335"/>
      <c r="DC65335"/>
      <c r="DD65335"/>
      <c r="DE65335"/>
      <c r="DF65335"/>
      <c r="DG65335"/>
      <c r="DH65335"/>
      <c r="DI65335"/>
      <c r="DJ65335"/>
      <c r="DK65335"/>
      <c r="DL65335"/>
      <c r="DM65335"/>
      <c r="DN65335"/>
      <c r="DO65335"/>
      <c r="DP65335"/>
      <c r="DQ65335"/>
      <c r="DR65335"/>
      <c r="DS65335"/>
      <c r="DT65335"/>
      <c r="DU65335"/>
      <c r="DV65335"/>
      <c r="DW65335"/>
      <c r="DX65335"/>
      <c r="DY65335"/>
      <c r="DZ65335"/>
      <c r="EA65335"/>
      <c r="EB65335"/>
      <c r="EC65335"/>
      <c r="ED65335"/>
      <c r="EE65335"/>
      <c r="EF65335"/>
      <c r="EG65335"/>
      <c r="EH65335"/>
      <c r="EI65335"/>
      <c r="EJ65335"/>
      <c r="EK65335"/>
      <c r="EL65335"/>
      <c r="EM65335"/>
      <c r="EN65335"/>
      <c r="EO65335"/>
      <c r="EP65335"/>
      <c r="EQ65335"/>
      <c r="ER65335"/>
      <c r="ES65335"/>
      <c r="ET65335"/>
      <c r="EU65335"/>
      <c r="EV65335"/>
      <c r="EW65335"/>
      <c r="EX65335"/>
      <c r="EY65335"/>
      <c r="EZ65335"/>
      <c r="FA65335"/>
      <c r="FB65335"/>
      <c r="FC65335"/>
      <c r="FD65335"/>
      <c r="FE65335"/>
      <c r="FF65335"/>
      <c r="FG65335"/>
      <c r="FH65335"/>
      <c r="FI65335"/>
      <c r="FJ65335"/>
      <c r="FK65335"/>
      <c r="FL65335"/>
      <c r="FM65335"/>
      <c r="FN65335"/>
      <c r="FO65335"/>
      <c r="FP65335"/>
      <c r="FQ65335"/>
      <c r="FR65335"/>
      <c r="FS65335"/>
      <c r="FT65335"/>
      <c r="FU65335"/>
      <c r="FV65335"/>
      <c r="FW65335"/>
      <c r="FX65335"/>
      <c r="FY65335"/>
      <c r="FZ65335"/>
      <c r="GA65335"/>
      <c r="GB65335"/>
      <c r="GC65335"/>
      <c r="GD65335"/>
      <c r="GE65335"/>
      <c r="GF65335"/>
      <c r="GG65335"/>
      <c r="GH65335"/>
      <c r="GI65335"/>
      <c r="GJ65335"/>
      <c r="GK65335"/>
      <c r="GL65335"/>
      <c r="GM65335"/>
      <c r="GN65335"/>
      <c r="GO65335"/>
      <c r="GP65335"/>
      <c r="GQ65335"/>
      <c r="GR65335"/>
      <c r="GS65335"/>
      <c r="GT65335"/>
      <c r="GU65335"/>
      <c r="GV65335"/>
      <c r="GW65335"/>
      <c r="GX65335"/>
      <c r="GY65335"/>
      <c r="GZ65335"/>
      <c r="HA65335"/>
      <c r="HB65335"/>
      <c r="HC65335"/>
      <c r="HD65335"/>
      <c r="HE65335"/>
      <c r="HF65335"/>
      <c r="HG65335"/>
      <c r="HH65335"/>
      <c r="HI65335"/>
      <c r="HJ65335"/>
      <c r="HK65335"/>
      <c r="HL65335"/>
      <c r="HM65335"/>
      <c r="HN65335"/>
      <c r="HO65335"/>
      <c r="HP65335"/>
      <c r="HQ65335"/>
      <c r="HR65335"/>
      <c r="HS65335"/>
      <c r="HT65335"/>
      <c r="HU65335"/>
      <c r="HV65335"/>
      <c r="HW65335"/>
      <c r="HX65335"/>
      <c r="HY65335"/>
      <c r="HZ65335"/>
      <c r="IA65335"/>
    </row>
    <row r="65336" spans="1:235" ht="24" customHeight="1">
      <c r="A65336"/>
      <c r="B65336"/>
      <c r="C65336"/>
      <c r="D65336"/>
      <c r="E65336"/>
      <c r="F65336"/>
      <c r="G65336"/>
      <c r="H65336"/>
      <c r="I65336"/>
      <c r="J65336"/>
      <c r="K65336"/>
      <c r="L65336"/>
      <c r="M65336"/>
      <c r="N65336"/>
      <c r="O65336"/>
      <c r="P65336"/>
      <c r="Q65336"/>
      <c r="R65336"/>
      <c r="S65336"/>
      <c r="T65336"/>
      <c r="U65336"/>
      <c r="V65336"/>
      <c r="W65336"/>
      <c r="X65336"/>
      <c r="Y65336"/>
      <c r="Z65336"/>
      <c r="AA65336"/>
      <c r="AB65336"/>
      <c r="AC65336"/>
      <c r="AD65336"/>
      <c r="AE65336"/>
      <c r="AF65336"/>
      <c r="AG65336"/>
      <c r="AH65336"/>
      <c r="AI65336"/>
      <c r="AJ65336"/>
      <c r="AK65336"/>
      <c r="AL65336"/>
      <c r="AM65336"/>
      <c r="AN65336"/>
      <c r="AO65336"/>
      <c r="AP65336"/>
      <c r="AQ65336"/>
      <c r="AR65336"/>
      <c r="AS65336"/>
      <c r="AT65336"/>
      <c r="AU65336"/>
      <c r="AV65336"/>
      <c r="AW65336"/>
      <c r="AX65336"/>
      <c r="AY65336"/>
      <c r="AZ65336"/>
      <c r="BA65336"/>
      <c r="BB65336"/>
      <c r="BC65336"/>
      <c r="BD65336"/>
      <c r="BE65336"/>
      <c r="BF65336"/>
      <c r="BG65336"/>
      <c r="BH65336"/>
      <c r="BI65336"/>
      <c r="BJ65336"/>
      <c r="BK65336"/>
      <c r="BL65336"/>
      <c r="BM65336"/>
      <c r="BN65336"/>
      <c r="BO65336"/>
      <c r="BP65336"/>
      <c r="BQ65336"/>
      <c r="BR65336"/>
      <c r="BS65336"/>
      <c r="BT65336"/>
      <c r="BU65336"/>
      <c r="BV65336"/>
      <c r="BW65336"/>
      <c r="BX65336"/>
      <c r="BY65336"/>
      <c r="BZ65336"/>
      <c r="CA65336"/>
      <c r="CB65336"/>
      <c r="CC65336"/>
      <c r="CD65336"/>
      <c r="CE65336"/>
      <c r="CF65336"/>
      <c r="CG65336"/>
      <c r="CH65336"/>
      <c r="CI65336"/>
      <c r="CJ65336"/>
      <c r="CK65336"/>
      <c r="CL65336"/>
      <c r="CM65336"/>
      <c r="CN65336"/>
      <c r="CO65336"/>
      <c r="CP65336"/>
      <c r="CQ65336"/>
      <c r="CR65336"/>
      <c r="CS65336"/>
      <c r="CT65336"/>
      <c r="CU65336"/>
      <c r="CV65336"/>
      <c r="CW65336"/>
      <c r="CX65336"/>
      <c r="CY65336"/>
      <c r="CZ65336"/>
      <c r="DA65336"/>
      <c r="DB65336"/>
      <c r="DC65336"/>
      <c r="DD65336"/>
      <c r="DE65336"/>
      <c r="DF65336"/>
      <c r="DG65336"/>
      <c r="DH65336"/>
      <c r="DI65336"/>
      <c r="DJ65336"/>
      <c r="DK65336"/>
      <c r="DL65336"/>
      <c r="DM65336"/>
      <c r="DN65336"/>
      <c r="DO65336"/>
      <c r="DP65336"/>
      <c r="DQ65336"/>
      <c r="DR65336"/>
      <c r="DS65336"/>
      <c r="DT65336"/>
      <c r="DU65336"/>
      <c r="DV65336"/>
      <c r="DW65336"/>
      <c r="DX65336"/>
      <c r="DY65336"/>
      <c r="DZ65336"/>
      <c r="EA65336"/>
      <c r="EB65336"/>
      <c r="EC65336"/>
      <c r="ED65336"/>
      <c r="EE65336"/>
      <c r="EF65336"/>
      <c r="EG65336"/>
      <c r="EH65336"/>
      <c r="EI65336"/>
      <c r="EJ65336"/>
      <c r="EK65336"/>
      <c r="EL65336"/>
      <c r="EM65336"/>
      <c r="EN65336"/>
      <c r="EO65336"/>
      <c r="EP65336"/>
      <c r="EQ65336"/>
      <c r="ER65336"/>
      <c r="ES65336"/>
      <c r="ET65336"/>
      <c r="EU65336"/>
      <c r="EV65336"/>
      <c r="EW65336"/>
      <c r="EX65336"/>
      <c r="EY65336"/>
      <c r="EZ65336"/>
      <c r="FA65336"/>
      <c r="FB65336"/>
      <c r="FC65336"/>
      <c r="FD65336"/>
      <c r="FE65336"/>
      <c r="FF65336"/>
      <c r="FG65336"/>
      <c r="FH65336"/>
      <c r="FI65336"/>
      <c r="FJ65336"/>
      <c r="FK65336"/>
      <c r="FL65336"/>
      <c r="FM65336"/>
      <c r="FN65336"/>
      <c r="FO65336"/>
      <c r="FP65336"/>
      <c r="FQ65336"/>
      <c r="FR65336"/>
      <c r="FS65336"/>
      <c r="FT65336"/>
      <c r="FU65336"/>
      <c r="FV65336"/>
      <c r="FW65336"/>
      <c r="FX65336"/>
      <c r="FY65336"/>
      <c r="FZ65336"/>
      <c r="GA65336"/>
      <c r="GB65336"/>
      <c r="GC65336"/>
      <c r="GD65336"/>
      <c r="GE65336"/>
      <c r="GF65336"/>
      <c r="GG65336"/>
      <c r="GH65336"/>
      <c r="GI65336"/>
      <c r="GJ65336"/>
      <c r="GK65336"/>
      <c r="GL65336"/>
      <c r="GM65336"/>
      <c r="GN65336"/>
      <c r="GO65336"/>
      <c r="GP65336"/>
      <c r="GQ65336"/>
      <c r="GR65336"/>
      <c r="GS65336"/>
      <c r="GT65336"/>
      <c r="GU65336"/>
      <c r="GV65336"/>
      <c r="GW65336"/>
      <c r="GX65336"/>
      <c r="GY65336"/>
      <c r="GZ65336"/>
      <c r="HA65336"/>
      <c r="HB65336"/>
      <c r="HC65336"/>
      <c r="HD65336"/>
      <c r="HE65336"/>
      <c r="HF65336"/>
      <c r="HG65336"/>
      <c r="HH65336"/>
      <c r="HI65336"/>
      <c r="HJ65336"/>
      <c r="HK65336"/>
      <c r="HL65336"/>
      <c r="HM65336"/>
      <c r="HN65336"/>
      <c r="HO65336"/>
      <c r="HP65336"/>
      <c r="HQ65336"/>
      <c r="HR65336"/>
      <c r="HS65336"/>
      <c r="HT65336"/>
      <c r="HU65336"/>
      <c r="HV65336"/>
      <c r="HW65336"/>
      <c r="HX65336"/>
      <c r="HY65336"/>
      <c r="HZ65336"/>
      <c r="IA65336"/>
    </row>
    <row r="65337" spans="1:235" ht="24" customHeight="1">
      <c r="A65337"/>
      <c r="B65337"/>
      <c r="C65337"/>
      <c r="D65337"/>
      <c r="E65337"/>
      <c r="F65337"/>
      <c r="G65337"/>
      <c r="H65337"/>
      <c r="I65337"/>
      <c r="J65337"/>
      <c r="K65337"/>
      <c r="L65337"/>
      <c r="M65337"/>
      <c r="N65337"/>
      <c r="O65337"/>
      <c r="P65337"/>
      <c r="Q65337"/>
      <c r="R65337"/>
      <c r="S65337"/>
      <c r="T65337"/>
      <c r="U65337"/>
      <c r="V65337"/>
      <c r="W65337"/>
      <c r="X65337"/>
      <c r="Y65337"/>
      <c r="Z65337"/>
      <c r="AA65337"/>
      <c r="AB65337"/>
      <c r="AC65337"/>
      <c r="AD65337"/>
      <c r="AE65337"/>
      <c r="AF65337"/>
      <c r="AG65337"/>
      <c r="AH65337"/>
      <c r="AI65337"/>
      <c r="AJ65337"/>
      <c r="AK65337"/>
      <c r="AL65337"/>
      <c r="AM65337"/>
      <c r="AN65337"/>
      <c r="AO65337"/>
      <c r="AP65337"/>
      <c r="AQ65337"/>
      <c r="AR65337"/>
      <c r="AS65337"/>
      <c r="AT65337"/>
      <c r="AU65337"/>
      <c r="AV65337"/>
      <c r="AW65337"/>
      <c r="AX65337"/>
      <c r="AY65337"/>
      <c r="AZ65337"/>
      <c r="BA65337"/>
      <c r="BB65337"/>
      <c r="BC65337"/>
      <c r="BD65337"/>
      <c r="BE65337"/>
      <c r="BF65337"/>
      <c r="BG65337"/>
      <c r="BH65337"/>
      <c r="BI65337"/>
      <c r="BJ65337"/>
      <c r="BK65337"/>
      <c r="BL65337"/>
      <c r="BM65337"/>
      <c r="BN65337"/>
      <c r="BO65337"/>
      <c r="BP65337"/>
      <c r="BQ65337"/>
      <c r="BR65337"/>
      <c r="BS65337"/>
      <c r="BT65337"/>
      <c r="BU65337"/>
      <c r="BV65337"/>
      <c r="BW65337"/>
      <c r="BX65337"/>
      <c r="BY65337"/>
      <c r="BZ65337"/>
      <c r="CA65337"/>
      <c r="CB65337"/>
      <c r="CC65337"/>
      <c r="CD65337"/>
      <c r="CE65337"/>
      <c r="CF65337"/>
      <c r="CG65337"/>
      <c r="CH65337"/>
      <c r="CI65337"/>
      <c r="CJ65337"/>
      <c r="CK65337"/>
      <c r="CL65337"/>
      <c r="CM65337"/>
      <c r="CN65337"/>
      <c r="CO65337"/>
      <c r="CP65337"/>
      <c r="CQ65337"/>
      <c r="CR65337"/>
      <c r="CS65337"/>
      <c r="CT65337"/>
      <c r="CU65337"/>
      <c r="CV65337"/>
      <c r="CW65337"/>
      <c r="CX65337"/>
      <c r="CY65337"/>
      <c r="CZ65337"/>
      <c r="DA65337"/>
      <c r="DB65337"/>
      <c r="DC65337"/>
      <c r="DD65337"/>
      <c r="DE65337"/>
      <c r="DF65337"/>
      <c r="DG65337"/>
      <c r="DH65337"/>
      <c r="DI65337"/>
      <c r="DJ65337"/>
      <c r="DK65337"/>
      <c r="DL65337"/>
      <c r="DM65337"/>
      <c r="DN65337"/>
      <c r="DO65337"/>
      <c r="DP65337"/>
      <c r="DQ65337"/>
      <c r="DR65337"/>
      <c r="DS65337"/>
      <c r="DT65337"/>
      <c r="DU65337"/>
      <c r="DV65337"/>
      <c r="DW65337"/>
      <c r="DX65337"/>
      <c r="DY65337"/>
      <c r="DZ65337"/>
      <c r="EA65337"/>
      <c r="EB65337"/>
      <c r="EC65337"/>
      <c r="ED65337"/>
      <c r="EE65337"/>
      <c r="EF65337"/>
      <c r="EG65337"/>
      <c r="EH65337"/>
      <c r="EI65337"/>
      <c r="EJ65337"/>
      <c r="EK65337"/>
      <c r="EL65337"/>
      <c r="EM65337"/>
      <c r="EN65337"/>
      <c r="EO65337"/>
      <c r="EP65337"/>
      <c r="EQ65337"/>
      <c r="ER65337"/>
      <c r="ES65337"/>
      <c r="ET65337"/>
      <c r="EU65337"/>
      <c r="EV65337"/>
      <c r="EW65337"/>
      <c r="EX65337"/>
      <c r="EY65337"/>
      <c r="EZ65337"/>
      <c r="FA65337"/>
      <c r="FB65337"/>
      <c r="FC65337"/>
      <c r="FD65337"/>
      <c r="FE65337"/>
      <c r="FF65337"/>
      <c r="FG65337"/>
      <c r="FH65337"/>
      <c r="FI65337"/>
      <c r="FJ65337"/>
      <c r="FK65337"/>
      <c r="FL65337"/>
      <c r="FM65337"/>
      <c r="FN65337"/>
      <c r="FO65337"/>
      <c r="FP65337"/>
      <c r="FQ65337"/>
      <c r="FR65337"/>
      <c r="FS65337"/>
      <c r="FT65337"/>
      <c r="FU65337"/>
      <c r="FV65337"/>
      <c r="FW65337"/>
      <c r="FX65337"/>
      <c r="FY65337"/>
      <c r="FZ65337"/>
      <c r="GA65337"/>
      <c r="GB65337"/>
      <c r="GC65337"/>
      <c r="GD65337"/>
      <c r="GE65337"/>
      <c r="GF65337"/>
      <c r="GG65337"/>
      <c r="GH65337"/>
      <c r="GI65337"/>
      <c r="GJ65337"/>
      <c r="GK65337"/>
      <c r="GL65337"/>
      <c r="GM65337"/>
      <c r="GN65337"/>
      <c r="GO65337"/>
      <c r="GP65337"/>
      <c r="GQ65337"/>
      <c r="GR65337"/>
      <c r="GS65337"/>
      <c r="GT65337"/>
      <c r="GU65337"/>
      <c r="GV65337"/>
      <c r="GW65337"/>
      <c r="GX65337"/>
      <c r="GY65337"/>
      <c r="GZ65337"/>
      <c r="HA65337"/>
      <c r="HB65337"/>
      <c r="HC65337"/>
      <c r="HD65337"/>
      <c r="HE65337"/>
      <c r="HF65337"/>
      <c r="HG65337"/>
      <c r="HH65337"/>
      <c r="HI65337"/>
      <c r="HJ65337"/>
      <c r="HK65337"/>
      <c r="HL65337"/>
      <c r="HM65337"/>
      <c r="HN65337"/>
      <c r="HO65337"/>
      <c r="HP65337"/>
      <c r="HQ65337"/>
      <c r="HR65337"/>
      <c r="HS65337"/>
      <c r="HT65337"/>
      <c r="HU65337"/>
      <c r="HV65337"/>
      <c r="HW65337"/>
      <c r="HX65337"/>
      <c r="HY65337"/>
      <c r="HZ65337"/>
      <c r="IA65337"/>
    </row>
    <row r="65338" spans="1:235" ht="24" customHeight="1">
      <c r="A65338"/>
      <c r="B65338"/>
      <c r="C65338"/>
      <c r="D65338"/>
      <c r="E65338"/>
      <c r="F65338"/>
      <c r="G65338"/>
      <c r="H65338"/>
      <c r="I65338"/>
      <c r="J65338"/>
      <c r="K65338"/>
      <c r="L65338"/>
      <c r="M65338"/>
      <c r="N65338"/>
      <c r="O65338"/>
      <c r="P65338"/>
      <c r="Q65338"/>
      <c r="R65338"/>
      <c r="S65338"/>
      <c r="T65338"/>
      <c r="U65338"/>
      <c r="V65338"/>
      <c r="W65338"/>
      <c r="X65338"/>
      <c r="Y65338"/>
      <c r="Z65338"/>
      <c r="AA65338"/>
      <c r="AB65338"/>
      <c r="AC65338"/>
      <c r="AD65338"/>
      <c r="AE65338"/>
      <c r="AF65338"/>
      <c r="AG65338"/>
      <c r="AH65338"/>
      <c r="AI65338"/>
      <c r="AJ65338"/>
      <c r="AK65338"/>
      <c r="AL65338"/>
      <c r="AM65338"/>
      <c r="AN65338"/>
      <c r="AO65338"/>
      <c r="AP65338"/>
      <c r="AQ65338"/>
      <c r="AR65338"/>
      <c r="AS65338"/>
      <c r="AT65338"/>
      <c r="AU65338"/>
      <c r="AV65338"/>
      <c r="AW65338"/>
      <c r="AX65338"/>
      <c r="AY65338"/>
      <c r="AZ65338"/>
      <c r="BA65338"/>
      <c r="BB65338"/>
      <c r="BC65338"/>
      <c r="BD65338"/>
      <c r="BE65338"/>
      <c r="BF65338"/>
      <c r="BG65338"/>
      <c r="BH65338"/>
      <c r="BI65338"/>
      <c r="BJ65338"/>
      <c r="BK65338"/>
      <c r="BL65338"/>
      <c r="BM65338"/>
      <c r="BN65338"/>
      <c r="BO65338"/>
      <c r="BP65338"/>
      <c r="BQ65338"/>
      <c r="BR65338"/>
      <c r="BS65338"/>
      <c r="BT65338"/>
      <c r="BU65338"/>
      <c r="BV65338"/>
      <c r="BW65338"/>
      <c r="BX65338"/>
      <c r="BY65338"/>
      <c r="BZ65338"/>
      <c r="CA65338"/>
      <c r="CB65338"/>
      <c r="CC65338"/>
      <c r="CD65338"/>
      <c r="CE65338"/>
      <c r="CF65338"/>
      <c r="CG65338"/>
      <c r="CH65338"/>
      <c r="CI65338"/>
      <c r="CJ65338"/>
      <c r="CK65338"/>
      <c r="CL65338"/>
      <c r="CM65338"/>
      <c r="CN65338"/>
      <c r="CO65338"/>
      <c r="CP65338"/>
      <c r="CQ65338"/>
      <c r="CR65338"/>
      <c r="CS65338"/>
      <c r="CT65338"/>
      <c r="CU65338"/>
      <c r="CV65338"/>
      <c r="CW65338"/>
      <c r="CX65338"/>
      <c r="CY65338"/>
      <c r="CZ65338"/>
      <c r="DA65338"/>
      <c r="DB65338"/>
      <c r="DC65338"/>
      <c r="DD65338"/>
      <c r="DE65338"/>
      <c r="DF65338"/>
      <c r="DG65338"/>
      <c r="DH65338"/>
      <c r="DI65338"/>
      <c r="DJ65338"/>
      <c r="DK65338"/>
      <c r="DL65338"/>
      <c r="DM65338"/>
      <c r="DN65338"/>
      <c r="DO65338"/>
      <c r="DP65338"/>
      <c r="DQ65338"/>
      <c r="DR65338"/>
      <c r="DS65338"/>
      <c r="DT65338"/>
      <c r="DU65338"/>
      <c r="DV65338"/>
      <c r="DW65338"/>
      <c r="DX65338"/>
      <c r="DY65338"/>
      <c r="DZ65338"/>
      <c r="EA65338"/>
      <c r="EB65338"/>
      <c r="EC65338"/>
      <c r="ED65338"/>
      <c r="EE65338"/>
      <c r="EF65338"/>
      <c r="EG65338"/>
      <c r="EH65338"/>
      <c r="EI65338"/>
      <c r="EJ65338"/>
      <c r="EK65338"/>
      <c r="EL65338"/>
      <c r="EM65338"/>
      <c r="EN65338"/>
      <c r="EO65338"/>
      <c r="EP65338"/>
      <c r="EQ65338"/>
      <c r="ER65338"/>
      <c r="ES65338"/>
      <c r="ET65338"/>
      <c r="EU65338"/>
      <c r="EV65338"/>
      <c r="EW65338"/>
      <c r="EX65338"/>
      <c r="EY65338"/>
      <c r="EZ65338"/>
      <c r="FA65338"/>
      <c r="FB65338"/>
      <c r="FC65338"/>
      <c r="FD65338"/>
      <c r="FE65338"/>
      <c r="FF65338"/>
      <c r="FG65338"/>
      <c r="FH65338"/>
      <c r="FI65338"/>
      <c r="FJ65338"/>
      <c r="FK65338"/>
      <c r="FL65338"/>
      <c r="FM65338"/>
      <c r="FN65338"/>
      <c r="FO65338"/>
      <c r="FP65338"/>
      <c r="FQ65338"/>
      <c r="FR65338"/>
      <c r="FS65338"/>
      <c r="FT65338"/>
      <c r="FU65338"/>
      <c r="FV65338"/>
      <c r="FW65338"/>
      <c r="FX65338"/>
      <c r="FY65338"/>
      <c r="FZ65338"/>
      <c r="GA65338"/>
      <c r="GB65338"/>
      <c r="GC65338"/>
      <c r="GD65338"/>
      <c r="GE65338"/>
      <c r="GF65338"/>
      <c r="GG65338"/>
      <c r="GH65338"/>
      <c r="GI65338"/>
      <c r="GJ65338"/>
      <c r="GK65338"/>
      <c r="GL65338"/>
      <c r="GM65338"/>
      <c r="GN65338"/>
      <c r="GO65338"/>
      <c r="GP65338"/>
      <c r="GQ65338"/>
      <c r="GR65338"/>
      <c r="GS65338"/>
      <c r="GT65338"/>
      <c r="GU65338"/>
      <c r="GV65338"/>
      <c r="GW65338"/>
      <c r="GX65338"/>
      <c r="GY65338"/>
      <c r="GZ65338"/>
      <c r="HA65338"/>
      <c r="HB65338"/>
      <c r="HC65338"/>
      <c r="HD65338"/>
      <c r="HE65338"/>
      <c r="HF65338"/>
      <c r="HG65338"/>
      <c r="HH65338"/>
      <c r="HI65338"/>
      <c r="HJ65338"/>
      <c r="HK65338"/>
      <c r="HL65338"/>
      <c r="HM65338"/>
      <c r="HN65338"/>
      <c r="HO65338"/>
      <c r="HP65338"/>
      <c r="HQ65338"/>
      <c r="HR65338"/>
      <c r="HS65338"/>
      <c r="HT65338"/>
      <c r="HU65338"/>
      <c r="HV65338"/>
      <c r="HW65338"/>
      <c r="HX65338"/>
      <c r="HY65338"/>
      <c r="HZ65338"/>
      <c r="IA65338"/>
    </row>
    <row r="65339" spans="1:235" ht="24" customHeight="1">
      <c r="A65339"/>
      <c r="B65339"/>
      <c r="C65339"/>
      <c r="D65339"/>
      <c r="E65339"/>
      <c r="F65339"/>
      <c r="G65339"/>
      <c r="H65339"/>
      <c r="I65339"/>
      <c r="J65339"/>
      <c r="K65339"/>
      <c r="L65339"/>
      <c r="M65339"/>
      <c r="N65339"/>
      <c r="O65339"/>
      <c r="P65339"/>
      <c r="Q65339"/>
      <c r="R65339"/>
      <c r="S65339"/>
      <c r="T65339"/>
      <c r="U65339"/>
      <c r="V65339"/>
      <c r="W65339"/>
      <c r="X65339"/>
      <c r="Y65339"/>
      <c r="Z65339"/>
      <c r="AA65339"/>
      <c r="AB65339"/>
      <c r="AC65339"/>
      <c r="AD65339"/>
      <c r="AE65339"/>
      <c r="AF65339"/>
      <c r="AG65339"/>
      <c r="AH65339"/>
      <c r="AI65339"/>
      <c r="AJ65339"/>
      <c r="AK65339"/>
      <c r="AL65339"/>
      <c r="AM65339"/>
      <c r="AN65339"/>
      <c r="AO65339"/>
      <c r="AP65339"/>
      <c r="AQ65339"/>
      <c r="AR65339"/>
      <c r="AS65339"/>
      <c r="AT65339"/>
      <c r="AU65339"/>
      <c r="AV65339"/>
      <c r="AW65339"/>
      <c r="AX65339"/>
      <c r="AY65339"/>
      <c r="AZ65339"/>
      <c r="BA65339"/>
      <c r="BB65339"/>
      <c r="BC65339"/>
      <c r="BD65339"/>
      <c r="BE65339"/>
      <c r="BF65339"/>
      <c r="BG65339"/>
      <c r="BH65339"/>
      <c r="BI65339"/>
      <c r="BJ65339"/>
      <c r="BK65339"/>
      <c r="BL65339"/>
      <c r="BM65339"/>
      <c r="BN65339"/>
      <c r="BO65339"/>
      <c r="BP65339"/>
      <c r="BQ65339"/>
      <c r="BR65339"/>
      <c r="BS65339"/>
      <c r="BT65339"/>
      <c r="BU65339"/>
      <c r="BV65339"/>
      <c r="BW65339"/>
      <c r="BX65339"/>
      <c r="BY65339"/>
      <c r="BZ65339"/>
      <c r="CA65339"/>
      <c r="CB65339"/>
      <c r="CC65339"/>
      <c r="CD65339"/>
      <c r="CE65339"/>
      <c r="CF65339"/>
      <c r="CG65339"/>
      <c r="CH65339"/>
      <c r="CI65339"/>
      <c r="CJ65339"/>
      <c r="CK65339"/>
      <c r="CL65339"/>
      <c r="CM65339"/>
      <c r="CN65339"/>
      <c r="CO65339"/>
      <c r="CP65339"/>
      <c r="CQ65339"/>
      <c r="CR65339"/>
      <c r="CS65339"/>
      <c r="CT65339"/>
      <c r="CU65339"/>
      <c r="CV65339"/>
      <c r="CW65339"/>
      <c r="CX65339"/>
      <c r="CY65339"/>
      <c r="CZ65339"/>
      <c r="DA65339"/>
      <c r="DB65339"/>
      <c r="DC65339"/>
      <c r="DD65339"/>
      <c r="DE65339"/>
      <c r="DF65339"/>
      <c r="DG65339"/>
      <c r="DH65339"/>
      <c r="DI65339"/>
      <c r="DJ65339"/>
      <c r="DK65339"/>
      <c r="DL65339"/>
      <c r="DM65339"/>
      <c r="DN65339"/>
      <c r="DO65339"/>
      <c r="DP65339"/>
      <c r="DQ65339"/>
      <c r="DR65339"/>
      <c r="DS65339"/>
      <c r="DT65339"/>
      <c r="DU65339"/>
      <c r="DV65339"/>
      <c r="DW65339"/>
      <c r="DX65339"/>
      <c r="DY65339"/>
      <c r="DZ65339"/>
      <c r="EA65339"/>
      <c r="EB65339"/>
      <c r="EC65339"/>
      <c r="ED65339"/>
      <c r="EE65339"/>
      <c r="EF65339"/>
      <c r="EG65339"/>
      <c r="EH65339"/>
      <c r="EI65339"/>
      <c r="EJ65339"/>
      <c r="EK65339"/>
      <c r="EL65339"/>
      <c r="EM65339"/>
      <c r="EN65339"/>
      <c r="EO65339"/>
      <c r="EP65339"/>
      <c r="EQ65339"/>
      <c r="ER65339"/>
      <c r="ES65339"/>
      <c r="ET65339"/>
      <c r="EU65339"/>
      <c r="EV65339"/>
      <c r="EW65339"/>
      <c r="EX65339"/>
      <c r="EY65339"/>
      <c r="EZ65339"/>
      <c r="FA65339"/>
      <c r="FB65339"/>
      <c r="FC65339"/>
      <c r="FD65339"/>
      <c r="FE65339"/>
      <c r="FF65339"/>
      <c r="FG65339"/>
      <c r="FH65339"/>
      <c r="FI65339"/>
      <c r="FJ65339"/>
      <c r="FK65339"/>
      <c r="FL65339"/>
      <c r="FM65339"/>
      <c r="FN65339"/>
      <c r="FO65339"/>
      <c r="FP65339"/>
      <c r="FQ65339"/>
      <c r="FR65339"/>
      <c r="FS65339"/>
      <c r="FT65339"/>
      <c r="FU65339"/>
      <c r="FV65339"/>
      <c r="FW65339"/>
      <c r="FX65339"/>
      <c r="FY65339"/>
      <c r="FZ65339"/>
      <c r="GA65339"/>
      <c r="GB65339"/>
      <c r="GC65339"/>
      <c r="GD65339"/>
      <c r="GE65339"/>
      <c r="GF65339"/>
      <c r="GG65339"/>
      <c r="GH65339"/>
      <c r="GI65339"/>
      <c r="GJ65339"/>
      <c r="GK65339"/>
      <c r="GL65339"/>
      <c r="GM65339"/>
      <c r="GN65339"/>
      <c r="GO65339"/>
      <c r="GP65339"/>
      <c r="GQ65339"/>
      <c r="GR65339"/>
      <c r="GS65339"/>
      <c r="GT65339"/>
      <c r="GU65339"/>
      <c r="GV65339"/>
      <c r="GW65339"/>
      <c r="GX65339"/>
      <c r="GY65339"/>
      <c r="GZ65339"/>
      <c r="HA65339"/>
      <c r="HB65339"/>
      <c r="HC65339"/>
      <c r="HD65339"/>
      <c r="HE65339"/>
      <c r="HF65339"/>
      <c r="HG65339"/>
      <c r="HH65339"/>
      <c r="HI65339"/>
      <c r="HJ65339"/>
      <c r="HK65339"/>
      <c r="HL65339"/>
      <c r="HM65339"/>
      <c r="HN65339"/>
      <c r="HO65339"/>
      <c r="HP65339"/>
      <c r="HQ65339"/>
      <c r="HR65339"/>
      <c r="HS65339"/>
      <c r="HT65339"/>
      <c r="HU65339"/>
      <c r="HV65339"/>
      <c r="HW65339"/>
      <c r="HX65339"/>
      <c r="HY65339"/>
      <c r="HZ65339"/>
      <c r="IA65339"/>
    </row>
    <row r="65340" spans="1:235" ht="24" customHeight="1">
      <c r="A65340"/>
      <c r="B65340"/>
      <c r="C65340"/>
      <c r="D65340"/>
      <c r="E65340"/>
      <c r="F65340"/>
      <c r="G65340"/>
      <c r="H65340"/>
      <c r="I65340"/>
      <c r="J65340"/>
      <c r="K65340"/>
      <c r="L65340"/>
      <c r="M65340"/>
      <c r="N65340"/>
      <c r="O65340"/>
      <c r="P65340"/>
      <c r="Q65340"/>
      <c r="R65340"/>
      <c r="S65340"/>
      <c r="T65340"/>
      <c r="U65340"/>
      <c r="V65340"/>
      <c r="W65340"/>
      <c r="X65340"/>
      <c r="Y65340"/>
      <c r="Z65340"/>
      <c r="AA65340"/>
      <c r="AB65340"/>
      <c r="AC65340"/>
      <c r="AD65340"/>
      <c r="AE65340"/>
      <c r="AF65340"/>
      <c r="AG65340"/>
      <c r="AH65340"/>
      <c r="AI65340"/>
      <c r="AJ65340"/>
      <c r="AK65340"/>
      <c r="AL65340"/>
      <c r="AM65340"/>
      <c r="AN65340"/>
      <c r="AO65340"/>
      <c r="AP65340"/>
      <c r="AQ65340"/>
      <c r="AR65340"/>
      <c r="AS65340"/>
      <c r="AT65340"/>
      <c r="AU65340"/>
      <c r="AV65340"/>
      <c r="AW65340"/>
      <c r="AX65340"/>
      <c r="AY65340"/>
      <c r="AZ65340"/>
      <c r="BA65340"/>
      <c r="BB65340"/>
      <c r="BC65340"/>
      <c r="BD65340"/>
      <c r="BE65340"/>
      <c r="BF65340"/>
      <c r="BG65340"/>
      <c r="BH65340"/>
      <c r="BI65340"/>
      <c r="BJ65340"/>
      <c r="BK65340"/>
      <c r="BL65340"/>
      <c r="BM65340"/>
      <c r="BN65340"/>
      <c r="BO65340"/>
      <c r="BP65340"/>
      <c r="BQ65340"/>
      <c r="BR65340"/>
      <c r="BS65340"/>
      <c r="BT65340"/>
      <c r="BU65340"/>
      <c r="BV65340"/>
      <c r="BW65340"/>
      <c r="BX65340"/>
      <c r="BY65340"/>
      <c r="BZ65340"/>
      <c r="CA65340"/>
      <c r="CB65340"/>
      <c r="CC65340"/>
      <c r="CD65340"/>
      <c r="CE65340"/>
      <c r="CF65340"/>
      <c r="CG65340"/>
      <c r="CH65340"/>
      <c r="CI65340"/>
      <c r="CJ65340"/>
      <c r="CK65340"/>
      <c r="CL65340"/>
      <c r="CM65340"/>
      <c r="CN65340"/>
      <c r="CO65340"/>
      <c r="CP65340"/>
      <c r="CQ65340"/>
      <c r="CR65340"/>
      <c r="CS65340"/>
      <c r="CT65340"/>
      <c r="CU65340"/>
      <c r="CV65340"/>
      <c r="CW65340"/>
      <c r="CX65340"/>
      <c r="CY65340"/>
      <c r="CZ65340"/>
      <c r="DA65340"/>
      <c r="DB65340"/>
      <c r="DC65340"/>
      <c r="DD65340"/>
      <c r="DE65340"/>
      <c r="DF65340"/>
      <c r="DG65340"/>
      <c r="DH65340"/>
      <c r="DI65340"/>
      <c r="DJ65340"/>
      <c r="DK65340"/>
      <c r="DL65340"/>
      <c r="DM65340"/>
      <c r="DN65340"/>
      <c r="DO65340"/>
      <c r="DP65340"/>
      <c r="DQ65340"/>
      <c r="DR65340"/>
      <c r="DS65340"/>
      <c r="DT65340"/>
      <c r="DU65340"/>
      <c r="DV65340"/>
      <c r="DW65340"/>
      <c r="DX65340"/>
      <c r="DY65340"/>
      <c r="DZ65340"/>
      <c r="EA65340"/>
      <c r="EB65340"/>
      <c r="EC65340"/>
      <c r="ED65340"/>
      <c r="EE65340"/>
      <c r="EF65340"/>
      <c r="EG65340"/>
      <c r="EH65340"/>
      <c r="EI65340"/>
      <c r="EJ65340"/>
      <c r="EK65340"/>
      <c r="EL65340"/>
      <c r="EM65340"/>
      <c r="EN65340"/>
      <c r="EO65340"/>
      <c r="EP65340"/>
      <c r="EQ65340"/>
      <c r="ER65340"/>
      <c r="ES65340"/>
      <c r="ET65340"/>
      <c r="EU65340"/>
      <c r="EV65340"/>
      <c r="EW65340"/>
      <c r="EX65340"/>
      <c r="EY65340"/>
      <c r="EZ65340"/>
      <c r="FA65340"/>
      <c r="FB65340"/>
      <c r="FC65340"/>
      <c r="FD65340"/>
      <c r="FE65340"/>
      <c r="FF65340"/>
      <c r="FG65340"/>
      <c r="FH65340"/>
      <c r="FI65340"/>
      <c r="FJ65340"/>
      <c r="FK65340"/>
      <c r="FL65340"/>
      <c r="FM65340"/>
      <c r="FN65340"/>
      <c r="FO65340"/>
      <c r="FP65340"/>
      <c r="FQ65340"/>
      <c r="FR65340"/>
      <c r="FS65340"/>
      <c r="FT65340"/>
      <c r="FU65340"/>
      <c r="FV65340"/>
      <c r="FW65340"/>
      <c r="FX65340"/>
      <c r="FY65340"/>
      <c r="FZ65340"/>
      <c r="GA65340"/>
      <c r="GB65340"/>
      <c r="GC65340"/>
      <c r="GD65340"/>
      <c r="GE65340"/>
      <c r="GF65340"/>
      <c r="GG65340"/>
      <c r="GH65340"/>
      <c r="GI65340"/>
      <c r="GJ65340"/>
      <c r="GK65340"/>
      <c r="GL65340"/>
      <c r="GM65340"/>
      <c r="GN65340"/>
      <c r="GO65340"/>
      <c r="GP65340"/>
      <c r="GQ65340"/>
      <c r="GR65340"/>
      <c r="GS65340"/>
      <c r="GT65340"/>
      <c r="GU65340"/>
      <c r="GV65340"/>
      <c r="GW65340"/>
      <c r="GX65340"/>
      <c r="GY65340"/>
      <c r="GZ65340"/>
      <c r="HA65340"/>
      <c r="HB65340"/>
      <c r="HC65340"/>
      <c r="HD65340"/>
      <c r="HE65340"/>
      <c r="HF65340"/>
      <c r="HG65340"/>
      <c r="HH65340"/>
      <c r="HI65340"/>
      <c r="HJ65340"/>
      <c r="HK65340"/>
      <c r="HL65340"/>
      <c r="HM65340"/>
      <c r="HN65340"/>
      <c r="HO65340"/>
      <c r="HP65340"/>
      <c r="HQ65340"/>
      <c r="HR65340"/>
      <c r="HS65340"/>
      <c r="HT65340"/>
      <c r="HU65340"/>
      <c r="HV65340"/>
      <c r="HW65340"/>
      <c r="HX65340"/>
      <c r="HY65340"/>
      <c r="HZ65340"/>
      <c r="IA65340"/>
    </row>
    <row r="65341" spans="1:235" ht="24" customHeight="1">
      <c r="A65341"/>
      <c r="B65341"/>
      <c r="C65341"/>
      <c r="D65341"/>
      <c r="E65341"/>
      <c r="F65341"/>
      <c r="G65341"/>
      <c r="H65341"/>
      <c r="I65341"/>
      <c r="J65341"/>
      <c r="K65341"/>
      <c r="L65341"/>
      <c r="M65341"/>
      <c r="N65341"/>
      <c r="O65341"/>
      <c r="P65341"/>
      <c r="Q65341"/>
      <c r="R65341"/>
      <c r="S65341"/>
      <c r="T65341"/>
      <c r="U65341"/>
      <c r="V65341"/>
      <c r="W65341"/>
      <c r="X65341"/>
      <c r="Y65341"/>
      <c r="Z65341"/>
      <c r="AA65341"/>
      <c r="AB65341"/>
      <c r="AC65341"/>
      <c r="AD65341"/>
      <c r="AE65341"/>
      <c r="AF65341"/>
      <c r="AG65341"/>
      <c r="AH65341"/>
      <c r="AI65341"/>
      <c r="AJ65341"/>
      <c r="AK65341"/>
      <c r="AL65341"/>
      <c r="AM65341"/>
      <c r="AN65341"/>
      <c r="AO65341"/>
      <c r="AP65341"/>
      <c r="AQ65341"/>
      <c r="AR65341"/>
      <c r="AS65341"/>
      <c r="AT65341"/>
      <c r="AU65341"/>
      <c r="AV65341"/>
      <c r="AW65341"/>
      <c r="AX65341"/>
      <c r="AY65341"/>
      <c r="AZ65341"/>
      <c r="BA65341"/>
      <c r="BB65341"/>
      <c r="BC65341"/>
      <c r="BD65341"/>
      <c r="BE65341"/>
      <c r="BF65341"/>
      <c r="BG65341"/>
      <c r="BH65341"/>
      <c r="BI65341"/>
      <c r="BJ65341"/>
      <c r="BK65341"/>
      <c r="BL65341"/>
      <c r="BM65341"/>
      <c r="BN65341"/>
      <c r="BO65341"/>
      <c r="BP65341"/>
      <c r="BQ65341"/>
      <c r="BR65341"/>
      <c r="BS65341"/>
      <c r="BT65341"/>
      <c r="BU65341"/>
      <c r="BV65341"/>
      <c r="BW65341"/>
      <c r="BX65341"/>
      <c r="BY65341"/>
      <c r="BZ65341"/>
      <c r="CA65341"/>
      <c r="CB65341"/>
      <c r="CC65341"/>
      <c r="CD65341"/>
      <c r="CE65341"/>
      <c r="CF65341"/>
      <c r="CG65341"/>
      <c r="CH65341"/>
      <c r="CI65341"/>
      <c r="CJ65341"/>
      <c r="CK65341"/>
      <c r="CL65341"/>
      <c r="CM65341"/>
      <c r="CN65341"/>
      <c r="CO65341"/>
      <c r="CP65341"/>
      <c r="CQ65341"/>
      <c r="CR65341"/>
      <c r="CS65341"/>
      <c r="CT65341"/>
      <c r="CU65341"/>
      <c r="CV65341"/>
      <c r="CW65341"/>
      <c r="CX65341"/>
      <c r="CY65341"/>
      <c r="CZ65341"/>
      <c r="DA65341"/>
      <c r="DB65341"/>
      <c r="DC65341"/>
      <c r="DD65341"/>
      <c r="DE65341"/>
      <c r="DF65341"/>
      <c r="DG65341"/>
      <c r="DH65341"/>
      <c r="DI65341"/>
      <c r="DJ65341"/>
      <c r="DK65341"/>
      <c r="DL65341"/>
      <c r="DM65341"/>
      <c r="DN65341"/>
      <c r="DO65341"/>
      <c r="DP65341"/>
      <c r="DQ65341"/>
      <c r="DR65341"/>
      <c r="DS65341"/>
      <c r="DT65341"/>
      <c r="DU65341"/>
      <c r="DV65341"/>
      <c r="DW65341"/>
      <c r="DX65341"/>
      <c r="DY65341"/>
      <c r="DZ65341"/>
      <c r="EA65341"/>
      <c r="EB65341"/>
      <c r="EC65341"/>
      <c r="ED65341"/>
      <c r="EE65341"/>
      <c r="EF65341"/>
      <c r="EG65341"/>
      <c r="EH65341"/>
      <c r="EI65341"/>
      <c r="EJ65341"/>
      <c r="EK65341"/>
      <c r="EL65341"/>
      <c r="EM65341"/>
      <c r="EN65341"/>
      <c r="EO65341"/>
      <c r="EP65341"/>
      <c r="EQ65341"/>
      <c r="ER65341"/>
      <c r="ES65341"/>
      <c r="ET65341"/>
      <c r="EU65341"/>
      <c r="EV65341"/>
      <c r="EW65341"/>
      <c r="EX65341"/>
      <c r="EY65341"/>
      <c r="EZ65341"/>
      <c r="FA65341"/>
      <c r="FB65341"/>
      <c r="FC65341"/>
      <c r="FD65341"/>
      <c r="FE65341"/>
      <c r="FF65341"/>
      <c r="FG65341"/>
      <c r="FH65341"/>
      <c r="FI65341"/>
      <c r="FJ65341"/>
      <c r="FK65341"/>
      <c r="FL65341"/>
      <c r="FM65341"/>
      <c r="FN65341"/>
      <c r="FO65341"/>
      <c r="FP65341"/>
      <c r="FQ65341"/>
      <c r="FR65341"/>
      <c r="FS65341"/>
      <c r="FT65341"/>
      <c r="FU65341"/>
      <c r="FV65341"/>
      <c r="FW65341"/>
      <c r="FX65341"/>
      <c r="FY65341"/>
      <c r="FZ65341"/>
      <c r="GA65341"/>
      <c r="GB65341"/>
      <c r="GC65341"/>
      <c r="GD65341"/>
      <c r="GE65341"/>
      <c r="GF65341"/>
      <c r="GG65341"/>
      <c r="GH65341"/>
      <c r="GI65341"/>
      <c r="GJ65341"/>
      <c r="GK65341"/>
      <c r="GL65341"/>
      <c r="GM65341"/>
      <c r="GN65341"/>
      <c r="GO65341"/>
      <c r="GP65341"/>
      <c r="GQ65341"/>
      <c r="GR65341"/>
      <c r="GS65341"/>
      <c r="GT65341"/>
      <c r="GU65341"/>
      <c r="GV65341"/>
      <c r="GW65341"/>
      <c r="GX65341"/>
      <c r="GY65341"/>
      <c r="GZ65341"/>
      <c r="HA65341"/>
      <c r="HB65341"/>
      <c r="HC65341"/>
      <c r="HD65341"/>
      <c r="HE65341"/>
      <c r="HF65341"/>
      <c r="HG65341"/>
      <c r="HH65341"/>
      <c r="HI65341"/>
      <c r="HJ65341"/>
      <c r="HK65341"/>
      <c r="HL65341"/>
      <c r="HM65341"/>
      <c r="HN65341"/>
      <c r="HO65341"/>
      <c r="HP65341"/>
      <c r="HQ65341"/>
      <c r="HR65341"/>
      <c r="HS65341"/>
      <c r="HT65341"/>
      <c r="HU65341"/>
      <c r="HV65341"/>
      <c r="HW65341"/>
      <c r="HX65341"/>
      <c r="HY65341"/>
      <c r="HZ65341"/>
      <c r="IA65341"/>
    </row>
    <row r="65342" spans="1:235" ht="24" customHeight="1">
      <c r="A65342"/>
      <c r="B65342"/>
      <c r="C65342"/>
      <c r="D65342"/>
      <c r="E65342"/>
      <c r="F65342"/>
      <c r="G65342"/>
      <c r="H65342"/>
      <c r="I65342"/>
      <c r="J65342"/>
      <c r="K65342"/>
      <c r="L65342"/>
      <c r="M65342"/>
      <c r="N65342"/>
      <c r="O65342"/>
      <c r="P65342"/>
      <c r="Q65342"/>
      <c r="R65342"/>
      <c r="S65342"/>
      <c r="T65342"/>
      <c r="U65342"/>
      <c r="V65342"/>
      <c r="W65342"/>
      <c r="X65342"/>
      <c r="Y65342"/>
      <c r="Z65342"/>
      <c r="AA65342"/>
      <c r="AB65342"/>
      <c r="AC65342"/>
      <c r="AD65342"/>
      <c r="AE65342"/>
      <c r="AF65342"/>
      <c r="AG65342"/>
      <c r="AH65342"/>
      <c r="AI65342"/>
      <c r="AJ65342"/>
      <c r="AK65342"/>
      <c r="AL65342"/>
      <c r="AM65342"/>
      <c r="AN65342"/>
      <c r="AO65342"/>
      <c r="AP65342"/>
      <c r="AQ65342"/>
      <c r="AR65342"/>
      <c r="AS65342"/>
      <c r="AT65342"/>
      <c r="AU65342"/>
      <c r="AV65342"/>
      <c r="AW65342"/>
      <c r="AX65342"/>
      <c r="AY65342"/>
      <c r="AZ65342"/>
      <c r="BA65342"/>
      <c r="BB65342"/>
      <c r="BC65342"/>
      <c r="BD65342"/>
      <c r="BE65342"/>
      <c r="BF65342"/>
      <c r="BG65342"/>
      <c r="BH65342"/>
      <c r="BI65342"/>
      <c r="BJ65342"/>
      <c r="BK65342"/>
      <c r="BL65342"/>
      <c r="BM65342"/>
      <c r="BN65342"/>
      <c r="BO65342"/>
      <c r="BP65342"/>
      <c r="BQ65342"/>
      <c r="BR65342"/>
      <c r="BS65342"/>
      <c r="BT65342"/>
      <c r="BU65342"/>
      <c r="BV65342"/>
      <c r="BW65342"/>
      <c r="BX65342"/>
      <c r="BY65342"/>
      <c r="BZ65342"/>
      <c r="CA65342"/>
      <c r="CB65342"/>
      <c r="CC65342"/>
      <c r="CD65342"/>
      <c r="CE65342"/>
      <c r="CF65342"/>
      <c r="CG65342"/>
      <c r="CH65342"/>
      <c r="CI65342"/>
      <c r="CJ65342"/>
      <c r="CK65342"/>
      <c r="CL65342"/>
      <c r="CM65342"/>
      <c r="CN65342"/>
      <c r="CO65342"/>
      <c r="CP65342"/>
      <c r="CQ65342"/>
      <c r="CR65342"/>
      <c r="CS65342"/>
      <c r="CT65342"/>
      <c r="CU65342"/>
      <c r="CV65342"/>
      <c r="CW65342"/>
      <c r="CX65342"/>
      <c r="CY65342"/>
      <c r="CZ65342"/>
      <c r="DA65342"/>
      <c r="DB65342"/>
      <c r="DC65342"/>
      <c r="DD65342"/>
      <c r="DE65342"/>
      <c r="DF65342"/>
      <c r="DG65342"/>
      <c r="DH65342"/>
      <c r="DI65342"/>
      <c r="DJ65342"/>
      <c r="DK65342"/>
      <c r="DL65342"/>
      <c r="DM65342"/>
      <c r="DN65342"/>
      <c r="DO65342"/>
      <c r="DP65342"/>
      <c r="DQ65342"/>
      <c r="DR65342"/>
      <c r="DS65342"/>
      <c r="DT65342"/>
      <c r="DU65342"/>
      <c r="DV65342"/>
      <c r="DW65342"/>
      <c r="DX65342"/>
      <c r="DY65342"/>
      <c r="DZ65342"/>
      <c r="EA65342"/>
      <c r="EB65342"/>
      <c r="EC65342"/>
      <c r="ED65342"/>
      <c r="EE65342"/>
      <c r="EF65342"/>
      <c r="EG65342"/>
      <c r="EH65342"/>
      <c r="EI65342"/>
      <c r="EJ65342"/>
      <c r="EK65342"/>
      <c r="EL65342"/>
      <c r="EM65342"/>
      <c r="EN65342"/>
      <c r="EO65342"/>
      <c r="EP65342"/>
      <c r="EQ65342"/>
      <c r="ER65342"/>
      <c r="ES65342"/>
      <c r="ET65342"/>
      <c r="EU65342"/>
      <c r="EV65342"/>
      <c r="EW65342"/>
      <c r="EX65342"/>
      <c r="EY65342"/>
      <c r="EZ65342"/>
      <c r="FA65342"/>
      <c r="FB65342"/>
      <c r="FC65342"/>
      <c r="FD65342"/>
      <c r="FE65342"/>
      <c r="FF65342"/>
      <c r="FG65342"/>
      <c r="FH65342"/>
      <c r="FI65342"/>
      <c r="FJ65342"/>
      <c r="FK65342"/>
      <c r="FL65342"/>
      <c r="FM65342"/>
      <c r="FN65342"/>
      <c r="FO65342"/>
      <c r="FP65342"/>
      <c r="FQ65342"/>
      <c r="FR65342"/>
      <c r="FS65342"/>
      <c r="FT65342"/>
      <c r="FU65342"/>
      <c r="FV65342"/>
      <c r="FW65342"/>
      <c r="FX65342"/>
      <c r="FY65342"/>
      <c r="FZ65342"/>
      <c r="GA65342"/>
      <c r="GB65342"/>
      <c r="GC65342"/>
      <c r="GD65342"/>
      <c r="GE65342"/>
      <c r="GF65342"/>
      <c r="GG65342"/>
      <c r="GH65342"/>
      <c r="GI65342"/>
      <c r="GJ65342"/>
      <c r="GK65342"/>
      <c r="GL65342"/>
      <c r="GM65342"/>
      <c r="GN65342"/>
      <c r="GO65342"/>
      <c r="GP65342"/>
      <c r="GQ65342"/>
      <c r="GR65342"/>
      <c r="GS65342"/>
      <c r="GT65342"/>
      <c r="GU65342"/>
      <c r="GV65342"/>
      <c r="GW65342"/>
      <c r="GX65342"/>
      <c r="GY65342"/>
      <c r="GZ65342"/>
      <c r="HA65342"/>
      <c r="HB65342"/>
      <c r="HC65342"/>
      <c r="HD65342"/>
      <c r="HE65342"/>
      <c r="HF65342"/>
      <c r="HG65342"/>
      <c r="HH65342"/>
      <c r="HI65342"/>
      <c r="HJ65342"/>
      <c r="HK65342"/>
      <c r="HL65342"/>
      <c r="HM65342"/>
      <c r="HN65342"/>
      <c r="HO65342"/>
      <c r="HP65342"/>
      <c r="HQ65342"/>
      <c r="HR65342"/>
      <c r="HS65342"/>
      <c r="HT65342"/>
      <c r="HU65342"/>
      <c r="HV65342"/>
      <c r="HW65342"/>
      <c r="HX65342"/>
      <c r="HY65342"/>
      <c r="HZ65342"/>
      <c r="IA65342"/>
    </row>
    <row r="65343" spans="1:235" ht="24" customHeight="1">
      <c r="A65343"/>
      <c r="B65343"/>
      <c r="C65343"/>
      <c r="D65343"/>
      <c r="E65343"/>
      <c r="F65343"/>
      <c r="G65343"/>
      <c r="H65343"/>
      <c r="I65343"/>
      <c r="J65343"/>
      <c r="K65343"/>
      <c r="L65343"/>
      <c r="M65343"/>
      <c r="N65343"/>
      <c r="O65343"/>
      <c r="P65343"/>
      <c r="Q65343"/>
      <c r="R65343"/>
      <c r="S65343"/>
      <c r="T65343"/>
      <c r="U65343"/>
      <c r="V65343"/>
      <c r="W65343"/>
      <c r="X65343"/>
      <c r="Y65343"/>
      <c r="Z65343"/>
      <c r="AA65343"/>
      <c r="AB65343"/>
      <c r="AC65343"/>
      <c r="AD65343"/>
      <c r="AE65343"/>
      <c r="AF65343"/>
      <c r="AG65343"/>
      <c r="AH65343"/>
      <c r="AI65343"/>
      <c r="AJ65343"/>
      <c r="AK65343"/>
      <c r="AL65343"/>
      <c r="AM65343"/>
      <c r="AN65343"/>
      <c r="AO65343"/>
      <c r="AP65343"/>
      <c r="AQ65343"/>
      <c r="AR65343"/>
      <c r="AS65343"/>
      <c r="AT65343"/>
      <c r="AU65343"/>
      <c r="AV65343"/>
      <c r="AW65343"/>
      <c r="AX65343"/>
      <c r="AY65343"/>
      <c r="AZ65343"/>
      <c r="BA65343"/>
      <c r="BB65343"/>
      <c r="BC65343"/>
      <c r="BD65343"/>
      <c r="BE65343"/>
      <c r="BF65343"/>
      <c r="BG65343"/>
      <c r="BH65343"/>
      <c r="BI65343"/>
      <c r="BJ65343"/>
      <c r="BK65343"/>
      <c r="BL65343"/>
      <c r="BM65343"/>
      <c r="BN65343"/>
      <c r="BO65343"/>
      <c r="BP65343"/>
      <c r="BQ65343"/>
      <c r="BR65343"/>
      <c r="BS65343"/>
      <c r="BT65343"/>
      <c r="BU65343"/>
      <c r="BV65343"/>
      <c r="BW65343"/>
      <c r="BX65343"/>
      <c r="BY65343"/>
      <c r="BZ65343"/>
      <c r="CA65343"/>
      <c r="CB65343"/>
      <c r="CC65343"/>
      <c r="CD65343"/>
      <c r="CE65343"/>
      <c r="CF65343"/>
      <c r="CG65343"/>
      <c r="CH65343"/>
      <c r="CI65343"/>
      <c r="CJ65343"/>
      <c r="CK65343"/>
      <c r="CL65343"/>
      <c r="CM65343"/>
      <c r="CN65343"/>
      <c r="CO65343"/>
      <c r="CP65343"/>
      <c r="CQ65343"/>
      <c r="CR65343"/>
      <c r="CS65343"/>
      <c r="CT65343"/>
      <c r="CU65343"/>
      <c r="CV65343"/>
      <c r="CW65343"/>
      <c r="CX65343"/>
      <c r="CY65343"/>
      <c r="CZ65343"/>
      <c r="DA65343"/>
      <c r="DB65343"/>
      <c r="DC65343"/>
      <c r="DD65343"/>
      <c r="DE65343"/>
      <c r="DF65343"/>
      <c r="DG65343"/>
      <c r="DH65343"/>
      <c r="DI65343"/>
      <c r="DJ65343"/>
      <c r="DK65343"/>
      <c r="DL65343"/>
      <c r="DM65343"/>
      <c r="DN65343"/>
      <c r="DO65343"/>
      <c r="DP65343"/>
      <c r="DQ65343"/>
      <c r="DR65343"/>
      <c r="DS65343"/>
      <c r="DT65343"/>
      <c r="DU65343"/>
      <c r="DV65343"/>
      <c r="DW65343"/>
      <c r="DX65343"/>
      <c r="DY65343"/>
      <c r="DZ65343"/>
      <c r="EA65343"/>
      <c r="EB65343"/>
      <c r="EC65343"/>
      <c r="ED65343"/>
      <c r="EE65343"/>
      <c r="EF65343"/>
      <c r="EG65343"/>
      <c r="EH65343"/>
      <c r="EI65343"/>
      <c r="EJ65343"/>
      <c r="EK65343"/>
      <c r="EL65343"/>
      <c r="EM65343"/>
      <c r="EN65343"/>
      <c r="EO65343"/>
      <c r="EP65343"/>
      <c r="EQ65343"/>
      <c r="ER65343"/>
      <c r="ES65343"/>
      <c r="ET65343"/>
      <c r="EU65343"/>
      <c r="EV65343"/>
      <c r="EW65343"/>
      <c r="EX65343"/>
      <c r="EY65343"/>
      <c r="EZ65343"/>
      <c r="FA65343"/>
      <c r="FB65343"/>
      <c r="FC65343"/>
      <c r="FD65343"/>
      <c r="FE65343"/>
      <c r="FF65343"/>
      <c r="FG65343"/>
      <c r="FH65343"/>
      <c r="FI65343"/>
      <c r="FJ65343"/>
      <c r="FK65343"/>
      <c r="FL65343"/>
      <c r="FM65343"/>
      <c r="FN65343"/>
      <c r="FO65343"/>
      <c r="FP65343"/>
      <c r="FQ65343"/>
      <c r="FR65343"/>
      <c r="FS65343"/>
      <c r="FT65343"/>
      <c r="FU65343"/>
      <c r="FV65343"/>
      <c r="FW65343"/>
      <c r="FX65343"/>
      <c r="FY65343"/>
      <c r="FZ65343"/>
      <c r="GA65343"/>
      <c r="GB65343"/>
      <c r="GC65343"/>
      <c r="GD65343"/>
      <c r="GE65343"/>
      <c r="GF65343"/>
      <c r="GG65343"/>
      <c r="GH65343"/>
      <c r="GI65343"/>
      <c r="GJ65343"/>
      <c r="GK65343"/>
      <c r="GL65343"/>
      <c r="GM65343"/>
      <c r="GN65343"/>
      <c r="GO65343"/>
      <c r="GP65343"/>
      <c r="GQ65343"/>
      <c r="GR65343"/>
      <c r="GS65343"/>
      <c r="GT65343"/>
      <c r="GU65343"/>
      <c r="GV65343"/>
      <c r="GW65343"/>
      <c r="GX65343"/>
      <c r="GY65343"/>
      <c r="GZ65343"/>
      <c r="HA65343"/>
      <c r="HB65343"/>
      <c r="HC65343"/>
      <c r="HD65343"/>
      <c r="HE65343"/>
      <c r="HF65343"/>
      <c r="HG65343"/>
      <c r="HH65343"/>
      <c r="HI65343"/>
      <c r="HJ65343"/>
      <c r="HK65343"/>
      <c r="HL65343"/>
      <c r="HM65343"/>
      <c r="HN65343"/>
      <c r="HO65343"/>
      <c r="HP65343"/>
      <c r="HQ65343"/>
      <c r="HR65343"/>
      <c r="HS65343"/>
      <c r="HT65343"/>
      <c r="HU65343"/>
      <c r="HV65343"/>
      <c r="HW65343"/>
      <c r="HX65343"/>
      <c r="HY65343"/>
      <c r="HZ65343"/>
      <c r="IA65343"/>
    </row>
    <row r="65344" spans="1:235" ht="24" customHeight="1">
      <c r="A65344"/>
      <c r="B65344"/>
      <c r="C65344"/>
      <c r="D65344"/>
      <c r="E65344"/>
      <c r="F65344"/>
      <c r="G65344"/>
      <c r="H65344"/>
      <c r="I65344"/>
      <c r="J65344"/>
      <c r="K65344"/>
      <c r="L65344"/>
      <c r="M65344"/>
      <c r="N65344"/>
      <c r="O65344"/>
      <c r="P65344"/>
      <c r="Q65344"/>
      <c r="R65344"/>
      <c r="S65344"/>
      <c r="T65344"/>
      <c r="U65344"/>
      <c r="V65344"/>
      <c r="W65344"/>
      <c r="X65344"/>
      <c r="Y65344"/>
      <c r="Z65344"/>
      <c r="AA65344"/>
      <c r="AB65344"/>
      <c r="AC65344"/>
      <c r="AD65344"/>
      <c r="AE65344"/>
      <c r="AF65344"/>
      <c r="AG65344"/>
      <c r="AH65344"/>
      <c r="AI65344"/>
      <c r="AJ65344"/>
      <c r="AK65344"/>
      <c r="AL65344"/>
      <c r="AM65344"/>
      <c r="AN65344"/>
      <c r="AO65344"/>
      <c r="AP65344"/>
      <c r="AQ65344"/>
      <c r="AR65344"/>
      <c r="AS65344"/>
      <c r="AT65344"/>
      <c r="AU65344"/>
      <c r="AV65344"/>
      <c r="AW65344"/>
      <c r="AX65344"/>
      <c r="AY65344"/>
      <c r="AZ65344"/>
      <c r="BA65344"/>
      <c r="BB65344"/>
      <c r="BC65344"/>
      <c r="BD65344"/>
      <c r="BE65344"/>
      <c r="BF65344"/>
      <c r="BG65344"/>
      <c r="BH65344"/>
      <c r="BI65344"/>
      <c r="BJ65344"/>
      <c r="BK65344"/>
      <c r="BL65344"/>
      <c r="BM65344"/>
      <c r="BN65344"/>
      <c r="BO65344"/>
      <c r="BP65344"/>
      <c r="BQ65344"/>
      <c r="BR65344"/>
      <c r="BS65344"/>
      <c r="BT65344"/>
      <c r="BU65344"/>
      <c r="BV65344"/>
      <c r="BW65344"/>
      <c r="BX65344"/>
      <c r="BY65344"/>
      <c r="BZ65344"/>
      <c r="CA65344"/>
      <c r="CB65344"/>
      <c r="CC65344"/>
      <c r="CD65344"/>
      <c r="CE65344"/>
      <c r="CF65344"/>
      <c r="CG65344"/>
      <c r="CH65344"/>
      <c r="CI65344"/>
      <c r="CJ65344"/>
      <c r="CK65344"/>
      <c r="CL65344"/>
      <c r="CM65344"/>
      <c r="CN65344"/>
      <c r="CO65344"/>
      <c r="CP65344"/>
      <c r="CQ65344"/>
      <c r="CR65344"/>
      <c r="CS65344"/>
      <c r="CT65344"/>
      <c r="CU65344"/>
      <c r="CV65344"/>
      <c r="CW65344"/>
      <c r="CX65344"/>
      <c r="CY65344"/>
      <c r="CZ65344"/>
      <c r="DA65344"/>
      <c r="DB65344"/>
      <c r="DC65344"/>
      <c r="DD65344"/>
      <c r="DE65344"/>
      <c r="DF65344"/>
      <c r="DG65344"/>
      <c r="DH65344"/>
      <c r="DI65344"/>
      <c r="DJ65344"/>
      <c r="DK65344"/>
      <c r="DL65344"/>
      <c r="DM65344"/>
      <c r="DN65344"/>
      <c r="DO65344"/>
      <c r="DP65344"/>
      <c r="DQ65344"/>
      <c r="DR65344"/>
      <c r="DS65344"/>
      <c r="DT65344"/>
      <c r="DU65344"/>
      <c r="DV65344"/>
      <c r="DW65344"/>
      <c r="DX65344"/>
      <c r="DY65344"/>
      <c r="DZ65344"/>
      <c r="EA65344"/>
      <c r="EB65344"/>
      <c r="EC65344"/>
      <c r="ED65344"/>
      <c r="EE65344"/>
      <c r="EF65344"/>
      <c r="EG65344"/>
      <c r="EH65344"/>
      <c r="EI65344"/>
      <c r="EJ65344"/>
      <c r="EK65344"/>
      <c r="EL65344"/>
      <c r="EM65344"/>
      <c r="EN65344"/>
      <c r="EO65344"/>
      <c r="EP65344"/>
      <c r="EQ65344"/>
      <c r="ER65344"/>
      <c r="ES65344"/>
      <c r="ET65344"/>
      <c r="EU65344"/>
      <c r="EV65344"/>
      <c r="EW65344"/>
      <c r="EX65344"/>
      <c r="EY65344"/>
      <c r="EZ65344"/>
      <c r="FA65344"/>
      <c r="FB65344"/>
      <c r="FC65344"/>
      <c r="FD65344"/>
      <c r="FE65344"/>
      <c r="FF65344"/>
      <c r="FG65344"/>
      <c r="FH65344"/>
      <c r="FI65344"/>
      <c r="FJ65344"/>
      <c r="FK65344"/>
      <c r="FL65344"/>
      <c r="FM65344"/>
      <c r="FN65344"/>
      <c r="FO65344"/>
      <c r="FP65344"/>
      <c r="FQ65344"/>
      <c r="FR65344"/>
      <c r="FS65344"/>
      <c r="FT65344"/>
      <c r="FU65344"/>
      <c r="FV65344"/>
      <c r="FW65344"/>
      <c r="FX65344"/>
      <c r="FY65344"/>
      <c r="FZ65344"/>
      <c r="GA65344"/>
      <c r="GB65344"/>
      <c r="GC65344"/>
      <c r="GD65344"/>
      <c r="GE65344"/>
      <c r="GF65344"/>
      <c r="GG65344"/>
      <c r="GH65344"/>
      <c r="GI65344"/>
      <c r="GJ65344"/>
      <c r="GK65344"/>
      <c r="GL65344"/>
      <c r="GM65344"/>
      <c r="GN65344"/>
      <c r="GO65344"/>
      <c r="GP65344"/>
      <c r="GQ65344"/>
      <c r="GR65344"/>
      <c r="GS65344"/>
      <c r="GT65344"/>
      <c r="GU65344"/>
      <c r="GV65344"/>
      <c r="GW65344"/>
      <c r="GX65344"/>
      <c r="GY65344"/>
      <c r="GZ65344"/>
      <c r="HA65344"/>
      <c r="HB65344"/>
      <c r="HC65344"/>
      <c r="HD65344"/>
      <c r="HE65344"/>
      <c r="HF65344"/>
      <c r="HG65344"/>
      <c r="HH65344"/>
      <c r="HI65344"/>
      <c r="HJ65344"/>
      <c r="HK65344"/>
      <c r="HL65344"/>
      <c r="HM65344"/>
      <c r="HN65344"/>
      <c r="HO65344"/>
      <c r="HP65344"/>
      <c r="HQ65344"/>
      <c r="HR65344"/>
      <c r="HS65344"/>
      <c r="HT65344"/>
      <c r="HU65344"/>
      <c r="HV65344"/>
      <c r="HW65344"/>
      <c r="HX65344"/>
      <c r="HY65344"/>
      <c r="HZ65344"/>
      <c r="IA65344"/>
    </row>
    <row r="65345" spans="1:235" ht="24" customHeight="1">
      <c r="A65345"/>
      <c r="B65345"/>
      <c r="C65345"/>
      <c r="D65345"/>
      <c r="E65345"/>
      <c r="F65345"/>
      <c r="G65345"/>
      <c r="H65345"/>
      <c r="I65345"/>
      <c r="J65345"/>
      <c r="K65345"/>
      <c r="L65345"/>
      <c r="M65345"/>
      <c r="N65345"/>
      <c r="O65345"/>
      <c r="P65345"/>
      <c r="Q65345"/>
      <c r="R65345"/>
      <c r="S65345"/>
      <c r="T65345"/>
      <c r="U65345"/>
      <c r="V65345"/>
      <c r="W65345"/>
      <c r="X65345"/>
      <c r="Y65345"/>
      <c r="Z65345"/>
      <c r="AA65345"/>
      <c r="AB65345"/>
      <c r="AC65345"/>
      <c r="AD65345"/>
      <c r="AE65345"/>
      <c r="AF65345"/>
      <c r="AG65345"/>
      <c r="AH65345"/>
      <c r="AI65345"/>
      <c r="AJ65345"/>
      <c r="AK65345"/>
      <c r="AL65345"/>
      <c r="AM65345"/>
      <c r="AN65345"/>
      <c r="AO65345"/>
      <c r="AP65345"/>
      <c r="AQ65345"/>
      <c r="AR65345"/>
      <c r="AS65345"/>
      <c r="AT65345"/>
      <c r="AU65345"/>
      <c r="AV65345"/>
      <c r="AW65345"/>
      <c r="AX65345"/>
      <c r="AY65345"/>
      <c r="AZ65345"/>
      <c r="BA65345"/>
      <c r="BB65345"/>
      <c r="BC65345"/>
      <c r="BD65345"/>
      <c r="BE65345"/>
      <c r="BF65345"/>
      <c r="BG65345"/>
      <c r="BH65345"/>
      <c r="BI65345"/>
      <c r="BJ65345"/>
      <c r="BK65345"/>
      <c r="BL65345"/>
      <c r="BM65345"/>
      <c r="BN65345"/>
      <c r="BO65345"/>
      <c r="BP65345"/>
      <c r="BQ65345"/>
      <c r="BR65345"/>
      <c r="BS65345"/>
      <c r="BT65345"/>
      <c r="BU65345"/>
      <c r="BV65345"/>
      <c r="BW65345"/>
      <c r="BX65345"/>
      <c r="BY65345"/>
      <c r="BZ65345"/>
      <c r="CA65345"/>
      <c r="CB65345"/>
      <c r="CC65345"/>
      <c r="CD65345"/>
      <c r="CE65345"/>
      <c r="CF65345"/>
      <c r="CG65345"/>
      <c r="CH65345"/>
      <c r="CI65345"/>
      <c r="CJ65345"/>
      <c r="CK65345"/>
      <c r="CL65345"/>
      <c r="CM65345"/>
      <c r="CN65345"/>
      <c r="CO65345"/>
      <c r="CP65345"/>
      <c r="CQ65345"/>
      <c r="CR65345"/>
      <c r="CS65345"/>
      <c r="CT65345"/>
      <c r="CU65345"/>
      <c r="CV65345"/>
      <c r="CW65345"/>
      <c r="CX65345"/>
      <c r="CY65345"/>
      <c r="CZ65345"/>
      <c r="DA65345"/>
      <c r="DB65345"/>
      <c r="DC65345"/>
      <c r="DD65345"/>
      <c r="DE65345"/>
      <c r="DF65345"/>
      <c r="DG65345"/>
      <c r="DH65345"/>
      <c r="DI65345"/>
      <c r="DJ65345"/>
      <c r="DK65345"/>
      <c r="DL65345"/>
      <c r="DM65345"/>
      <c r="DN65345"/>
      <c r="DO65345"/>
      <c r="DP65345"/>
      <c r="DQ65345"/>
      <c r="DR65345"/>
      <c r="DS65345"/>
      <c r="DT65345"/>
      <c r="DU65345"/>
      <c r="DV65345"/>
      <c r="DW65345"/>
      <c r="DX65345"/>
      <c r="DY65345"/>
      <c r="DZ65345"/>
      <c r="EA65345"/>
      <c r="EB65345"/>
      <c r="EC65345"/>
      <c r="ED65345"/>
      <c r="EE65345"/>
      <c r="EF65345"/>
      <c r="EG65345"/>
      <c r="EH65345"/>
      <c r="EI65345"/>
      <c r="EJ65345"/>
      <c r="EK65345"/>
      <c r="EL65345"/>
      <c r="EM65345"/>
      <c r="EN65345"/>
      <c r="EO65345"/>
      <c r="EP65345"/>
      <c r="EQ65345"/>
      <c r="ER65345"/>
      <c r="ES65345"/>
      <c r="ET65345"/>
      <c r="EU65345"/>
      <c r="EV65345"/>
      <c r="EW65345"/>
      <c r="EX65345"/>
      <c r="EY65345"/>
      <c r="EZ65345"/>
      <c r="FA65345"/>
      <c r="FB65345"/>
      <c r="FC65345"/>
      <c r="FD65345"/>
      <c r="FE65345"/>
      <c r="FF65345"/>
      <c r="FG65345"/>
      <c r="FH65345"/>
      <c r="FI65345"/>
      <c r="FJ65345"/>
      <c r="FK65345"/>
      <c r="FL65345"/>
      <c r="FM65345"/>
      <c r="FN65345"/>
      <c r="FO65345"/>
      <c r="FP65345"/>
      <c r="FQ65345"/>
      <c r="FR65345"/>
      <c r="FS65345"/>
      <c r="FT65345"/>
      <c r="FU65345"/>
      <c r="FV65345"/>
      <c r="FW65345"/>
      <c r="FX65345"/>
      <c r="FY65345"/>
      <c r="FZ65345"/>
      <c r="GA65345"/>
      <c r="GB65345"/>
      <c r="GC65345"/>
      <c r="GD65345"/>
      <c r="GE65345"/>
      <c r="GF65345"/>
      <c r="GG65345"/>
      <c r="GH65345"/>
      <c r="GI65345"/>
      <c r="GJ65345"/>
      <c r="GK65345"/>
      <c r="GL65345"/>
      <c r="GM65345"/>
      <c r="GN65345"/>
      <c r="GO65345"/>
      <c r="GP65345"/>
      <c r="GQ65345"/>
      <c r="GR65345"/>
      <c r="GS65345"/>
      <c r="GT65345"/>
      <c r="GU65345"/>
      <c r="GV65345"/>
      <c r="GW65345"/>
      <c r="GX65345"/>
      <c r="GY65345"/>
      <c r="GZ65345"/>
      <c r="HA65345"/>
      <c r="HB65345"/>
      <c r="HC65345"/>
      <c r="HD65345"/>
      <c r="HE65345"/>
      <c r="HF65345"/>
      <c r="HG65345"/>
      <c r="HH65345"/>
      <c r="HI65345"/>
      <c r="HJ65345"/>
      <c r="HK65345"/>
      <c r="HL65345"/>
      <c r="HM65345"/>
      <c r="HN65345"/>
      <c r="HO65345"/>
      <c r="HP65345"/>
      <c r="HQ65345"/>
      <c r="HR65345"/>
      <c r="HS65345"/>
      <c r="HT65345"/>
      <c r="HU65345"/>
      <c r="HV65345"/>
      <c r="HW65345"/>
      <c r="HX65345"/>
      <c r="HY65345"/>
      <c r="HZ65345"/>
      <c r="IA65345"/>
    </row>
    <row r="65346" spans="1:235" ht="24" customHeight="1">
      <c r="A65346"/>
      <c r="B65346"/>
      <c r="C65346"/>
      <c r="D65346"/>
      <c r="E65346"/>
      <c r="F65346"/>
      <c r="G65346"/>
      <c r="H65346"/>
      <c r="I65346"/>
      <c r="J65346"/>
      <c r="K65346"/>
      <c r="L65346"/>
      <c r="M65346"/>
      <c r="N65346"/>
      <c r="O65346"/>
      <c r="P65346"/>
      <c r="Q65346"/>
      <c r="R65346"/>
      <c r="S65346"/>
      <c r="T65346"/>
      <c r="U65346"/>
      <c r="V65346"/>
      <c r="W65346"/>
      <c r="X65346"/>
      <c r="Y65346"/>
      <c r="Z65346"/>
      <c r="AA65346"/>
      <c r="AB65346"/>
      <c r="AC65346"/>
      <c r="AD65346"/>
      <c r="AE65346"/>
      <c r="AF65346"/>
      <c r="AG65346"/>
      <c r="AH65346"/>
      <c r="AI65346"/>
      <c r="AJ65346"/>
      <c r="AK65346"/>
      <c r="AL65346"/>
      <c r="AM65346"/>
      <c r="AN65346"/>
      <c r="AO65346"/>
      <c r="AP65346"/>
      <c r="AQ65346"/>
      <c r="AR65346"/>
      <c r="AS65346"/>
      <c r="AT65346"/>
      <c r="AU65346"/>
      <c r="AV65346"/>
      <c r="AW65346"/>
      <c r="AX65346"/>
      <c r="AY65346"/>
      <c r="AZ65346"/>
      <c r="BA65346"/>
      <c r="BB65346"/>
      <c r="BC65346"/>
      <c r="BD65346"/>
      <c r="BE65346"/>
      <c r="BF65346"/>
      <c r="BG65346"/>
      <c r="BH65346"/>
      <c r="BI65346"/>
      <c r="BJ65346"/>
      <c r="BK65346"/>
      <c r="BL65346"/>
      <c r="BM65346"/>
      <c r="BN65346"/>
      <c r="BO65346"/>
      <c r="BP65346"/>
      <c r="BQ65346"/>
      <c r="BR65346"/>
      <c r="BS65346"/>
      <c r="BT65346"/>
      <c r="BU65346"/>
      <c r="BV65346"/>
      <c r="BW65346"/>
      <c r="BX65346"/>
      <c r="BY65346"/>
      <c r="BZ65346"/>
      <c r="CA65346"/>
      <c r="CB65346"/>
      <c r="CC65346"/>
      <c r="CD65346"/>
      <c r="CE65346"/>
      <c r="CF65346"/>
      <c r="CG65346"/>
      <c r="CH65346"/>
      <c r="CI65346"/>
      <c r="CJ65346"/>
      <c r="CK65346"/>
      <c r="CL65346"/>
      <c r="CM65346"/>
      <c r="CN65346"/>
      <c r="CO65346"/>
      <c r="CP65346"/>
      <c r="CQ65346"/>
      <c r="CR65346"/>
      <c r="CS65346"/>
      <c r="CT65346"/>
      <c r="CU65346"/>
      <c r="CV65346"/>
      <c r="CW65346"/>
      <c r="CX65346"/>
      <c r="CY65346"/>
      <c r="CZ65346"/>
      <c r="DA65346"/>
      <c r="DB65346"/>
      <c r="DC65346"/>
      <c r="DD65346"/>
      <c r="DE65346"/>
      <c r="DF65346"/>
      <c r="DG65346"/>
      <c r="DH65346"/>
      <c r="DI65346"/>
      <c r="DJ65346"/>
      <c r="DK65346"/>
      <c r="DL65346"/>
      <c r="DM65346"/>
      <c r="DN65346"/>
      <c r="DO65346"/>
      <c r="DP65346"/>
      <c r="DQ65346"/>
      <c r="DR65346"/>
      <c r="DS65346"/>
      <c r="DT65346"/>
      <c r="DU65346"/>
      <c r="DV65346"/>
      <c r="DW65346"/>
      <c r="DX65346"/>
      <c r="DY65346"/>
      <c r="DZ65346"/>
      <c r="EA65346"/>
      <c r="EB65346"/>
      <c r="EC65346"/>
      <c r="ED65346"/>
      <c r="EE65346"/>
      <c r="EF65346"/>
      <c r="EG65346"/>
      <c r="EH65346"/>
      <c r="EI65346"/>
      <c r="EJ65346"/>
      <c r="EK65346"/>
      <c r="EL65346"/>
      <c r="EM65346"/>
      <c r="EN65346"/>
      <c r="EO65346"/>
      <c r="EP65346"/>
      <c r="EQ65346"/>
      <c r="ER65346"/>
      <c r="ES65346"/>
      <c r="ET65346"/>
      <c r="EU65346"/>
      <c r="EV65346"/>
      <c r="EW65346"/>
      <c r="EX65346"/>
      <c r="EY65346"/>
      <c r="EZ65346"/>
      <c r="FA65346"/>
      <c r="FB65346"/>
      <c r="FC65346"/>
      <c r="FD65346"/>
      <c r="FE65346"/>
      <c r="FF65346"/>
      <c r="FG65346"/>
      <c r="FH65346"/>
      <c r="FI65346"/>
      <c r="FJ65346"/>
      <c r="FK65346"/>
      <c r="FL65346"/>
      <c r="FM65346"/>
      <c r="FN65346"/>
      <c r="FO65346"/>
      <c r="FP65346"/>
      <c r="FQ65346"/>
      <c r="FR65346"/>
      <c r="FS65346"/>
      <c r="FT65346"/>
      <c r="FU65346"/>
      <c r="FV65346"/>
      <c r="FW65346"/>
      <c r="FX65346"/>
      <c r="FY65346"/>
      <c r="FZ65346"/>
      <c r="GA65346"/>
      <c r="GB65346"/>
      <c r="GC65346"/>
      <c r="GD65346"/>
      <c r="GE65346"/>
      <c r="GF65346"/>
      <c r="GG65346"/>
      <c r="GH65346"/>
      <c r="GI65346"/>
      <c r="GJ65346"/>
      <c r="GK65346"/>
      <c r="GL65346"/>
      <c r="GM65346"/>
      <c r="GN65346"/>
      <c r="GO65346"/>
      <c r="GP65346"/>
      <c r="GQ65346"/>
      <c r="GR65346"/>
      <c r="GS65346"/>
      <c r="GT65346"/>
      <c r="GU65346"/>
      <c r="GV65346"/>
      <c r="GW65346"/>
      <c r="GX65346"/>
      <c r="GY65346"/>
      <c r="GZ65346"/>
      <c r="HA65346"/>
      <c r="HB65346"/>
      <c r="HC65346"/>
      <c r="HD65346"/>
      <c r="HE65346"/>
      <c r="HF65346"/>
      <c r="HG65346"/>
      <c r="HH65346"/>
      <c r="HI65346"/>
      <c r="HJ65346"/>
      <c r="HK65346"/>
      <c r="HL65346"/>
      <c r="HM65346"/>
      <c r="HN65346"/>
      <c r="HO65346"/>
      <c r="HP65346"/>
      <c r="HQ65346"/>
      <c r="HR65346"/>
      <c r="HS65346"/>
      <c r="HT65346"/>
      <c r="HU65346"/>
      <c r="HV65346"/>
      <c r="HW65346"/>
      <c r="HX65346"/>
      <c r="HY65346"/>
      <c r="HZ65346"/>
      <c r="IA65346"/>
    </row>
    <row r="65347" spans="1:235" ht="24" customHeight="1">
      <c r="A65347"/>
      <c r="B65347"/>
      <c r="C65347"/>
      <c r="D65347"/>
      <c r="E65347"/>
      <c r="F65347"/>
      <c r="G65347"/>
      <c r="H65347"/>
      <c r="I65347"/>
      <c r="J65347"/>
      <c r="K65347"/>
      <c r="L65347"/>
      <c r="M65347"/>
      <c r="N65347"/>
      <c r="O65347"/>
      <c r="P65347"/>
      <c r="Q65347"/>
      <c r="R65347"/>
      <c r="S65347"/>
      <c r="T65347"/>
      <c r="U65347"/>
      <c r="V65347"/>
      <c r="W65347"/>
      <c r="X65347"/>
      <c r="Y65347"/>
      <c r="Z65347"/>
      <c r="AA65347"/>
      <c r="AB65347"/>
      <c r="AC65347"/>
      <c r="AD65347"/>
      <c r="AE65347"/>
      <c r="AF65347"/>
      <c r="AG65347"/>
      <c r="AH65347"/>
      <c r="AI65347"/>
      <c r="AJ65347"/>
      <c r="AK65347"/>
      <c r="AL65347"/>
      <c r="AM65347"/>
      <c r="AN65347"/>
      <c r="AO65347"/>
      <c r="AP65347"/>
      <c r="AQ65347"/>
      <c r="AR65347"/>
      <c r="AS65347"/>
      <c r="AT65347"/>
      <c r="AU65347"/>
      <c r="AV65347"/>
      <c r="AW65347"/>
      <c r="AX65347"/>
      <c r="AY65347"/>
      <c r="AZ65347"/>
      <c r="BA65347"/>
      <c r="BB65347"/>
      <c r="BC65347"/>
      <c r="BD65347"/>
      <c r="BE65347"/>
      <c r="BF65347"/>
      <c r="BG65347"/>
      <c r="BH65347"/>
      <c r="BI65347"/>
      <c r="BJ65347"/>
      <c r="BK65347"/>
      <c r="BL65347"/>
      <c r="BM65347"/>
      <c r="BN65347"/>
      <c r="BO65347"/>
      <c r="BP65347"/>
      <c r="BQ65347"/>
      <c r="BR65347"/>
      <c r="BS65347"/>
      <c r="BT65347"/>
      <c r="BU65347"/>
      <c r="BV65347"/>
      <c r="BW65347"/>
      <c r="BX65347"/>
      <c r="BY65347"/>
      <c r="BZ65347"/>
      <c r="CA65347"/>
      <c r="CB65347"/>
      <c r="CC65347"/>
      <c r="CD65347"/>
      <c r="CE65347"/>
      <c r="CF65347"/>
      <c r="CG65347"/>
      <c r="CH65347"/>
      <c r="CI65347"/>
      <c r="CJ65347"/>
      <c r="CK65347"/>
      <c r="CL65347"/>
      <c r="CM65347"/>
      <c r="CN65347"/>
      <c r="CO65347"/>
      <c r="CP65347"/>
      <c r="CQ65347"/>
      <c r="CR65347"/>
      <c r="CS65347"/>
      <c r="CT65347"/>
      <c r="CU65347"/>
      <c r="CV65347"/>
      <c r="CW65347"/>
      <c r="CX65347"/>
      <c r="CY65347"/>
      <c r="CZ65347"/>
      <c r="DA65347"/>
      <c r="DB65347"/>
      <c r="DC65347"/>
      <c r="DD65347"/>
      <c r="DE65347"/>
      <c r="DF65347"/>
      <c r="DG65347"/>
      <c r="DH65347"/>
      <c r="DI65347"/>
      <c r="DJ65347"/>
      <c r="DK65347"/>
      <c r="DL65347"/>
      <c r="DM65347"/>
      <c r="DN65347"/>
      <c r="DO65347"/>
      <c r="DP65347"/>
      <c r="DQ65347"/>
      <c r="DR65347"/>
      <c r="DS65347"/>
      <c r="DT65347"/>
      <c r="DU65347"/>
      <c r="DV65347"/>
      <c r="DW65347"/>
      <c r="DX65347"/>
      <c r="DY65347"/>
      <c r="DZ65347"/>
      <c r="EA65347"/>
      <c r="EB65347"/>
      <c r="EC65347"/>
      <c r="ED65347"/>
      <c r="EE65347"/>
      <c r="EF65347"/>
      <c r="EG65347"/>
      <c r="EH65347"/>
      <c r="EI65347"/>
      <c r="EJ65347"/>
      <c r="EK65347"/>
      <c r="EL65347"/>
      <c r="EM65347"/>
      <c r="EN65347"/>
      <c r="EO65347"/>
      <c r="EP65347"/>
      <c r="EQ65347"/>
      <c r="ER65347"/>
      <c r="ES65347"/>
      <c r="ET65347"/>
      <c r="EU65347"/>
      <c r="EV65347"/>
      <c r="EW65347"/>
      <c r="EX65347"/>
      <c r="EY65347"/>
      <c r="EZ65347"/>
      <c r="FA65347"/>
      <c r="FB65347"/>
      <c r="FC65347"/>
      <c r="FD65347"/>
      <c r="FE65347"/>
      <c r="FF65347"/>
      <c r="FG65347"/>
      <c r="FH65347"/>
      <c r="FI65347"/>
      <c r="FJ65347"/>
      <c r="FK65347"/>
      <c r="FL65347"/>
      <c r="FM65347"/>
      <c r="FN65347"/>
      <c r="FO65347"/>
      <c r="FP65347"/>
      <c r="FQ65347"/>
      <c r="FR65347"/>
      <c r="FS65347"/>
      <c r="FT65347"/>
      <c r="FU65347"/>
      <c r="FV65347"/>
      <c r="FW65347"/>
      <c r="FX65347"/>
      <c r="FY65347"/>
      <c r="FZ65347"/>
      <c r="GA65347"/>
      <c r="GB65347"/>
      <c r="GC65347"/>
      <c r="GD65347"/>
      <c r="GE65347"/>
      <c r="GF65347"/>
      <c r="GG65347"/>
      <c r="GH65347"/>
      <c r="GI65347"/>
      <c r="GJ65347"/>
      <c r="GK65347"/>
      <c r="GL65347"/>
      <c r="GM65347"/>
      <c r="GN65347"/>
      <c r="GO65347"/>
      <c r="GP65347"/>
      <c r="GQ65347"/>
      <c r="GR65347"/>
      <c r="GS65347"/>
      <c r="GT65347"/>
      <c r="GU65347"/>
      <c r="GV65347"/>
      <c r="GW65347"/>
      <c r="GX65347"/>
      <c r="GY65347"/>
      <c r="GZ65347"/>
      <c r="HA65347"/>
      <c r="HB65347"/>
      <c r="HC65347"/>
      <c r="HD65347"/>
      <c r="HE65347"/>
      <c r="HF65347"/>
      <c r="HG65347"/>
      <c r="HH65347"/>
      <c r="HI65347"/>
      <c r="HJ65347"/>
      <c r="HK65347"/>
      <c r="HL65347"/>
      <c r="HM65347"/>
      <c r="HN65347"/>
      <c r="HO65347"/>
      <c r="HP65347"/>
      <c r="HQ65347"/>
      <c r="HR65347"/>
      <c r="HS65347"/>
      <c r="HT65347"/>
      <c r="HU65347"/>
      <c r="HV65347"/>
      <c r="HW65347"/>
      <c r="HX65347"/>
      <c r="HY65347"/>
      <c r="HZ65347"/>
      <c r="IA65347"/>
    </row>
    <row r="65348" spans="1:235" ht="24" customHeight="1">
      <c r="A65348"/>
      <c r="B65348"/>
      <c r="C65348"/>
      <c r="D65348"/>
      <c r="E65348"/>
      <c r="F65348"/>
      <c r="G65348"/>
      <c r="H65348"/>
      <c r="I65348"/>
      <c r="J65348"/>
      <c r="K65348"/>
      <c r="L65348"/>
      <c r="M65348"/>
      <c r="N65348"/>
      <c r="O65348"/>
      <c r="P65348"/>
      <c r="Q65348"/>
      <c r="R65348"/>
      <c r="S65348"/>
      <c r="T65348"/>
      <c r="U65348"/>
      <c r="V65348"/>
      <c r="W65348"/>
      <c r="X65348"/>
      <c r="Y65348"/>
      <c r="Z65348"/>
      <c r="AA65348"/>
      <c r="AB65348"/>
      <c r="AC65348"/>
      <c r="AD65348"/>
      <c r="AE65348"/>
      <c r="AF65348"/>
      <c r="AG65348"/>
      <c r="AH65348"/>
      <c r="AI65348"/>
      <c r="AJ65348"/>
      <c r="AK65348"/>
      <c r="AL65348"/>
      <c r="AM65348"/>
      <c r="AN65348"/>
      <c r="AO65348"/>
      <c r="AP65348"/>
      <c r="AQ65348"/>
      <c r="AR65348"/>
      <c r="AS65348"/>
      <c r="AT65348"/>
      <c r="AU65348"/>
      <c r="AV65348"/>
      <c r="AW65348"/>
      <c r="AX65348"/>
      <c r="AY65348"/>
      <c r="AZ65348"/>
      <c r="BA65348"/>
      <c r="BB65348"/>
      <c r="BC65348"/>
      <c r="BD65348"/>
      <c r="BE65348"/>
      <c r="BF65348"/>
      <c r="BG65348"/>
      <c r="BH65348"/>
      <c r="BI65348"/>
      <c r="BJ65348"/>
      <c r="BK65348"/>
      <c r="BL65348"/>
      <c r="BM65348"/>
      <c r="BN65348"/>
      <c r="BO65348"/>
      <c r="BP65348"/>
      <c r="BQ65348"/>
      <c r="BR65348"/>
      <c r="BS65348"/>
      <c r="BT65348"/>
      <c r="BU65348"/>
      <c r="BV65348"/>
      <c r="BW65348"/>
      <c r="BX65348"/>
      <c r="BY65348"/>
      <c r="BZ65348"/>
      <c r="CA65348"/>
      <c r="CB65348"/>
      <c r="CC65348"/>
      <c r="CD65348"/>
      <c r="CE65348"/>
      <c r="CF65348"/>
      <c r="CG65348"/>
      <c r="CH65348"/>
      <c r="CI65348"/>
      <c r="CJ65348"/>
      <c r="CK65348"/>
      <c r="CL65348"/>
      <c r="CM65348"/>
      <c r="CN65348"/>
      <c r="CO65348"/>
      <c r="CP65348"/>
      <c r="CQ65348"/>
      <c r="CR65348"/>
      <c r="CS65348"/>
      <c r="CT65348"/>
      <c r="CU65348"/>
      <c r="CV65348"/>
      <c r="CW65348"/>
      <c r="CX65348"/>
      <c r="CY65348"/>
      <c r="CZ65348"/>
      <c r="DA65348"/>
      <c r="DB65348"/>
      <c r="DC65348"/>
      <c r="DD65348"/>
      <c r="DE65348"/>
      <c r="DF65348"/>
      <c r="DG65348"/>
      <c r="DH65348"/>
      <c r="DI65348"/>
      <c r="DJ65348"/>
      <c r="DK65348"/>
      <c r="DL65348"/>
      <c r="DM65348"/>
      <c r="DN65348"/>
      <c r="DO65348"/>
      <c r="DP65348"/>
      <c r="DQ65348"/>
      <c r="DR65348"/>
      <c r="DS65348"/>
      <c r="DT65348"/>
      <c r="DU65348"/>
      <c r="DV65348"/>
      <c r="DW65348"/>
      <c r="DX65348"/>
      <c r="DY65348"/>
      <c r="DZ65348"/>
      <c r="EA65348"/>
      <c r="EB65348"/>
      <c r="EC65348"/>
      <c r="ED65348"/>
      <c r="EE65348"/>
      <c r="EF65348"/>
      <c r="EG65348"/>
      <c r="EH65348"/>
      <c r="EI65348"/>
      <c r="EJ65348"/>
      <c r="EK65348"/>
      <c r="EL65348"/>
      <c r="EM65348"/>
      <c r="EN65348"/>
      <c r="EO65348"/>
      <c r="EP65348"/>
      <c r="EQ65348"/>
      <c r="ER65348"/>
      <c r="ES65348"/>
      <c r="ET65348"/>
      <c r="EU65348"/>
      <c r="EV65348"/>
      <c r="EW65348"/>
      <c r="EX65348"/>
      <c r="EY65348"/>
      <c r="EZ65348"/>
      <c r="FA65348"/>
      <c r="FB65348"/>
      <c r="FC65348"/>
      <c r="FD65348"/>
      <c r="FE65348"/>
      <c r="FF65348"/>
      <c r="FG65348"/>
      <c r="FH65348"/>
      <c r="FI65348"/>
      <c r="FJ65348"/>
      <c r="FK65348"/>
      <c r="FL65348"/>
      <c r="FM65348"/>
      <c r="FN65348"/>
      <c r="FO65348"/>
      <c r="FP65348"/>
      <c r="FQ65348"/>
      <c r="FR65348"/>
      <c r="FS65348"/>
      <c r="FT65348"/>
      <c r="FU65348"/>
      <c r="FV65348"/>
      <c r="FW65348"/>
      <c r="FX65348"/>
      <c r="FY65348"/>
      <c r="FZ65348"/>
      <c r="GA65348"/>
      <c r="GB65348"/>
      <c r="GC65348"/>
      <c r="GD65348"/>
      <c r="GE65348"/>
      <c r="GF65348"/>
      <c r="GG65348"/>
      <c r="GH65348"/>
      <c r="GI65348"/>
      <c r="GJ65348"/>
      <c r="GK65348"/>
      <c r="GL65348"/>
      <c r="GM65348"/>
      <c r="GN65348"/>
      <c r="GO65348"/>
      <c r="GP65348"/>
      <c r="GQ65348"/>
      <c r="GR65348"/>
      <c r="GS65348"/>
      <c r="GT65348"/>
      <c r="GU65348"/>
      <c r="GV65348"/>
      <c r="GW65348"/>
      <c r="GX65348"/>
      <c r="GY65348"/>
      <c r="GZ65348"/>
      <c r="HA65348"/>
      <c r="HB65348"/>
      <c r="HC65348"/>
      <c r="HD65348"/>
      <c r="HE65348"/>
      <c r="HF65348"/>
      <c r="HG65348"/>
      <c r="HH65348"/>
      <c r="HI65348"/>
      <c r="HJ65348"/>
      <c r="HK65348"/>
      <c r="HL65348"/>
      <c r="HM65348"/>
      <c r="HN65348"/>
      <c r="HO65348"/>
      <c r="HP65348"/>
      <c r="HQ65348"/>
      <c r="HR65348"/>
      <c r="HS65348"/>
      <c r="HT65348"/>
      <c r="HU65348"/>
      <c r="HV65348"/>
      <c r="HW65348"/>
      <c r="HX65348"/>
      <c r="HY65348"/>
      <c r="HZ65348"/>
      <c r="IA65348"/>
    </row>
    <row r="65349" spans="1:235" ht="24" customHeight="1">
      <c r="A65349"/>
      <c r="B65349"/>
      <c r="C65349"/>
      <c r="D65349"/>
      <c r="E65349"/>
      <c r="F65349"/>
      <c r="G65349"/>
      <c r="H65349"/>
      <c r="I65349"/>
      <c r="J65349"/>
      <c r="K65349"/>
      <c r="L65349"/>
      <c r="M65349"/>
      <c r="N65349"/>
      <c r="O65349"/>
      <c r="P65349"/>
      <c r="Q65349"/>
      <c r="R65349"/>
      <c r="S65349"/>
      <c r="T65349"/>
      <c r="U65349"/>
      <c r="V65349"/>
      <c r="W65349"/>
      <c r="X65349"/>
      <c r="Y65349"/>
      <c r="Z65349"/>
      <c r="AA65349"/>
      <c r="AB65349"/>
      <c r="AC65349"/>
      <c r="AD65349"/>
      <c r="AE65349"/>
      <c r="AF65349"/>
      <c r="AG65349"/>
      <c r="AH65349"/>
      <c r="AI65349"/>
      <c r="AJ65349"/>
      <c r="AK65349"/>
      <c r="AL65349"/>
      <c r="AM65349"/>
      <c r="AN65349"/>
      <c r="AO65349"/>
      <c r="AP65349"/>
      <c r="AQ65349"/>
      <c r="AR65349"/>
      <c r="AS65349"/>
      <c r="AT65349"/>
      <c r="AU65349"/>
      <c r="AV65349"/>
      <c r="AW65349"/>
      <c r="AX65349"/>
      <c r="AY65349"/>
      <c r="AZ65349"/>
      <c r="BA65349"/>
      <c r="BB65349"/>
      <c r="BC65349"/>
      <c r="BD65349"/>
      <c r="BE65349"/>
      <c r="BF65349"/>
      <c r="BG65349"/>
      <c r="BH65349"/>
      <c r="BI65349"/>
      <c r="BJ65349"/>
      <c r="BK65349"/>
      <c r="BL65349"/>
      <c r="BM65349"/>
      <c r="BN65349"/>
      <c r="BO65349"/>
      <c r="BP65349"/>
      <c r="BQ65349"/>
      <c r="BR65349"/>
      <c r="BS65349"/>
      <c r="BT65349"/>
      <c r="BU65349"/>
      <c r="BV65349"/>
      <c r="BW65349"/>
      <c r="BX65349"/>
      <c r="BY65349"/>
      <c r="BZ65349"/>
      <c r="CA65349"/>
      <c r="CB65349"/>
      <c r="CC65349"/>
      <c r="CD65349"/>
      <c r="CE65349"/>
      <c r="CF65349"/>
      <c r="CG65349"/>
      <c r="CH65349"/>
      <c r="CI65349"/>
      <c r="CJ65349"/>
      <c r="CK65349"/>
      <c r="CL65349"/>
      <c r="CM65349"/>
      <c r="CN65349"/>
      <c r="CO65349"/>
      <c r="CP65349"/>
      <c r="CQ65349"/>
      <c r="CR65349"/>
      <c r="CS65349"/>
      <c r="CT65349"/>
      <c r="CU65349"/>
      <c r="CV65349"/>
      <c r="CW65349"/>
      <c r="CX65349"/>
      <c r="CY65349"/>
      <c r="CZ65349"/>
      <c r="DA65349"/>
      <c r="DB65349"/>
      <c r="DC65349"/>
      <c r="DD65349"/>
      <c r="DE65349"/>
      <c r="DF65349"/>
      <c r="DG65349"/>
      <c r="DH65349"/>
      <c r="DI65349"/>
      <c r="DJ65349"/>
      <c r="DK65349"/>
      <c r="DL65349"/>
      <c r="DM65349"/>
      <c r="DN65349"/>
      <c r="DO65349"/>
      <c r="DP65349"/>
      <c r="DQ65349"/>
      <c r="DR65349"/>
      <c r="DS65349"/>
      <c r="DT65349"/>
      <c r="DU65349"/>
      <c r="DV65349"/>
      <c r="DW65349"/>
      <c r="DX65349"/>
      <c r="DY65349"/>
      <c r="DZ65349"/>
      <c r="EA65349"/>
      <c r="EB65349"/>
      <c r="EC65349"/>
      <c r="ED65349"/>
      <c r="EE65349"/>
      <c r="EF65349"/>
      <c r="EG65349"/>
      <c r="EH65349"/>
      <c r="EI65349"/>
      <c r="EJ65349"/>
      <c r="EK65349"/>
      <c r="EL65349"/>
      <c r="EM65349"/>
      <c r="EN65349"/>
      <c r="EO65349"/>
      <c r="EP65349"/>
      <c r="EQ65349"/>
      <c r="ER65349"/>
      <c r="ES65349"/>
      <c r="ET65349"/>
      <c r="EU65349"/>
      <c r="EV65349"/>
      <c r="EW65349"/>
      <c r="EX65349"/>
      <c r="EY65349"/>
      <c r="EZ65349"/>
      <c r="FA65349"/>
      <c r="FB65349"/>
      <c r="FC65349"/>
      <c r="FD65349"/>
      <c r="FE65349"/>
      <c r="FF65349"/>
      <c r="FG65349"/>
      <c r="FH65349"/>
      <c r="FI65349"/>
      <c r="FJ65349"/>
      <c r="FK65349"/>
      <c r="FL65349"/>
      <c r="FM65349"/>
      <c r="FN65349"/>
      <c r="FO65349"/>
      <c r="FP65349"/>
      <c r="FQ65349"/>
      <c r="FR65349"/>
      <c r="FS65349"/>
      <c r="FT65349"/>
      <c r="FU65349"/>
      <c r="FV65349"/>
      <c r="FW65349"/>
      <c r="FX65349"/>
      <c r="FY65349"/>
      <c r="FZ65349"/>
      <c r="GA65349"/>
      <c r="GB65349"/>
      <c r="GC65349"/>
      <c r="GD65349"/>
      <c r="GE65349"/>
      <c r="GF65349"/>
      <c r="GG65349"/>
      <c r="GH65349"/>
      <c r="GI65349"/>
      <c r="GJ65349"/>
      <c r="GK65349"/>
      <c r="GL65349"/>
      <c r="GM65349"/>
      <c r="GN65349"/>
      <c r="GO65349"/>
      <c r="GP65349"/>
      <c r="GQ65349"/>
      <c r="GR65349"/>
      <c r="GS65349"/>
      <c r="GT65349"/>
      <c r="GU65349"/>
      <c r="GV65349"/>
      <c r="GW65349"/>
      <c r="GX65349"/>
      <c r="GY65349"/>
      <c r="GZ65349"/>
      <c r="HA65349"/>
      <c r="HB65349"/>
      <c r="HC65349"/>
      <c r="HD65349"/>
      <c r="HE65349"/>
      <c r="HF65349"/>
      <c r="HG65349"/>
      <c r="HH65349"/>
      <c r="HI65349"/>
      <c r="HJ65349"/>
      <c r="HK65349"/>
      <c r="HL65349"/>
      <c r="HM65349"/>
      <c r="HN65349"/>
      <c r="HO65349"/>
      <c r="HP65349"/>
      <c r="HQ65349"/>
      <c r="HR65349"/>
      <c r="HS65349"/>
      <c r="HT65349"/>
      <c r="HU65349"/>
      <c r="HV65349"/>
      <c r="HW65349"/>
      <c r="HX65349"/>
      <c r="HY65349"/>
      <c r="HZ65349"/>
      <c r="IA65349"/>
    </row>
    <row r="65350" spans="1:235" ht="24" customHeight="1">
      <c r="A65350"/>
      <c r="B65350"/>
      <c r="C65350"/>
      <c r="D65350"/>
      <c r="E65350"/>
      <c r="F65350"/>
      <c r="G65350"/>
      <c r="H65350"/>
      <c r="I65350"/>
      <c r="J65350"/>
      <c r="K65350"/>
      <c r="L65350"/>
      <c r="M65350"/>
      <c r="N65350"/>
      <c r="O65350"/>
      <c r="P65350"/>
      <c r="Q65350"/>
      <c r="R65350"/>
      <c r="S65350"/>
      <c r="T65350"/>
      <c r="U65350"/>
      <c r="V65350"/>
      <c r="W65350"/>
      <c r="X65350"/>
      <c r="Y65350"/>
      <c r="Z65350"/>
      <c r="AA65350"/>
      <c r="AB65350"/>
      <c r="AC65350"/>
      <c r="AD65350"/>
      <c r="AE65350"/>
      <c r="AF65350"/>
      <c r="AG65350"/>
      <c r="AH65350"/>
      <c r="AI65350"/>
      <c r="AJ65350"/>
      <c r="AK65350"/>
      <c r="AL65350"/>
      <c r="AM65350"/>
      <c r="AN65350"/>
      <c r="AO65350"/>
      <c r="AP65350"/>
      <c r="AQ65350"/>
      <c r="AR65350"/>
      <c r="AS65350"/>
      <c r="AT65350"/>
      <c r="AU65350"/>
      <c r="AV65350"/>
      <c r="AW65350"/>
      <c r="AX65350"/>
      <c r="AY65350"/>
      <c r="AZ65350"/>
      <c r="BA65350"/>
      <c r="BB65350"/>
      <c r="BC65350"/>
      <c r="BD65350"/>
      <c r="BE65350"/>
      <c r="BF65350"/>
      <c r="BG65350"/>
      <c r="BH65350"/>
      <c r="BI65350"/>
      <c r="BJ65350"/>
      <c r="BK65350"/>
      <c r="BL65350"/>
      <c r="BM65350"/>
      <c r="BN65350"/>
      <c r="BO65350"/>
      <c r="BP65350"/>
      <c r="BQ65350"/>
      <c r="BR65350"/>
      <c r="BS65350"/>
      <c r="BT65350"/>
      <c r="BU65350"/>
      <c r="BV65350"/>
      <c r="BW65350"/>
      <c r="BX65350"/>
      <c r="BY65350"/>
      <c r="BZ65350"/>
      <c r="CA65350"/>
      <c r="CB65350"/>
      <c r="CC65350"/>
      <c r="CD65350"/>
      <c r="CE65350"/>
      <c r="CF65350"/>
      <c r="CG65350"/>
      <c r="CH65350"/>
      <c r="CI65350"/>
      <c r="CJ65350"/>
      <c r="CK65350"/>
      <c r="CL65350"/>
      <c r="CM65350"/>
      <c r="CN65350"/>
      <c r="CO65350"/>
      <c r="CP65350"/>
      <c r="CQ65350"/>
      <c r="CR65350"/>
      <c r="CS65350"/>
      <c r="CT65350"/>
      <c r="CU65350"/>
      <c r="CV65350"/>
      <c r="CW65350"/>
      <c r="CX65350"/>
      <c r="CY65350"/>
      <c r="CZ65350"/>
      <c r="DA65350"/>
      <c r="DB65350"/>
      <c r="DC65350"/>
      <c r="DD65350"/>
      <c r="DE65350"/>
      <c r="DF65350"/>
      <c r="DG65350"/>
      <c r="DH65350"/>
      <c r="DI65350"/>
      <c r="DJ65350"/>
      <c r="DK65350"/>
      <c r="DL65350"/>
      <c r="DM65350"/>
      <c r="DN65350"/>
      <c r="DO65350"/>
      <c r="DP65350"/>
      <c r="DQ65350"/>
      <c r="DR65350"/>
      <c r="DS65350"/>
      <c r="DT65350"/>
      <c r="DU65350"/>
      <c r="DV65350"/>
      <c r="DW65350"/>
      <c r="DX65350"/>
      <c r="DY65350"/>
      <c r="DZ65350"/>
      <c r="EA65350"/>
      <c r="EB65350"/>
      <c r="EC65350"/>
      <c r="ED65350"/>
      <c r="EE65350"/>
      <c r="EF65350"/>
      <c r="EG65350"/>
      <c r="EH65350"/>
      <c r="EI65350"/>
      <c r="EJ65350"/>
      <c r="EK65350"/>
      <c r="EL65350"/>
      <c r="EM65350"/>
      <c r="EN65350"/>
      <c r="EO65350"/>
      <c r="EP65350"/>
      <c r="EQ65350"/>
      <c r="ER65350"/>
      <c r="ES65350"/>
      <c r="ET65350"/>
      <c r="EU65350"/>
      <c r="EV65350"/>
      <c r="EW65350"/>
      <c r="EX65350"/>
      <c r="EY65350"/>
      <c r="EZ65350"/>
      <c r="FA65350"/>
      <c r="FB65350"/>
      <c r="FC65350"/>
      <c r="FD65350"/>
      <c r="FE65350"/>
      <c r="FF65350"/>
      <c r="FG65350"/>
      <c r="FH65350"/>
      <c r="FI65350"/>
      <c r="FJ65350"/>
      <c r="FK65350"/>
      <c r="FL65350"/>
      <c r="FM65350"/>
      <c r="FN65350"/>
      <c r="FO65350"/>
      <c r="FP65350"/>
      <c r="FQ65350"/>
      <c r="FR65350"/>
      <c r="FS65350"/>
      <c r="FT65350"/>
      <c r="FU65350"/>
      <c r="FV65350"/>
      <c r="FW65350"/>
      <c r="FX65350"/>
      <c r="FY65350"/>
      <c r="FZ65350"/>
      <c r="GA65350"/>
      <c r="GB65350"/>
      <c r="GC65350"/>
      <c r="GD65350"/>
      <c r="GE65350"/>
      <c r="GF65350"/>
      <c r="GG65350"/>
      <c r="GH65350"/>
      <c r="GI65350"/>
      <c r="GJ65350"/>
      <c r="GK65350"/>
      <c r="GL65350"/>
      <c r="GM65350"/>
      <c r="GN65350"/>
      <c r="GO65350"/>
      <c r="GP65350"/>
      <c r="GQ65350"/>
      <c r="GR65350"/>
      <c r="GS65350"/>
      <c r="GT65350"/>
      <c r="GU65350"/>
      <c r="GV65350"/>
      <c r="GW65350"/>
      <c r="GX65350"/>
      <c r="GY65350"/>
      <c r="GZ65350"/>
      <c r="HA65350"/>
      <c r="HB65350"/>
      <c r="HC65350"/>
      <c r="HD65350"/>
      <c r="HE65350"/>
      <c r="HF65350"/>
      <c r="HG65350"/>
      <c r="HH65350"/>
      <c r="HI65350"/>
      <c r="HJ65350"/>
      <c r="HK65350"/>
      <c r="HL65350"/>
      <c r="HM65350"/>
      <c r="HN65350"/>
      <c r="HO65350"/>
      <c r="HP65350"/>
      <c r="HQ65350"/>
      <c r="HR65350"/>
      <c r="HS65350"/>
      <c r="HT65350"/>
      <c r="HU65350"/>
      <c r="HV65350"/>
      <c r="HW65350"/>
      <c r="HX65350"/>
      <c r="HY65350"/>
      <c r="HZ65350"/>
      <c r="IA65350"/>
    </row>
    <row r="65351" spans="1:235" ht="24" customHeight="1">
      <c r="A65351"/>
      <c r="B65351"/>
      <c r="C65351"/>
      <c r="D65351"/>
      <c r="E65351"/>
      <c r="F65351"/>
      <c r="G65351"/>
      <c r="H65351"/>
      <c r="I65351"/>
      <c r="J65351"/>
      <c r="K65351"/>
      <c r="L65351"/>
      <c r="M65351"/>
      <c r="N65351"/>
      <c r="O65351"/>
      <c r="P65351"/>
      <c r="Q65351"/>
      <c r="R65351"/>
      <c r="S65351"/>
      <c r="T65351"/>
      <c r="U65351"/>
      <c r="V65351"/>
      <c r="W65351"/>
      <c r="X65351"/>
      <c r="Y65351"/>
      <c r="Z65351"/>
      <c r="AA65351"/>
      <c r="AB65351"/>
      <c r="AC65351"/>
      <c r="AD65351"/>
      <c r="AE65351"/>
      <c r="AF65351"/>
      <c r="AG65351"/>
      <c r="AH65351"/>
      <c r="AI65351"/>
      <c r="AJ65351"/>
      <c r="AK65351"/>
      <c r="AL65351"/>
      <c r="AM65351"/>
      <c r="AN65351"/>
      <c r="AO65351"/>
      <c r="AP65351"/>
      <c r="AQ65351"/>
      <c r="AR65351"/>
      <c r="AS65351"/>
      <c r="AT65351"/>
      <c r="AU65351"/>
      <c r="AV65351"/>
      <c r="AW65351"/>
      <c r="AX65351"/>
      <c r="AY65351"/>
      <c r="AZ65351"/>
      <c r="BA65351"/>
      <c r="BB65351"/>
      <c r="BC65351"/>
      <c r="BD65351"/>
      <c r="BE65351"/>
      <c r="BF65351"/>
      <c r="BG65351"/>
      <c r="BH65351"/>
      <c r="BI65351"/>
      <c r="BJ65351"/>
      <c r="BK65351"/>
      <c r="BL65351"/>
      <c r="BM65351"/>
      <c r="BN65351"/>
      <c r="BO65351"/>
      <c r="BP65351"/>
      <c r="BQ65351"/>
      <c r="BR65351"/>
      <c r="BS65351"/>
      <c r="BT65351"/>
      <c r="BU65351"/>
      <c r="BV65351"/>
      <c r="BW65351"/>
      <c r="BX65351"/>
      <c r="BY65351"/>
      <c r="BZ65351"/>
      <c r="CA65351"/>
      <c r="CB65351"/>
      <c r="CC65351"/>
      <c r="CD65351"/>
      <c r="CE65351"/>
      <c r="CF65351"/>
      <c r="CG65351"/>
      <c r="CH65351"/>
      <c r="CI65351"/>
      <c r="CJ65351"/>
      <c r="CK65351"/>
      <c r="CL65351"/>
      <c r="CM65351"/>
      <c r="CN65351"/>
      <c r="CO65351"/>
      <c r="CP65351"/>
      <c r="CQ65351"/>
      <c r="CR65351"/>
      <c r="CS65351"/>
      <c r="CT65351"/>
      <c r="CU65351"/>
      <c r="CV65351"/>
      <c r="CW65351"/>
      <c r="CX65351"/>
      <c r="CY65351"/>
      <c r="CZ65351"/>
      <c r="DA65351"/>
      <c r="DB65351"/>
      <c r="DC65351"/>
      <c r="DD65351"/>
      <c r="DE65351"/>
      <c r="DF65351"/>
      <c r="DG65351"/>
      <c r="DH65351"/>
      <c r="DI65351"/>
      <c r="DJ65351"/>
      <c r="DK65351"/>
      <c r="DL65351"/>
      <c r="DM65351"/>
      <c r="DN65351"/>
      <c r="DO65351"/>
      <c r="DP65351"/>
      <c r="DQ65351"/>
      <c r="DR65351"/>
      <c r="DS65351"/>
      <c r="DT65351"/>
      <c r="DU65351"/>
      <c r="DV65351"/>
      <c r="DW65351"/>
      <c r="DX65351"/>
      <c r="DY65351"/>
      <c r="DZ65351"/>
      <c r="EA65351"/>
      <c r="EB65351"/>
      <c r="EC65351"/>
      <c r="ED65351"/>
      <c r="EE65351"/>
      <c r="EF65351"/>
      <c r="EG65351"/>
      <c r="EH65351"/>
      <c r="EI65351"/>
      <c r="EJ65351"/>
      <c r="EK65351"/>
      <c r="EL65351"/>
      <c r="EM65351"/>
      <c r="EN65351"/>
      <c r="EO65351"/>
      <c r="EP65351"/>
      <c r="EQ65351"/>
      <c r="ER65351"/>
      <c r="ES65351"/>
      <c r="ET65351"/>
      <c r="EU65351"/>
      <c r="EV65351"/>
      <c r="EW65351"/>
      <c r="EX65351"/>
      <c r="EY65351"/>
      <c r="EZ65351"/>
      <c r="FA65351"/>
      <c r="FB65351"/>
      <c r="FC65351"/>
      <c r="FD65351"/>
      <c r="FE65351"/>
      <c r="FF65351"/>
      <c r="FG65351"/>
      <c r="FH65351"/>
      <c r="FI65351"/>
      <c r="FJ65351"/>
      <c r="FK65351"/>
      <c r="FL65351"/>
      <c r="FM65351"/>
      <c r="FN65351"/>
      <c r="FO65351"/>
      <c r="FP65351"/>
      <c r="FQ65351"/>
      <c r="FR65351"/>
      <c r="FS65351"/>
      <c r="FT65351"/>
      <c r="FU65351"/>
      <c r="FV65351"/>
      <c r="FW65351"/>
      <c r="FX65351"/>
      <c r="FY65351"/>
      <c r="FZ65351"/>
      <c r="GA65351"/>
      <c r="GB65351"/>
      <c r="GC65351"/>
      <c r="GD65351"/>
      <c r="GE65351"/>
      <c r="GF65351"/>
      <c r="GG65351"/>
      <c r="GH65351"/>
      <c r="GI65351"/>
      <c r="GJ65351"/>
      <c r="GK65351"/>
      <c r="GL65351"/>
      <c r="GM65351"/>
      <c r="GN65351"/>
      <c r="GO65351"/>
      <c r="GP65351"/>
      <c r="GQ65351"/>
      <c r="GR65351"/>
      <c r="GS65351"/>
      <c r="GT65351"/>
      <c r="GU65351"/>
      <c r="GV65351"/>
      <c r="GW65351"/>
      <c r="GX65351"/>
      <c r="GY65351"/>
      <c r="GZ65351"/>
      <c r="HA65351"/>
      <c r="HB65351"/>
      <c r="HC65351"/>
      <c r="HD65351"/>
      <c r="HE65351"/>
      <c r="HF65351"/>
      <c r="HG65351"/>
      <c r="HH65351"/>
      <c r="HI65351"/>
      <c r="HJ65351"/>
      <c r="HK65351"/>
      <c r="HL65351"/>
      <c r="HM65351"/>
      <c r="HN65351"/>
      <c r="HO65351"/>
      <c r="HP65351"/>
      <c r="HQ65351"/>
      <c r="HR65351"/>
      <c r="HS65351"/>
      <c r="HT65351"/>
      <c r="HU65351"/>
      <c r="HV65351"/>
      <c r="HW65351"/>
      <c r="HX65351"/>
      <c r="HY65351"/>
      <c r="HZ65351"/>
      <c r="IA65351"/>
    </row>
    <row r="65352" spans="1:235" ht="24" customHeight="1">
      <c r="A65352"/>
      <c r="B65352"/>
      <c r="C65352"/>
      <c r="D65352"/>
      <c r="E65352"/>
      <c r="F65352"/>
      <c r="G65352"/>
      <c r="H65352"/>
      <c r="I65352"/>
      <c r="J65352"/>
      <c r="K65352"/>
      <c r="L65352"/>
      <c r="M65352"/>
      <c r="N65352"/>
      <c r="O65352"/>
      <c r="P65352"/>
      <c r="Q65352"/>
      <c r="R65352"/>
      <c r="S65352"/>
      <c r="T65352"/>
      <c r="U65352"/>
      <c r="V65352"/>
      <c r="W65352"/>
      <c r="X65352"/>
      <c r="Y65352"/>
      <c r="Z65352"/>
      <c r="AA65352"/>
      <c r="AB65352"/>
      <c r="AC65352"/>
      <c r="AD65352"/>
      <c r="AE65352"/>
      <c r="AF65352"/>
      <c r="AG65352"/>
      <c r="AH65352"/>
      <c r="AI65352"/>
      <c r="AJ65352"/>
      <c r="AK65352"/>
      <c r="AL65352"/>
      <c r="AM65352"/>
      <c r="AN65352"/>
      <c r="AO65352"/>
      <c r="AP65352"/>
      <c r="AQ65352"/>
      <c r="AR65352"/>
      <c r="AS65352"/>
      <c r="AT65352"/>
      <c r="AU65352"/>
      <c r="AV65352"/>
      <c r="AW65352"/>
      <c r="AX65352"/>
      <c r="AY65352"/>
      <c r="AZ65352"/>
      <c r="BA65352"/>
      <c r="BB65352"/>
      <c r="BC65352"/>
      <c r="BD65352"/>
      <c r="BE65352"/>
      <c r="BF65352"/>
      <c r="BG65352"/>
      <c r="BH65352"/>
      <c r="BI65352"/>
      <c r="BJ65352"/>
      <c r="BK65352"/>
      <c r="BL65352"/>
      <c r="BM65352"/>
      <c r="BN65352"/>
      <c r="BO65352"/>
      <c r="BP65352"/>
      <c r="BQ65352"/>
      <c r="BR65352"/>
      <c r="BS65352"/>
      <c r="BT65352"/>
      <c r="BU65352"/>
      <c r="BV65352"/>
      <c r="BW65352"/>
      <c r="BX65352"/>
      <c r="BY65352"/>
      <c r="BZ65352"/>
      <c r="CA65352"/>
      <c r="CB65352"/>
      <c r="CC65352"/>
      <c r="CD65352"/>
      <c r="CE65352"/>
      <c r="CF65352"/>
      <c r="CG65352"/>
      <c r="CH65352"/>
      <c r="CI65352"/>
      <c r="CJ65352"/>
      <c r="CK65352"/>
      <c r="CL65352"/>
      <c r="CM65352"/>
      <c r="CN65352"/>
      <c r="CO65352"/>
      <c r="CP65352"/>
      <c r="CQ65352"/>
      <c r="CR65352"/>
      <c r="CS65352"/>
      <c r="CT65352"/>
      <c r="CU65352"/>
      <c r="CV65352"/>
      <c r="CW65352"/>
      <c r="CX65352"/>
      <c r="CY65352"/>
      <c r="CZ65352"/>
      <c r="DA65352"/>
      <c r="DB65352"/>
      <c r="DC65352"/>
      <c r="DD65352"/>
      <c r="DE65352"/>
      <c r="DF65352"/>
      <c r="DG65352"/>
      <c r="DH65352"/>
      <c r="DI65352"/>
      <c r="DJ65352"/>
      <c r="DK65352"/>
      <c r="DL65352"/>
      <c r="DM65352"/>
      <c r="DN65352"/>
      <c r="DO65352"/>
      <c r="DP65352"/>
      <c r="DQ65352"/>
      <c r="DR65352"/>
      <c r="DS65352"/>
      <c r="DT65352"/>
      <c r="DU65352"/>
      <c r="DV65352"/>
      <c r="DW65352"/>
      <c r="DX65352"/>
      <c r="DY65352"/>
      <c r="DZ65352"/>
      <c r="EA65352"/>
      <c r="EB65352"/>
      <c r="EC65352"/>
      <c r="ED65352"/>
      <c r="EE65352"/>
      <c r="EF65352"/>
      <c r="EG65352"/>
      <c r="EH65352"/>
      <c r="EI65352"/>
      <c r="EJ65352"/>
      <c r="EK65352"/>
      <c r="EL65352"/>
      <c r="EM65352"/>
      <c r="EN65352"/>
      <c r="EO65352"/>
      <c r="EP65352"/>
      <c r="EQ65352"/>
      <c r="ER65352"/>
      <c r="ES65352"/>
      <c r="ET65352"/>
      <c r="EU65352"/>
      <c r="EV65352"/>
      <c r="EW65352"/>
      <c r="EX65352"/>
      <c r="EY65352"/>
      <c r="EZ65352"/>
      <c r="FA65352"/>
      <c r="FB65352"/>
      <c r="FC65352"/>
      <c r="FD65352"/>
      <c r="FE65352"/>
      <c r="FF65352"/>
      <c r="FG65352"/>
      <c r="FH65352"/>
      <c r="FI65352"/>
      <c r="FJ65352"/>
      <c r="FK65352"/>
      <c r="FL65352"/>
      <c r="FM65352"/>
      <c r="FN65352"/>
      <c r="FO65352"/>
      <c r="FP65352"/>
      <c r="FQ65352"/>
      <c r="FR65352"/>
      <c r="FS65352"/>
      <c r="FT65352"/>
      <c r="FU65352"/>
      <c r="FV65352"/>
      <c r="FW65352"/>
      <c r="FX65352"/>
      <c r="FY65352"/>
      <c r="FZ65352"/>
      <c r="GA65352"/>
      <c r="GB65352"/>
      <c r="GC65352"/>
      <c r="GD65352"/>
      <c r="GE65352"/>
      <c r="GF65352"/>
      <c r="GG65352"/>
      <c r="GH65352"/>
      <c r="GI65352"/>
      <c r="GJ65352"/>
      <c r="GK65352"/>
      <c r="GL65352"/>
      <c r="GM65352"/>
      <c r="GN65352"/>
      <c r="GO65352"/>
      <c r="GP65352"/>
      <c r="GQ65352"/>
      <c r="GR65352"/>
      <c r="GS65352"/>
      <c r="GT65352"/>
      <c r="GU65352"/>
      <c r="GV65352"/>
      <c r="GW65352"/>
      <c r="GX65352"/>
      <c r="GY65352"/>
      <c r="GZ65352"/>
      <c r="HA65352"/>
      <c r="HB65352"/>
      <c r="HC65352"/>
      <c r="HD65352"/>
      <c r="HE65352"/>
      <c r="HF65352"/>
      <c r="HG65352"/>
      <c r="HH65352"/>
      <c r="HI65352"/>
      <c r="HJ65352"/>
      <c r="HK65352"/>
      <c r="HL65352"/>
      <c r="HM65352"/>
      <c r="HN65352"/>
      <c r="HO65352"/>
      <c r="HP65352"/>
      <c r="HQ65352"/>
      <c r="HR65352"/>
      <c r="HS65352"/>
      <c r="HT65352"/>
      <c r="HU65352"/>
      <c r="HV65352"/>
      <c r="HW65352"/>
      <c r="HX65352"/>
      <c r="HY65352"/>
      <c r="HZ65352"/>
      <c r="IA65352"/>
    </row>
    <row r="65353" spans="1:235" ht="24" customHeight="1">
      <c r="A65353"/>
      <c r="B65353"/>
      <c r="C65353"/>
      <c r="D65353"/>
      <c r="E65353"/>
      <c r="F65353"/>
      <c r="G65353"/>
      <c r="H65353"/>
      <c r="I65353"/>
      <c r="J65353"/>
      <c r="K65353"/>
      <c r="L65353"/>
      <c r="M65353"/>
      <c r="N65353"/>
      <c r="O65353"/>
      <c r="P65353"/>
      <c r="Q65353"/>
      <c r="R65353"/>
      <c r="S65353"/>
      <c r="T65353"/>
      <c r="U65353"/>
      <c r="V65353"/>
      <c r="W65353"/>
      <c r="X65353"/>
      <c r="Y65353"/>
      <c r="Z65353"/>
      <c r="AA65353"/>
      <c r="AB65353"/>
      <c r="AC65353"/>
      <c r="AD65353"/>
      <c r="AE65353"/>
      <c r="AF65353"/>
      <c r="AG65353"/>
      <c r="AH65353"/>
      <c r="AI65353"/>
      <c r="AJ65353"/>
      <c r="AK65353"/>
      <c r="AL65353"/>
      <c r="AM65353"/>
      <c r="AN65353"/>
      <c r="AO65353"/>
      <c r="AP65353"/>
      <c r="AQ65353"/>
      <c r="AR65353"/>
      <c r="AS65353"/>
      <c r="AT65353"/>
      <c r="AU65353"/>
      <c r="AV65353"/>
      <c r="AW65353"/>
      <c r="AX65353"/>
      <c r="AY65353"/>
      <c r="AZ65353"/>
      <c r="BA65353"/>
      <c r="BB65353"/>
      <c r="BC65353"/>
      <c r="BD65353"/>
      <c r="BE65353"/>
      <c r="BF65353"/>
      <c r="BG65353"/>
      <c r="BH65353"/>
      <c r="BI65353"/>
      <c r="BJ65353"/>
      <c r="BK65353"/>
      <c r="BL65353"/>
      <c r="BM65353"/>
      <c r="BN65353"/>
      <c r="BO65353"/>
      <c r="BP65353"/>
      <c r="BQ65353"/>
      <c r="BR65353"/>
      <c r="BS65353"/>
      <c r="BT65353"/>
      <c r="BU65353"/>
      <c r="BV65353"/>
      <c r="BW65353"/>
      <c r="BX65353"/>
      <c r="BY65353"/>
      <c r="BZ65353"/>
      <c r="CA65353"/>
      <c r="CB65353"/>
      <c r="CC65353"/>
      <c r="CD65353"/>
      <c r="CE65353"/>
      <c r="CF65353"/>
      <c r="CG65353"/>
      <c r="CH65353"/>
      <c r="CI65353"/>
      <c r="CJ65353"/>
      <c r="CK65353"/>
      <c r="CL65353"/>
      <c r="CM65353"/>
      <c r="CN65353"/>
      <c r="CO65353"/>
      <c r="CP65353"/>
      <c r="CQ65353"/>
      <c r="CR65353"/>
      <c r="CS65353"/>
      <c r="CT65353"/>
      <c r="CU65353"/>
      <c r="CV65353"/>
      <c r="CW65353"/>
      <c r="CX65353"/>
      <c r="CY65353"/>
      <c r="CZ65353"/>
      <c r="DA65353"/>
      <c r="DB65353"/>
      <c r="DC65353"/>
      <c r="DD65353"/>
      <c r="DE65353"/>
      <c r="DF65353"/>
      <c r="DG65353"/>
      <c r="DH65353"/>
      <c r="DI65353"/>
      <c r="DJ65353"/>
      <c r="DK65353"/>
      <c r="DL65353"/>
      <c r="DM65353"/>
      <c r="DN65353"/>
      <c r="DO65353"/>
      <c r="DP65353"/>
      <c r="DQ65353"/>
      <c r="DR65353"/>
      <c r="DS65353"/>
      <c r="DT65353"/>
      <c r="DU65353"/>
      <c r="DV65353"/>
      <c r="DW65353"/>
      <c r="DX65353"/>
      <c r="DY65353"/>
      <c r="DZ65353"/>
      <c r="EA65353"/>
      <c r="EB65353"/>
      <c r="EC65353"/>
      <c r="ED65353"/>
      <c r="EE65353"/>
      <c r="EF65353"/>
      <c r="EG65353"/>
      <c r="EH65353"/>
      <c r="EI65353"/>
      <c r="EJ65353"/>
      <c r="EK65353"/>
      <c r="EL65353"/>
      <c r="EM65353"/>
      <c r="EN65353"/>
      <c r="EO65353"/>
      <c r="EP65353"/>
      <c r="EQ65353"/>
      <c r="ER65353"/>
      <c r="ES65353"/>
      <c r="ET65353"/>
      <c r="EU65353"/>
      <c r="EV65353"/>
      <c r="EW65353"/>
      <c r="EX65353"/>
      <c r="EY65353"/>
      <c r="EZ65353"/>
      <c r="FA65353"/>
      <c r="FB65353"/>
      <c r="FC65353"/>
      <c r="FD65353"/>
      <c r="FE65353"/>
      <c r="FF65353"/>
      <c r="FG65353"/>
      <c r="FH65353"/>
      <c r="FI65353"/>
      <c r="FJ65353"/>
      <c r="FK65353"/>
      <c r="FL65353"/>
      <c r="FM65353"/>
      <c r="FN65353"/>
      <c r="FO65353"/>
      <c r="FP65353"/>
      <c r="FQ65353"/>
      <c r="FR65353"/>
      <c r="FS65353"/>
      <c r="FT65353"/>
      <c r="FU65353"/>
      <c r="FV65353"/>
      <c r="FW65353"/>
      <c r="FX65353"/>
      <c r="FY65353"/>
      <c r="FZ65353"/>
      <c r="GA65353"/>
      <c r="GB65353"/>
      <c r="GC65353"/>
      <c r="GD65353"/>
      <c r="GE65353"/>
      <c r="GF65353"/>
      <c r="GG65353"/>
      <c r="GH65353"/>
      <c r="GI65353"/>
      <c r="GJ65353"/>
      <c r="GK65353"/>
      <c r="GL65353"/>
      <c r="GM65353"/>
      <c r="GN65353"/>
      <c r="GO65353"/>
      <c r="GP65353"/>
      <c r="GQ65353"/>
      <c r="GR65353"/>
      <c r="GS65353"/>
      <c r="GT65353"/>
      <c r="GU65353"/>
      <c r="GV65353"/>
      <c r="GW65353"/>
      <c r="GX65353"/>
      <c r="GY65353"/>
      <c r="GZ65353"/>
      <c r="HA65353"/>
      <c r="HB65353"/>
      <c r="HC65353"/>
      <c r="HD65353"/>
      <c r="HE65353"/>
      <c r="HF65353"/>
      <c r="HG65353"/>
      <c r="HH65353"/>
      <c r="HI65353"/>
      <c r="HJ65353"/>
      <c r="HK65353"/>
      <c r="HL65353"/>
      <c r="HM65353"/>
      <c r="HN65353"/>
      <c r="HO65353"/>
      <c r="HP65353"/>
      <c r="HQ65353"/>
      <c r="HR65353"/>
      <c r="HS65353"/>
      <c r="HT65353"/>
      <c r="HU65353"/>
      <c r="HV65353"/>
      <c r="HW65353"/>
      <c r="HX65353"/>
      <c r="HY65353"/>
      <c r="HZ65353"/>
      <c r="IA65353"/>
    </row>
    <row r="65354" spans="1:235" ht="24" customHeight="1">
      <c r="A65354"/>
      <c r="B65354"/>
      <c r="C65354"/>
      <c r="D65354"/>
      <c r="E65354"/>
      <c r="F65354"/>
      <c r="G65354"/>
      <c r="H65354"/>
      <c r="I65354"/>
      <c r="J65354"/>
      <c r="K65354"/>
      <c r="L65354"/>
      <c r="M65354"/>
      <c r="N65354"/>
      <c r="O65354"/>
      <c r="P65354"/>
      <c r="Q65354"/>
      <c r="R65354"/>
      <c r="S65354"/>
      <c r="T65354"/>
      <c r="U65354"/>
      <c r="V65354"/>
      <c r="W65354"/>
      <c r="X65354"/>
      <c r="Y65354"/>
      <c r="Z65354"/>
      <c r="AA65354"/>
      <c r="AB65354"/>
      <c r="AC65354"/>
      <c r="AD65354"/>
      <c r="AE65354"/>
      <c r="AF65354"/>
      <c r="AG65354"/>
      <c r="AH65354"/>
      <c r="AI65354"/>
      <c r="AJ65354"/>
      <c r="AK65354"/>
      <c r="AL65354"/>
      <c r="AM65354"/>
      <c r="AN65354"/>
      <c r="AO65354"/>
      <c r="AP65354"/>
      <c r="AQ65354"/>
      <c r="AR65354"/>
      <c r="AS65354"/>
      <c r="AT65354"/>
      <c r="AU65354"/>
      <c r="AV65354"/>
      <c r="AW65354"/>
      <c r="AX65354"/>
      <c r="AY65354"/>
      <c r="AZ65354"/>
      <c r="BA65354"/>
      <c r="BB65354"/>
      <c r="BC65354"/>
      <c r="BD65354"/>
      <c r="BE65354"/>
      <c r="BF65354"/>
      <c r="BG65354"/>
      <c r="BH65354"/>
      <c r="BI65354"/>
      <c r="BJ65354"/>
      <c r="BK65354"/>
      <c r="BL65354"/>
      <c r="BM65354"/>
      <c r="BN65354"/>
      <c r="BO65354"/>
      <c r="BP65354"/>
      <c r="BQ65354"/>
      <c r="BR65354"/>
      <c r="BS65354"/>
      <c r="BT65354"/>
      <c r="BU65354"/>
      <c r="BV65354"/>
      <c r="BW65354"/>
      <c r="BX65354"/>
      <c r="BY65354"/>
      <c r="BZ65354"/>
      <c r="CA65354"/>
      <c r="CB65354"/>
      <c r="CC65354"/>
      <c r="CD65354"/>
      <c r="CE65354"/>
      <c r="CF65354"/>
      <c r="CG65354"/>
      <c r="CH65354"/>
      <c r="CI65354"/>
      <c r="CJ65354"/>
      <c r="CK65354"/>
      <c r="CL65354"/>
      <c r="CM65354"/>
      <c r="CN65354"/>
      <c r="CO65354"/>
      <c r="CP65354"/>
      <c r="CQ65354"/>
      <c r="CR65354"/>
      <c r="CS65354"/>
      <c r="CT65354"/>
      <c r="CU65354"/>
      <c r="CV65354"/>
      <c r="CW65354"/>
      <c r="CX65354"/>
      <c r="CY65354"/>
      <c r="CZ65354"/>
      <c r="DA65354"/>
      <c r="DB65354"/>
      <c r="DC65354"/>
      <c r="DD65354"/>
      <c r="DE65354"/>
      <c r="DF65354"/>
      <c r="DG65354"/>
      <c r="DH65354"/>
      <c r="DI65354"/>
      <c r="DJ65354"/>
      <c r="DK65354"/>
      <c r="DL65354"/>
      <c r="DM65354"/>
      <c r="DN65354"/>
      <c r="DO65354"/>
      <c r="DP65354"/>
      <c r="DQ65354"/>
      <c r="DR65354"/>
      <c r="DS65354"/>
      <c r="DT65354"/>
      <c r="DU65354"/>
      <c r="DV65354"/>
      <c r="DW65354"/>
      <c r="DX65354"/>
      <c r="DY65354"/>
      <c r="DZ65354"/>
      <c r="EA65354"/>
      <c r="EB65354"/>
      <c r="EC65354"/>
      <c r="ED65354"/>
      <c r="EE65354"/>
      <c r="EF65354"/>
      <c r="EG65354"/>
      <c r="EH65354"/>
      <c r="EI65354"/>
      <c r="EJ65354"/>
      <c r="EK65354"/>
      <c r="EL65354"/>
      <c r="EM65354"/>
      <c r="EN65354"/>
      <c r="EO65354"/>
      <c r="EP65354"/>
      <c r="EQ65354"/>
      <c r="ER65354"/>
      <c r="ES65354"/>
      <c r="ET65354"/>
      <c r="EU65354"/>
      <c r="EV65354"/>
      <c r="EW65354"/>
      <c r="EX65354"/>
      <c r="EY65354"/>
      <c r="EZ65354"/>
      <c r="FA65354"/>
      <c r="FB65354"/>
      <c r="FC65354"/>
      <c r="FD65354"/>
      <c r="FE65354"/>
      <c r="FF65354"/>
      <c r="FG65354"/>
      <c r="FH65354"/>
      <c r="FI65354"/>
      <c r="FJ65354"/>
      <c r="FK65354"/>
      <c r="FL65354"/>
      <c r="FM65354"/>
      <c r="FN65354"/>
      <c r="FO65354"/>
      <c r="FP65354"/>
      <c r="FQ65354"/>
      <c r="FR65354"/>
      <c r="FS65354"/>
      <c r="FT65354"/>
      <c r="FU65354"/>
      <c r="FV65354"/>
      <c r="FW65354"/>
      <c r="FX65354"/>
      <c r="FY65354"/>
      <c r="FZ65354"/>
      <c r="GA65354"/>
      <c r="GB65354"/>
      <c r="GC65354"/>
      <c r="GD65354"/>
      <c r="GE65354"/>
      <c r="GF65354"/>
      <c r="GG65354"/>
      <c r="GH65354"/>
      <c r="GI65354"/>
      <c r="GJ65354"/>
      <c r="GK65354"/>
      <c r="GL65354"/>
      <c r="GM65354"/>
      <c r="GN65354"/>
      <c r="GO65354"/>
      <c r="GP65354"/>
      <c r="GQ65354"/>
      <c r="GR65354"/>
      <c r="GS65354"/>
      <c r="GT65354"/>
      <c r="GU65354"/>
      <c r="GV65354"/>
      <c r="GW65354"/>
      <c r="GX65354"/>
      <c r="GY65354"/>
      <c r="GZ65354"/>
      <c r="HA65354"/>
      <c r="HB65354"/>
      <c r="HC65354"/>
      <c r="HD65354"/>
      <c r="HE65354"/>
      <c r="HF65354"/>
      <c r="HG65354"/>
      <c r="HH65354"/>
      <c r="HI65354"/>
      <c r="HJ65354"/>
      <c r="HK65354"/>
      <c r="HL65354"/>
      <c r="HM65354"/>
      <c r="HN65354"/>
      <c r="HO65354"/>
      <c r="HP65354"/>
      <c r="HQ65354"/>
      <c r="HR65354"/>
      <c r="HS65354"/>
      <c r="HT65354"/>
      <c r="HU65354"/>
      <c r="HV65354"/>
      <c r="HW65354"/>
      <c r="HX65354"/>
      <c r="HY65354"/>
      <c r="HZ65354"/>
      <c r="IA65354"/>
    </row>
    <row r="65355" spans="1:235" ht="24" customHeight="1">
      <c r="A65355"/>
      <c r="B65355"/>
      <c r="C65355"/>
      <c r="D65355"/>
      <c r="E65355"/>
      <c r="F65355"/>
      <c r="G65355"/>
      <c r="H65355"/>
      <c r="I65355"/>
      <c r="J65355"/>
      <c r="K65355"/>
      <c r="L65355"/>
      <c r="M65355"/>
      <c r="N65355"/>
      <c r="O65355"/>
      <c r="P65355"/>
      <c r="Q65355"/>
      <c r="R65355"/>
      <c r="S65355"/>
      <c r="T65355"/>
      <c r="U65355"/>
      <c r="V65355"/>
      <c r="W65355"/>
      <c r="X65355"/>
      <c r="Y65355"/>
      <c r="Z65355"/>
      <c r="AA65355"/>
      <c r="AB65355"/>
      <c r="AC65355"/>
      <c r="AD65355"/>
      <c r="AE65355"/>
      <c r="AF65355"/>
      <c r="AG65355"/>
      <c r="AH65355"/>
      <c r="AI65355"/>
      <c r="AJ65355"/>
      <c r="AK65355"/>
      <c r="AL65355"/>
      <c r="AM65355"/>
      <c r="AN65355"/>
      <c r="AO65355"/>
      <c r="AP65355"/>
      <c r="AQ65355"/>
      <c r="AR65355"/>
      <c r="AS65355"/>
      <c r="AT65355"/>
      <c r="AU65355"/>
      <c r="AV65355"/>
      <c r="AW65355"/>
      <c r="AX65355"/>
      <c r="AY65355"/>
      <c r="AZ65355"/>
      <c r="BA65355"/>
      <c r="BB65355"/>
      <c r="BC65355"/>
      <c r="BD65355"/>
      <c r="BE65355"/>
      <c r="BF65355"/>
      <c r="BG65355"/>
      <c r="BH65355"/>
      <c r="BI65355"/>
      <c r="BJ65355"/>
      <c r="BK65355"/>
      <c r="BL65355"/>
      <c r="BM65355"/>
      <c r="BN65355"/>
      <c r="BO65355"/>
      <c r="BP65355"/>
      <c r="BQ65355"/>
      <c r="BR65355"/>
      <c r="BS65355"/>
      <c r="BT65355"/>
      <c r="BU65355"/>
      <c r="BV65355"/>
      <c r="BW65355"/>
      <c r="BX65355"/>
      <c r="BY65355"/>
      <c r="BZ65355"/>
      <c r="CA65355"/>
      <c r="CB65355"/>
      <c r="CC65355"/>
      <c r="CD65355"/>
      <c r="CE65355"/>
      <c r="CF65355"/>
      <c r="CG65355"/>
      <c r="CH65355"/>
      <c r="CI65355"/>
      <c r="CJ65355"/>
      <c r="CK65355"/>
      <c r="CL65355"/>
      <c r="CM65355"/>
      <c r="CN65355"/>
      <c r="CO65355"/>
      <c r="CP65355"/>
      <c r="CQ65355"/>
      <c r="CR65355"/>
      <c r="CS65355"/>
      <c r="CT65355"/>
      <c r="CU65355"/>
      <c r="CV65355"/>
      <c r="CW65355"/>
      <c r="CX65355"/>
      <c r="CY65355"/>
      <c r="CZ65355"/>
      <c r="DA65355"/>
      <c r="DB65355"/>
      <c r="DC65355"/>
      <c r="DD65355"/>
      <c r="DE65355"/>
      <c r="DF65355"/>
      <c r="DG65355"/>
      <c r="DH65355"/>
      <c r="DI65355"/>
      <c r="DJ65355"/>
      <c r="DK65355"/>
      <c r="DL65355"/>
      <c r="DM65355"/>
      <c r="DN65355"/>
      <c r="DO65355"/>
      <c r="DP65355"/>
      <c r="DQ65355"/>
      <c r="DR65355"/>
      <c r="DS65355"/>
      <c r="DT65355"/>
      <c r="DU65355"/>
      <c r="DV65355"/>
      <c r="DW65355"/>
      <c r="DX65355"/>
      <c r="DY65355"/>
      <c r="DZ65355"/>
      <c r="EA65355"/>
      <c r="EB65355"/>
      <c r="EC65355"/>
      <c r="ED65355"/>
      <c r="EE65355"/>
      <c r="EF65355"/>
      <c r="EG65355"/>
      <c r="EH65355"/>
      <c r="EI65355"/>
      <c r="EJ65355"/>
      <c r="EK65355"/>
      <c r="EL65355"/>
      <c r="EM65355"/>
      <c r="EN65355"/>
      <c r="EO65355"/>
      <c r="EP65355"/>
      <c r="EQ65355"/>
      <c r="ER65355"/>
      <c r="ES65355"/>
      <c r="ET65355"/>
      <c r="EU65355"/>
      <c r="EV65355"/>
      <c r="EW65355"/>
      <c r="EX65355"/>
      <c r="EY65355"/>
      <c r="EZ65355"/>
      <c r="FA65355"/>
      <c r="FB65355"/>
      <c r="FC65355"/>
      <c r="FD65355"/>
      <c r="FE65355"/>
      <c r="FF65355"/>
      <c r="FG65355"/>
      <c r="FH65355"/>
      <c r="FI65355"/>
      <c r="FJ65355"/>
      <c r="FK65355"/>
      <c r="FL65355"/>
      <c r="FM65355"/>
      <c r="FN65355"/>
      <c r="FO65355"/>
      <c r="FP65355"/>
      <c r="FQ65355"/>
      <c r="FR65355"/>
      <c r="FS65355"/>
      <c r="FT65355"/>
      <c r="FU65355"/>
      <c r="FV65355"/>
      <c r="FW65355"/>
      <c r="FX65355"/>
      <c r="FY65355"/>
      <c r="FZ65355"/>
      <c r="GA65355"/>
      <c r="GB65355"/>
      <c r="GC65355"/>
      <c r="GD65355"/>
      <c r="GE65355"/>
      <c r="GF65355"/>
      <c r="GG65355"/>
      <c r="GH65355"/>
      <c r="GI65355"/>
      <c r="GJ65355"/>
      <c r="GK65355"/>
      <c r="GL65355"/>
      <c r="GM65355"/>
      <c r="GN65355"/>
      <c r="GO65355"/>
      <c r="GP65355"/>
      <c r="GQ65355"/>
      <c r="GR65355"/>
      <c r="GS65355"/>
      <c r="GT65355"/>
      <c r="GU65355"/>
      <c r="GV65355"/>
      <c r="GW65355"/>
      <c r="GX65355"/>
      <c r="GY65355"/>
      <c r="GZ65355"/>
      <c r="HA65355"/>
      <c r="HB65355"/>
      <c r="HC65355"/>
      <c r="HD65355"/>
      <c r="HE65355"/>
      <c r="HF65355"/>
      <c r="HG65355"/>
      <c r="HH65355"/>
      <c r="HI65355"/>
      <c r="HJ65355"/>
      <c r="HK65355"/>
      <c r="HL65355"/>
      <c r="HM65355"/>
      <c r="HN65355"/>
      <c r="HO65355"/>
      <c r="HP65355"/>
      <c r="HQ65355"/>
      <c r="HR65355"/>
      <c r="HS65355"/>
      <c r="HT65355"/>
      <c r="HU65355"/>
      <c r="HV65355"/>
      <c r="HW65355"/>
      <c r="HX65355"/>
      <c r="HY65355"/>
      <c r="HZ65355"/>
      <c r="IA65355"/>
    </row>
    <row r="65356" spans="1:235" ht="24" customHeight="1">
      <c r="A65356"/>
      <c r="B65356"/>
      <c r="C65356"/>
      <c r="D65356"/>
      <c r="E65356"/>
      <c r="F65356"/>
      <c r="G65356"/>
      <c r="H65356"/>
      <c r="I65356"/>
      <c r="J65356"/>
      <c r="K65356"/>
      <c r="L65356"/>
      <c r="M65356"/>
      <c r="N65356"/>
      <c r="O65356"/>
      <c r="P65356"/>
      <c r="Q65356"/>
      <c r="R65356"/>
      <c r="S65356"/>
      <c r="T65356"/>
      <c r="U65356"/>
      <c r="V65356"/>
      <c r="W65356"/>
      <c r="X65356"/>
      <c r="Y65356"/>
      <c r="Z65356"/>
      <c r="AA65356"/>
      <c r="AB65356"/>
      <c r="AC65356"/>
      <c r="AD65356"/>
      <c r="AE65356"/>
      <c r="AF65356"/>
      <c r="AG65356"/>
      <c r="AH65356"/>
      <c r="AI65356"/>
      <c r="AJ65356"/>
      <c r="AK65356"/>
      <c r="AL65356"/>
      <c r="AM65356"/>
      <c r="AN65356"/>
      <c r="AO65356"/>
      <c r="AP65356"/>
      <c r="AQ65356"/>
      <c r="AR65356"/>
      <c r="AS65356"/>
      <c r="AT65356"/>
      <c r="AU65356"/>
      <c r="AV65356"/>
      <c r="AW65356"/>
      <c r="AX65356"/>
      <c r="AY65356"/>
      <c r="AZ65356"/>
      <c r="BA65356"/>
      <c r="BB65356"/>
      <c r="BC65356"/>
      <c r="BD65356"/>
      <c r="BE65356"/>
      <c r="BF65356"/>
      <c r="BG65356"/>
      <c r="BH65356"/>
      <c r="BI65356"/>
      <c r="BJ65356"/>
      <c r="BK65356"/>
      <c r="BL65356"/>
      <c r="BM65356"/>
      <c r="BN65356"/>
      <c r="BO65356"/>
      <c r="BP65356"/>
      <c r="BQ65356"/>
      <c r="BR65356"/>
      <c r="BS65356"/>
      <c r="BT65356"/>
      <c r="BU65356"/>
      <c r="BV65356"/>
      <c r="BW65356"/>
      <c r="BX65356"/>
      <c r="BY65356"/>
      <c r="BZ65356"/>
      <c r="CA65356"/>
      <c r="CB65356"/>
      <c r="CC65356"/>
      <c r="CD65356"/>
      <c r="CE65356"/>
      <c r="CF65356"/>
      <c r="CG65356"/>
      <c r="CH65356"/>
      <c r="CI65356"/>
      <c r="CJ65356"/>
      <c r="CK65356"/>
      <c r="CL65356"/>
      <c r="CM65356"/>
      <c r="CN65356"/>
      <c r="CO65356"/>
      <c r="CP65356"/>
      <c r="CQ65356"/>
      <c r="CR65356"/>
      <c r="CS65356"/>
      <c r="CT65356"/>
      <c r="CU65356"/>
      <c r="CV65356"/>
      <c r="CW65356"/>
      <c r="CX65356"/>
      <c r="CY65356"/>
      <c r="CZ65356"/>
      <c r="DA65356"/>
      <c r="DB65356"/>
      <c r="DC65356"/>
      <c r="DD65356"/>
      <c r="DE65356"/>
      <c r="DF65356"/>
      <c r="DG65356"/>
      <c r="DH65356"/>
      <c r="DI65356"/>
      <c r="DJ65356"/>
      <c r="DK65356"/>
      <c r="DL65356"/>
      <c r="DM65356"/>
      <c r="DN65356"/>
      <c r="DO65356"/>
      <c r="DP65356"/>
      <c r="DQ65356"/>
      <c r="DR65356"/>
      <c r="DS65356"/>
      <c r="DT65356"/>
      <c r="DU65356"/>
      <c r="DV65356"/>
      <c r="DW65356"/>
      <c r="DX65356"/>
      <c r="DY65356"/>
      <c r="DZ65356"/>
      <c r="EA65356"/>
      <c r="EB65356"/>
      <c r="EC65356"/>
      <c r="ED65356"/>
      <c r="EE65356"/>
      <c r="EF65356"/>
      <c r="EG65356"/>
      <c r="EH65356"/>
      <c r="EI65356"/>
      <c r="EJ65356"/>
      <c r="EK65356"/>
      <c r="EL65356"/>
      <c r="EM65356"/>
      <c r="EN65356"/>
      <c r="EO65356"/>
      <c r="EP65356"/>
      <c r="EQ65356"/>
      <c r="ER65356"/>
      <c r="ES65356"/>
      <c r="ET65356"/>
      <c r="EU65356"/>
      <c r="EV65356"/>
      <c r="EW65356"/>
      <c r="EX65356"/>
      <c r="EY65356"/>
      <c r="EZ65356"/>
      <c r="FA65356"/>
      <c r="FB65356"/>
      <c r="FC65356"/>
      <c r="FD65356"/>
      <c r="FE65356"/>
      <c r="FF65356"/>
      <c r="FG65356"/>
      <c r="FH65356"/>
      <c r="FI65356"/>
      <c r="FJ65356"/>
      <c r="FK65356"/>
      <c r="FL65356"/>
      <c r="FM65356"/>
      <c r="FN65356"/>
      <c r="FO65356"/>
      <c r="FP65356"/>
      <c r="FQ65356"/>
      <c r="FR65356"/>
      <c r="FS65356"/>
      <c r="FT65356"/>
      <c r="FU65356"/>
      <c r="FV65356"/>
      <c r="FW65356"/>
      <c r="FX65356"/>
      <c r="FY65356"/>
      <c r="FZ65356"/>
      <c r="GA65356"/>
      <c r="GB65356"/>
      <c r="GC65356"/>
      <c r="GD65356"/>
      <c r="GE65356"/>
      <c r="GF65356"/>
      <c r="GG65356"/>
      <c r="GH65356"/>
      <c r="GI65356"/>
      <c r="GJ65356"/>
      <c r="GK65356"/>
      <c r="GL65356"/>
      <c r="GM65356"/>
      <c r="GN65356"/>
      <c r="GO65356"/>
      <c r="GP65356"/>
      <c r="GQ65356"/>
      <c r="GR65356"/>
      <c r="GS65356"/>
      <c r="GT65356"/>
      <c r="GU65356"/>
      <c r="GV65356"/>
      <c r="GW65356"/>
      <c r="GX65356"/>
      <c r="GY65356"/>
      <c r="GZ65356"/>
      <c r="HA65356"/>
      <c r="HB65356"/>
      <c r="HC65356"/>
      <c r="HD65356"/>
      <c r="HE65356"/>
      <c r="HF65356"/>
      <c r="HG65356"/>
      <c r="HH65356"/>
      <c r="HI65356"/>
      <c r="HJ65356"/>
      <c r="HK65356"/>
      <c r="HL65356"/>
      <c r="HM65356"/>
      <c r="HN65356"/>
      <c r="HO65356"/>
      <c r="HP65356"/>
      <c r="HQ65356"/>
      <c r="HR65356"/>
      <c r="HS65356"/>
      <c r="HT65356"/>
      <c r="HU65356"/>
      <c r="HV65356"/>
      <c r="HW65356"/>
      <c r="HX65356"/>
      <c r="HY65356"/>
      <c r="HZ65356"/>
      <c r="IA65356"/>
    </row>
    <row r="65357" spans="1:235" ht="24" customHeight="1">
      <c r="A65357"/>
      <c r="B65357"/>
      <c r="C65357"/>
      <c r="D65357"/>
      <c r="E65357"/>
      <c r="F65357"/>
      <c r="G65357"/>
      <c r="H65357"/>
      <c r="I65357"/>
      <c r="J65357"/>
      <c r="K65357"/>
      <c r="L65357"/>
      <c r="M65357"/>
      <c r="N65357"/>
      <c r="O65357"/>
      <c r="P65357"/>
      <c r="Q65357"/>
      <c r="R65357"/>
      <c r="S65357"/>
      <c r="T65357"/>
      <c r="U65357"/>
      <c r="V65357"/>
      <c r="W65357"/>
      <c r="X65357"/>
      <c r="Y65357"/>
      <c r="Z65357"/>
      <c r="AA65357"/>
      <c r="AB65357"/>
      <c r="AC65357"/>
      <c r="AD65357"/>
      <c r="AE65357"/>
      <c r="AF65357"/>
      <c r="AG65357"/>
      <c r="AH65357"/>
      <c r="AI65357"/>
      <c r="AJ65357"/>
      <c r="AK65357"/>
      <c r="AL65357"/>
      <c r="AM65357"/>
      <c r="AN65357"/>
      <c r="AO65357"/>
      <c r="AP65357"/>
      <c r="AQ65357"/>
      <c r="AR65357"/>
      <c r="AS65357"/>
      <c r="AT65357"/>
      <c r="AU65357"/>
      <c r="AV65357"/>
      <c r="AW65357"/>
      <c r="AX65357"/>
      <c r="AY65357"/>
      <c r="AZ65357"/>
      <c r="BA65357"/>
      <c r="BB65357"/>
      <c r="BC65357"/>
      <c r="BD65357"/>
      <c r="BE65357"/>
      <c r="BF65357"/>
      <c r="BG65357"/>
      <c r="BH65357"/>
      <c r="BI65357"/>
      <c r="BJ65357"/>
      <c r="BK65357"/>
      <c r="BL65357"/>
      <c r="BM65357"/>
      <c r="BN65357"/>
      <c r="BO65357"/>
      <c r="BP65357"/>
      <c r="BQ65357"/>
      <c r="BR65357"/>
      <c r="BS65357"/>
      <c r="BT65357"/>
      <c r="BU65357"/>
      <c r="BV65357"/>
      <c r="BW65357"/>
      <c r="BX65357"/>
      <c r="BY65357"/>
      <c r="BZ65357"/>
      <c r="CA65357"/>
      <c r="CB65357"/>
      <c r="CC65357"/>
      <c r="CD65357"/>
      <c r="CE65357"/>
      <c r="CF65357"/>
      <c r="CG65357"/>
      <c r="CH65357"/>
      <c r="CI65357"/>
      <c r="CJ65357"/>
      <c r="CK65357"/>
      <c r="CL65357"/>
      <c r="CM65357"/>
      <c r="CN65357"/>
      <c r="CO65357"/>
      <c r="CP65357"/>
      <c r="CQ65357"/>
      <c r="CR65357"/>
      <c r="CS65357"/>
      <c r="CT65357"/>
      <c r="CU65357"/>
      <c r="CV65357"/>
      <c r="CW65357"/>
      <c r="CX65357"/>
      <c r="CY65357"/>
      <c r="CZ65357"/>
      <c r="DA65357"/>
      <c r="DB65357"/>
      <c r="DC65357"/>
      <c r="DD65357"/>
      <c r="DE65357"/>
      <c r="DF65357"/>
      <c r="DG65357"/>
      <c r="DH65357"/>
      <c r="DI65357"/>
      <c r="DJ65357"/>
      <c r="DK65357"/>
      <c r="DL65357"/>
      <c r="DM65357"/>
      <c r="DN65357"/>
      <c r="DO65357"/>
      <c r="DP65357"/>
      <c r="DQ65357"/>
      <c r="DR65357"/>
      <c r="DS65357"/>
      <c r="DT65357"/>
      <c r="DU65357"/>
      <c r="DV65357"/>
      <c r="DW65357"/>
      <c r="DX65357"/>
      <c r="DY65357"/>
      <c r="DZ65357"/>
      <c r="EA65357"/>
      <c r="EB65357"/>
      <c r="EC65357"/>
      <c r="ED65357"/>
      <c r="EE65357"/>
      <c r="EF65357"/>
      <c r="EG65357"/>
      <c r="EH65357"/>
      <c r="EI65357"/>
      <c r="EJ65357"/>
      <c r="EK65357"/>
      <c r="EL65357"/>
      <c r="EM65357"/>
      <c r="EN65357"/>
      <c r="EO65357"/>
      <c r="EP65357"/>
      <c r="EQ65357"/>
      <c r="ER65357"/>
      <c r="ES65357"/>
      <c r="ET65357"/>
      <c r="EU65357"/>
      <c r="EV65357"/>
      <c r="EW65357"/>
      <c r="EX65357"/>
      <c r="EY65357"/>
      <c r="EZ65357"/>
      <c r="FA65357"/>
      <c r="FB65357"/>
      <c r="FC65357"/>
      <c r="FD65357"/>
      <c r="FE65357"/>
      <c r="FF65357"/>
      <c r="FG65357"/>
      <c r="FH65357"/>
      <c r="FI65357"/>
      <c r="FJ65357"/>
      <c r="FK65357"/>
      <c r="FL65357"/>
      <c r="FM65357"/>
      <c r="FN65357"/>
      <c r="FO65357"/>
      <c r="FP65357"/>
      <c r="FQ65357"/>
      <c r="FR65357"/>
      <c r="FS65357"/>
      <c r="FT65357"/>
      <c r="FU65357"/>
      <c r="FV65357"/>
      <c r="FW65357"/>
      <c r="FX65357"/>
      <c r="FY65357"/>
      <c r="FZ65357"/>
      <c r="GA65357"/>
      <c r="GB65357"/>
      <c r="GC65357"/>
      <c r="GD65357"/>
      <c r="GE65357"/>
      <c r="GF65357"/>
      <c r="GG65357"/>
      <c r="GH65357"/>
      <c r="GI65357"/>
      <c r="GJ65357"/>
      <c r="GK65357"/>
      <c r="GL65357"/>
      <c r="GM65357"/>
      <c r="GN65357"/>
      <c r="GO65357"/>
      <c r="GP65357"/>
      <c r="GQ65357"/>
      <c r="GR65357"/>
      <c r="GS65357"/>
      <c r="GT65357"/>
      <c r="GU65357"/>
      <c r="GV65357"/>
      <c r="GW65357"/>
      <c r="GX65357"/>
      <c r="GY65357"/>
      <c r="GZ65357"/>
      <c r="HA65357"/>
      <c r="HB65357"/>
      <c r="HC65357"/>
      <c r="HD65357"/>
      <c r="HE65357"/>
      <c r="HF65357"/>
      <c r="HG65357"/>
      <c r="HH65357"/>
      <c r="HI65357"/>
      <c r="HJ65357"/>
      <c r="HK65357"/>
      <c r="HL65357"/>
      <c r="HM65357"/>
      <c r="HN65357"/>
      <c r="HO65357"/>
      <c r="HP65357"/>
      <c r="HQ65357"/>
      <c r="HR65357"/>
      <c r="HS65357"/>
      <c r="HT65357"/>
      <c r="HU65357"/>
      <c r="HV65357"/>
      <c r="HW65357"/>
      <c r="HX65357"/>
      <c r="HY65357"/>
      <c r="HZ65357"/>
      <c r="IA65357"/>
    </row>
    <row r="65358" spans="1:235" ht="24" customHeight="1">
      <c r="A65358"/>
      <c r="B65358"/>
      <c r="C65358"/>
      <c r="D65358"/>
      <c r="E65358"/>
      <c r="F65358"/>
      <c r="G65358"/>
      <c r="H65358"/>
      <c r="I65358"/>
      <c r="J65358"/>
      <c r="K65358"/>
      <c r="L65358"/>
      <c r="M65358"/>
      <c r="N65358"/>
      <c r="O65358"/>
      <c r="P65358"/>
      <c r="Q65358"/>
      <c r="R65358"/>
      <c r="S65358"/>
      <c r="T65358"/>
      <c r="U65358"/>
      <c r="V65358"/>
      <c r="W65358"/>
      <c r="X65358"/>
      <c r="Y65358"/>
      <c r="Z65358"/>
      <c r="AA65358"/>
      <c r="AB65358"/>
      <c r="AC65358"/>
      <c r="AD65358"/>
      <c r="AE65358"/>
      <c r="AF65358"/>
      <c r="AG65358"/>
      <c r="AH65358"/>
      <c r="AI65358"/>
      <c r="AJ65358"/>
      <c r="AK65358"/>
      <c r="AL65358"/>
      <c r="AM65358"/>
      <c r="AN65358"/>
      <c r="AO65358"/>
      <c r="AP65358"/>
      <c r="AQ65358"/>
      <c r="AR65358"/>
      <c r="AS65358"/>
      <c r="AT65358"/>
      <c r="AU65358"/>
      <c r="AV65358"/>
      <c r="AW65358"/>
      <c r="AX65358"/>
      <c r="AY65358"/>
      <c r="AZ65358"/>
      <c r="BA65358"/>
      <c r="BB65358"/>
      <c r="BC65358"/>
      <c r="BD65358"/>
      <c r="BE65358"/>
      <c r="BF65358"/>
      <c r="BG65358"/>
      <c r="BH65358"/>
      <c r="BI65358"/>
      <c r="BJ65358"/>
      <c r="BK65358"/>
      <c r="BL65358"/>
      <c r="BM65358"/>
      <c r="BN65358"/>
      <c r="BO65358"/>
      <c r="BP65358"/>
      <c r="BQ65358"/>
      <c r="BR65358"/>
      <c r="BS65358"/>
      <c r="BT65358"/>
      <c r="BU65358"/>
      <c r="BV65358"/>
      <c r="BW65358"/>
      <c r="BX65358"/>
      <c r="BY65358"/>
      <c r="BZ65358"/>
      <c r="CA65358"/>
      <c r="CB65358"/>
      <c r="CC65358"/>
      <c r="CD65358"/>
      <c r="CE65358"/>
      <c r="CF65358"/>
      <c r="CG65358"/>
      <c r="CH65358"/>
      <c r="CI65358"/>
      <c r="CJ65358"/>
      <c r="CK65358"/>
      <c r="CL65358"/>
      <c r="CM65358"/>
      <c r="CN65358"/>
      <c r="CO65358"/>
      <c r="CP65358"/>
      <c r="CQ65358"/>
      <c r="CR65358"/>
      <c r="CS65358"/>
      <c r="CT65358"/>
      <c r="CU65358"/>
      <c r="CV65358"/>
      <c r="CW65358"/>
      <c r="CX65358"/>
      <c r="CY65358"/>
      <c r="CZ65358"/>
      <c r="DA65358"/>
      <c r="DB65358"/>
      <c r="DC65358"/>
      <c r="DD65358"/>
      <c r="DE65358"/>
      <c r="DF65358"/>
      <c r="DG65358"/>
      <c r="DH65358"/>
      <c r="DI65358"/>
      <c r="DJ65358"/>
      <c r="DK65358"/>
      <c r="DL65358"/>
      <c r="DM65358"/>
      <c r="DN65358"/>
      <c r="DO65358"/>
      <c r="DP65358"/>
      <c r="DQ65358"/>
      <c r="DR65358"/>
      <c r="DS65358"/>
      <c r="DT65358"/>
      <c r="DU65358"/>
      <c r="DV65358"/>
      <c r="DW65358"/>
      <c r="DX65358"/>
      <c r="DY65358"/>
      <c r="DZ65358"/>
      <c r="EA65358"/>
      <c r="EB65358"/>
      <c r="EC65358"/>
      <c r="ED65358"/>
      <c r="EE65358"/>
      <c r="EF65358"/>
      <c r="EG65358"/>
      <c r="EH65358"/>
      <c r="EI65358"/>
      <c r="EJ65358"/>
      <c r="EK65358"/>
      <c r="EL65358"/>
      <c r="EM65358"/>
      <c r="EN65358"/>
      <c r="EO65358"/>
      <c r="EP65358"/>
      <c r="EQ65358"/>
      <c r="ER65358"/>
      <c r="ES65358"/>
      <c r="ET65358"/>
      <c r="EU65358"/>
      <c r="EV65358"/>
      <c r="EW65358"/>
      <c r="EX65358"/>
      <c r="EY65358"/>
      <c r="EZ65358"/>
      <c r="FA65358"/>
      <c r="FB65358"/>
      <c r="FC65358"/>
      <c r="FD65358"/>
      <c r="FE65358"/>
      <c r="FF65358"/>
      <c r="FG65358"/>
      <c r="FH65358"/>
      <c r="FI65358"/>
      <c r="FJ65358"/>
      <c r="FK65358"/>
      <c r="FL65358"/>
      <c r="FM65358"/>
      <c r="FN65358"/>
      <c r="FO65358"/>
      <c r="FP65358"/>
      <c r="FQ65358"/>
      <c r="FR65358"/>
      <c r="FS65358"/>
      <c r="FT65358"/>
      <c r="FU65358"/>
      <c r="FV65358"/>
      <c r="FW65358"/>
      <c r="FX65358"/>
      <c r="FY65358"/>
      <c r="FZ65358"/>
      <c r="GA65358"/>
      <c r="GB65358"/>
      <c r="GC65358"/>
      <c r="GD65358"/>
      <c r="GE65358"/>
      <c r="GF65358"/>
      <c r="GG65358"/>
      <c r="GH65358"/>
      <c r="GI65358"/>
      <c r="GJ65358"/>
      <c r="GK65358"/>
      <c r="GL65358"/>
      <c r="GM65358"/>
      <c r="GN65358"/>
      <c r="GO65358"/>
      <c r="GP65358"/>
      <c r="GQ65358"/>
      <c r="GR65358"/>
      <c r="GS65358"/>
      <c r="GT65358"/>
      <c r="GU65358"/>
      <c r="GV65358"/>
      <c r="GW65358"/>
      <c r="GX65358"/>
      <c r="GY65358"/>
      <c r="GZ65358"/>
      <c r="HA65358"/>
      <c r="HB65358"/>
      <c r="HC65358"/>
      <c r="HD65358"/>
      <c r="HE65358"/>
      <c r="HF65358"/>
      <c r="HG65358"/>
      <c r="HH65358"/>
      <c r="HI65358"/>
      <c r="HJ65358"/>
      <c r="HK65358"/>
      <c r="HL65358"/>
      <c r="HM65358"/>
      <c r="HN65358"/>
      <c r="HO65358"/>
      <c r="HP65358"/>
      <c r="HQ65358"/>
      <c r="HR65358"/>
      <c r="HS65358"/>
      <c r="HT65358"/>
      <c r="HU65358"/>
      <c r="HV65358"/>
      <c r="HW65358"/>
      <c r="HX65358"/>
      <c r="HY65358"/>
      <c r="HZ65358"/>
      <c r="IA65358"/>
    </row>
    <row r="65359" spans="1:235" ht="24" customHeight="1">
      <c r="A65359"/>
      <c r="B65359"/>
      <c r="C65359"/>
      <c r="D65359"/>
      <c r="E65359"/>
      <c r="F65359"/>
      <c r="G65359"/>
      <c r="H65359"/>
      <c r="I65359"/>
      <c r="J65359"/>
      <c r="K65359"/>
      <c r="L65359"/>
      <c r="M65359"/>
      <c r="N65359"/>
      <c r="O65359"/>
      <c r="P65359"/>
      <c r="Q65359"/>
      <c r="R65359"/>
      <c r="S65359"/>
      <c r="T65359"/>
      <c r="U65359"/>
      <c r="V65359"/>
      <c r="W65359"/>
      <c r="X65359"/>
      <c r="Y65359"/>
      <c r="Z65359"/>
      <c r="AA65359"/>
      <c r="AB65359"/>
      <c r="AC65359"/>
      <c r="AD65359"/>
      <c r="AE65359"/>
      <c r="AF65359"/>
      <c r="AG65359"/>
      <c r="AH65359"/>
      <c r="AI65359"/>
      <c r="AJ65359"/>
      <c r="AK65359"/>
      <c r="AL65359"/>
      <c r="AM65359"/>
      <c r="AN65359"/>
      <c r="AO65359"/>
      <c r="AP65359"/>
      <c r="AQ65359"/>
      <c r="AR65359"/>
      <c r="AS65359"/>
      <c r="AT65359"/>
      <c r="AU65359"/>
      <c r="AV65359"/>
      <c r="AW65359"/>
      <c r="AX65359"/>
      <c r="AY65359"/>
      <c r="AZ65359"/>
      <c r="BA65359"/>
      <c r="BB65359"/>
      <c r="BC65359"/>
      <c r="BD65359"/>
      <c r="BE65359"/>
      <c r="BF65359"/>
      <c r="BG65359"/>
      <c r="BH65359"/>
      <c r="BI65359"/>
      <c r="BJ65359"/>
      <c r="BK65359"/>
      <c r="BL65359"/>
      <c r="BM65359"/>
      <c r="BN65359"/>
      <c r="BO65359"/>
      <c r="BP65359"/>
      <c r="BQ65359"/>
      <c r="BR65359"/>
      <c r="BS65359"/>
      <c r="BT65359"/>
      <c r="BU65359"/>
      <c r="BV65359"/>
      <c r="BW65359"/>
      <c r="BX65359"/>
      <c r="BY65359"/>
      <c r="BZ65359"/>
      <c r="CA65359"/>
      <c r="CB65359"/>
      <c r="CC65359"/>
      <c r="CD65359"/>
      <c r="CE65359"/>
      <c r="CF65359"/>
      <c r="CG65359"/>
      <c r="CH65359"/>
      <c r="CI65359"/>
      <c r="CJ65359"/>
      <c r="CK65359"/>
      <c r="CL65359"/>
      <c r="CM65359"/>
      <c r="CN65359"/>
      <c r="CO65359"/>
      <c r="CP65359"/>
      <c r="CQ65359"/>
      <c r="CR65359"/>
      <c r="CS65359"/>
      <c r="CT65359"/>
      <c r="CU65359"/>
      <c r="CV65359"/>
      <c r="CW65359"/>
      <c r="CX65359"/>
      <c r="CY65359"/>
      <c r="CZ65359"/>
      <c r="DA65359"/>
      <c r="DB65359"/>
      <c r="DC65359"/>
      <c r="DD65359"/>
      <c r="DE65359"/>
      <c r="DF65359"/>
      <c r="DG65359"/>
      <c r="DH65359"/>
      <c r="DI65359"/>
      <c r="DJ65359"/>
      <c r="DK65359"/>
      <c r="DL65359"/>
      <c r="DM65359"/>
      <c r="DN65359"/>
      <c r="DO65359"/>
      <c r="DP65359"/>
      <c r="DQ65359"/>
      <c r="DR65359"/>
      <c r="DS65359"/>
      <c r="DT65359"/>
      <c r="DU65359"/>
      <c r="DV65359"/>
      <c r="DW65359"/>
      <c r="DX65359"/>
      <c r="DY65359"/>
      <c r="DZ65359"/>
      <c r="EA65359"/>
      <c r="EB65359"/>
      <c r="EC65359"/>
      <c r="ED65359"/>
      <c r="EE65359"/>
      <c r="EF65359"/>
      <c r="EG65359"/>
      <c r="EH65359"/>
      <c r="EI65359"/>
      <c r="EJ65359"/>
      <c r="EK65359"/>
      <c r="EL65359"/>
      <c r="EM65359"/>
      <c r="EN65359"/>
      <c r="EO65359"/>
      <c r="EP65359"/>
      <c r="EQ65359"/>
      <c r="ER65359"/>
      <c r="ES65359"/>
      <c r="ET65359"/>
      <c r="EU65359"/>
      <c r="EV65359"/>
      <c r="EW65359"/>
      <c r="EX65359"/>
      <c r="EY65359"/>
      <c r="EZ65359"/>
      <c r="FA65359"/>
      <c r="FB65359"/>
      <c r="FC65359"/>
      <c r="FD65359"/>
      <c r="FE65359"/>
      <c r="FF65359"/>
      <c r="FG65359"/>
      <c r="FH65359"/>
      <c r="FI65359"/>
      <c r="FJ65359"/>
      <c r="FK65359"/>
      <c r="FL65359"/>
      <c r="FM65359"/>
      <c r="FN65359"/>
      <c r="FO65359"/>
      <c r="FP65359"/>
      <c r="FQ65359"/>
      <c r="FR65359"/>
      <c r="FS65359"/>
      <c r="FT65359"/>
      <c r="FU65359"/>
      <c r="FV65359"/>
      <c r="FW65359"/>
      <c r="FX65359"/>
      <c r="FY65359"/>
      <c r="FZ65359"/>
      <c r="GA65359"/>
      <c r="GB65359"/>
      <c r="GC65359"/>
      <c r="GD65359"/>
      <c r="GE65359"/>
      <c r="GF65359"/>
      <c r="GG65359"/>
      <c r="GH65359"/>
      <c r="GI65359"/>
      <c r="GJ65359"/>
      <c r="GK65359"/>
      <c r="GL65359"/>
      <c r="GM65359"/>
      <c r="GN65359"/>
      <c r="GO65359"/>
      <c r="GP65359"/>
      <c r="GQ65359"/>
      <c r="GR65359"/>
      <c r="GS65359"/>
      <c r="GT65359"/>
      <c r="GU65359"/>
      <c r="GV65359"/>
      <c r="GW65359"/>
      <c r="GX65359"/>
      <c r="GY65359"/>
      <c r="GZ65359"/>
      <c r="HA65359"/>
      <c r="HB65359"/>
      <c r="HC65359"/>
      <c r="HD65359"/>
      <c r="HE65359"/>
      <c r="HF65359"/>
      <c r="HG65359"/>
      <c r="HH65359"/>
      <c r="HI65359"/>
      <c r="HJ65359"/>
      <c r="HK65359"/>
      <c r="HL65359"/>
      <c r="HM65359"/>
      <c r="HN65359"/>
      <c r="HO65359"/>
      <c r="HP65359"/>
      <c r="HQ65359"/>
      <c r="HR65359"/>
      <c r="HS65359"/>
      <c r="HT65359"/>
      <c r="HU65359"/>
      <c r="HV65359"/>
      <c r="HW65359"/>
      <c r="HX65359"/>
      <c r="HY65359"/>
      <c r="HZ65359"/>
      <c r="IA65359"/>
    </row>
    <row r="65360" spans="1:235" ht="24" customHeight="1">
      <c r="A65360"/>
      <c r="B65360"/>
      <c r="C65360"/>
      <c r="D65360"/>
      <c r="E65360"/>
      <c r="F65360"/>
      <c r="G65360"/>
      <c r="H65360"/>
      <c r="I65360"/>
      <c r="J65360"/>
      <c r="K65360"/>
      <c r="L65360"/>
      <c r="M65360"/>
      <c r="N65360"/>
      <c r="O65360"/>
      <c r="P65360"/>
      <c r="Q65360"/>
      <c r="R65360"/>
      <c r="S65360"/>
      <c r="T65360"/>
      <c r="U65360"/>
      <c r="V65360"/>
      <c r="W65360"/>
      <c r="X65360"/>
      <c r="Y65360"/>
      <c r="Z65360"/>
      <c r="AA65360"/>
      <c r="AB65360"/>
      <c r="AC65360"/>
      <c r="AD65360"/>
      <c r="AE65360"/>
      <c r="AF65360"/>
      <c r="AG65360"/>
      <c r="AH65360"/>
      <c r="AI65360"/>
      <c r="AJ65360"/>
      <c r="AK65360"/>
      <c r="AL65360"/>
      <c r="AM65360"/>
      <c r="AN65360"/>
      <c r="AO65360"/>
      <c r="AP65360"/>
      <c r="AQ65360"/>
      <c r="AR65360"/>
      <c r="AS65360"/>
      <c r="AT65360"/>
      <c r="AU65360"/>
      <c r="AV65360"/>
      <c r="AW65360"/>
      <c r="AX65360"/>
      <c r="AY65360"/>
      <c r="AZ65360"/>
      <c r="BA65360"/>
      <c r="BB65360"/>
      <c r="BC65360"/>
      <c r="BD65360"/>
      <c r="BE65360"/>
      <c r="BF65360"/>
      <c r="BG65360"/>
      <c r="BH65360"/>
      <c r="BI65360"/>
      <c r="BJ65360"/>
      <c r="BK65360"/>
      <c r="BL65360"/>
      <c r="BM65360"/>
      <c r="BN65360"/>
      <c r="BO65360"/>
      <c r="BP65360"/>
      <c r="BQ65360"/>
      <c r="BR65360"/>
      <c r="BS65360"/>
      <c r="BT65360"/>
      <c r="BU65360"/>
      <c r="BV65360"/>
      <c r="BW65360"/>
      <c r="BX65360"/>
      <c r="BY65360"/>
      <c r="BZ65360"/>
      <c r="CA65360"/>
      <c r="CB65360"/>
      <c r="CC65360"/>
      <c r="CD65360"/>
      <c r="CE65360"/>
      <c r="CF65360"/>
      <c r="CG65360"/>
      <c r="CH65360"/>
      <c r="CI65360"/>
      <c r="CJ65360"/>
      <c r="CK65360"/>
      <c r="CL65360"/>
      <c r="CM65360"/>
      <c r="CN65360"/>
      <c r="CO65360"/>
      <c r="CP65360"/>
      <c r="CQ65360"/>
      <c r="CR65360"/>
      <c r="CS65360"/>
      <c r="CT65360"/>
      <c r="CU65360"/>
      <c r="CV65360"/>
      <c r="CW65360"/>
      <c r="CX65360"/>
      <c r="CY65360"/>
      <c r="CZ65360"/>
      <c r="DA65360"/>
      <c r="DB65360"/>
      <c r="DC65360"/>
      <c r="DD65360"/>
      <c r="DE65360"/>
      <c r="DF65360"/>
      <c r="DG65360"/>
      <c r="DH65360"/>
      <c r="DI65360"/>
      <c r="DJ65360"/>
      <c r="DK65360"/>
      <c r="DL65360"/>
      <c r="DM65360"/>
      <c r="DN65360"/>
      <c r="DO65360"/>
      <c r="DP65360"/>
      <c r="DQ65360"/>
      <c r="DR65360"/>
      <c r="DS65360"/>
      <c r="DT65360"/>
      <c r="DU65360"/>
      <c r="DV65360"/>
      <c r="DW65360"/>
      <c r="DX65360"/>
      <c r="DY65360"/>
      <c r="DZ65360"/>
      <c r="EA65360"/>
      <c r="EB65360"/>
      <c r="EC65360"/>
      <c r="ED65360"/>
      <c r="EE65360"/>
      <c r="EF65360"/>
      <c r="EG65360"/>
      <c r="EH65360"/>
      <c r="EI65360"/>
      <c r="EJ65360"/>
      <c r="EK65360"/>
      <c r="EL65360"/>
      <c r="EM65360"/>
      <c r="EN65360"/>
      <c r="EO65360"/>
      <c r="EP65360"/>
      <c r="EQ65360"/>
      <c r="ER65360"/>
      <c r="ES65360"/>
      <c r="ET65360"/>
      <c r="EU65360"/>
      <c r="EV65360"/>
      <c r="EW65360"/>
      <c r="EX65360"/>
      <c r="EY65360"/>
      <c r="EZ65360"/>
      <c r="FA65360"/>
      <c r="FB65360"/>
      <c r="FC65360"/>
      <c r="FD65360"/>
      <c r="FE65360"/>
      <c r="FF65360"/>
      <c r="FG65360"/>
      <c r="FH65360"/>
      <c r="FI65360"/>
      <c r="FJ65360"/>
      <c r="FK65360"/>
      <c r="FL65360"/>
      <c r="FM65360"/>
      <c r="FN65360"/>
      <c r="FO65360"/>
      <c r="FP65360"/>
      <c r="FQ65360"/>
      <c r="FR65360"/>
      <c r="FS65360"/>
      <c r="FT65360"/>
      <c r="FU65360"/>
      <c r="FV65360"/>
      <c r="FW65360"/>
      <c r="FX65360"/>
      <c r="FY65360"/>
      <c r="FZ65360"/>
      <c r="GA65360"/>
      <c r="GB65360"/>
      <c r="GC65360"/>
      <c r="GD65360"/>
      <c r="GE65360"/>
      <c r="GF65360"/>
      <c r="GG65360"/>
      <c r="GH65360"/>
      <c r="GI65360"/>
      <c r="GJ65360"/>
      <c r="GK65360"/>
      <c r="GL65360"/>
      <c r="GM65360"/>
      <c r="GN65360"/>
      <c r="GO65360"/>
      <c r="GP65360"/>
      <c r="GQ65360"/>
      <c r="GR65360"/>
      <c r="GS65360"/>
      <c r="GT65360"/>
      <c r="GU65360"/>
      <c r="GV65360"/>
      <c r="GW65360"/>
      <c r="GX65360"/>
      <c r="GY65360"/>
      <c r="GZ65360"/>
      <c r="HA65360"/>
      <c r="HB65360"/>
      <c r="HC65360"/>
      <c r="HD65360"/>
      <c r="HE65360"/>
      <c r="HF65360"/>
      <c r="HG65360"/>
      <c r="HH65360"/>
      <c r="HI65360"/>
      <c r="HJ65360"/>
      <c r="HK65360"/>
      <c r="HL65360"/>
      <c r="HM65360"/>
      <c r="HN65360"/>
      <c r="HO65360"/>
      <c r="HP65360"/>
      <c r="HQ65360"/>
      <c r="HR65360"/>
      <c r="HS65360"/>
      <c r="HT65360"/>
      <c r="HU65360"/>
      <c r="HV65360"/>
      <c r="HW65360"/>
      <c r="HX65360"/>
      <c r="HY65360"/>
      <c r="HZ65360"/>
      <c r="IA65360"/>
    </row>
    <row r="65361" spans="1:235" ht="24" customHeight="1">
      <c r="A65361"/>
      <c r="B65361"/>
      <c r="C65361"/>
      <c r="D65361"/>
      <c r="E65361"/>
      <c r="F65361"/>
      <c r="G65361"/>
      <c r="H65361"/>
      <c r="I65361"/>
      <c r="J65361"/>
      <c r="K65361"/>
      <c r="L65361"/>
      <c r="M65361"/>
      <c r="N65361"/>
      <c r="O65361"/>
      <c r="P65361"/>
      <c r="Q65361"/>
      <c r="R65361"/>
      <c r="S65361"/>
      <c r="T65361"/>
      <c r="U65361"/>
      <c r="V65361"/>
      <c r="W65361"/>
      <c r="X65361"/>
      <c r="Y65361"/>
      <c r="Z65361"/>
      <c r="AA65361"/>
      <c r="AB65361"/>
      <c r="AC65361"/>
      <c r="AD65361"/>
      <c r="AE65361"/>
      <c r="AF65361"/>
      <c r="AG65361"/>
      <c r="AH65361"/>
      <c r="AI65361"/>
      <c r="AJ65361"/>
      <c r="AK65361"/>
      <c r="AL65361"/>
      <c r="AM65361"/>
      <c r="AN65361"/>
      <c r="AO65361"/>
      <c r="AP65361"/>
      <c r="AQ65361"/>
      <c r="AR65361"/>
      <c r="AS65361"/>
      <c r="AT65361"/>
      <c r="AU65361"/>
      <c r="AV65361"/>
      <c r="AW65361"/>
      <c r="AX65361"/>
      <c r="AY65361"/>
      <c r="AZ65361"/>
      <c r="BA65361"/>
      <c r="BB65361"/>
      <c r="BC65361"/>
      <c r="BD65361"/>
      <c r="BE65361"/>
      <c r="BF65361"/>
      <c r="BG65361"/>
      <c r="BH65361"/>
      <c r="BI65361"/>
      <c r="BJ65361"/>
      <c r="BK65361"/>
      <c r="BL65361"/>
      <c r="BM65361"/>
      <c r="BN65361"/>
      <c r="BO65361"/>
      <c r="BP65361"/>
      <c r="BQ65361"/>
      <c r="BR65361"/>
      <c r="BS65361"/>
      <c r="BT65361"/>
      <c r="BU65361"/>
      <c r="BV65361"/>
      <c r="BW65361"/>
      <c r="BX65361"/>
      <c r="BY65361"/>
      <c r="BZ65361"/>
      <c r="CA65361"/>
      <c r="CB65361"/>
      <c r="CC65361"/>
      <c r="CD65361"/>
      <c r="CE65361"/>
      <c r="CF65361"/>
      <c r="CG65361"/>
      <c r="CH65361"/>
      <c r="CI65361"/>
      <c r="CJ65361"/>
      <c r="CK65361"/>
      <c r="CL65361"/>
      <c r="CM65361"/>
      <c r="CN65361"/>
      <c r="CO65361"/>
      <c r="CP65361"/>
      <c r="CQ65361"/>
      <c r="CR65361"/>
      <c r="CS65361"/>
      <c r="CT65361"/>
      <c r="CU65361"/>
      <c r="CV65361"/>
      <c r="CW65361"/>
      <c r="CX65361"/>
      <c r="CY65361"/>
      <c r="CZ65361"/>
      <c r="DA65361"/>
      <c r="DB65361"/>
      <c r="DC65361"/>
      <c r="DD65361"/>
      <c r="DE65361"/>
      <c r="DF65361"/>
      <c r="DG65361"/>
      <c r="DH65361"/>
      <c r="DI65361"/>
      <c r="DJ65361"/>
      <c r="DK65361"/>
      <c r="DL65361"/>
      <c r="DM65361"/>
      <c r="DN65361"/>
      <c r="DO65361"/>
      <c r="DP65361"/>
      <c r="DQ65361"/>
      <c r="DR65361"/>
      <c r="DS65361"/>
      <c r="DT65361"/>
      <c r="DU65361"/>
      <c r="DV65361"/>
      <c r="DW65361"/>
      <c r="DX65361"/>
      <c r="DY65361"/>
      <c r="DZ65361"/>
      <c r="EA65361"/>
      <c r="EB65361"/>
      <c r="EC65361"/>
      <c r="ED65361"/>
      <c r="EE65361"/>
      <c r="EF65361"/>
      <c r="EG65361"/>
      <c r="EH65361"/>
      <c r="EI65361"/>
      <c r="EJ65361"/>
      <c r="EK65361"/>
      <c r="EL65361"/>
      <c r="EM65361"/>
      <c r="EN65361"/>
      <c r="EO65361"/>
      <c r="EP65361"/>
      <c r="EQ65361"/>
      <c r="ER65361"/>
      <c r="ES65361"/>
      <c r="ET65361"/>
      <c r="EU65361"/>
      <c r="EV65361"/>
      <c r="EW65361"/>
      <c r="EX65361"/>
      <c r="EY65361"/>
      <c r="EZ65361"/>
      <c r="FA65361"/>
      <c r="FB65361"/>
      <c r="FC65361"/>
      <c r="FD65361"/>
      <c r="FE65361"/>
      <c r="FF65361"/>
      <c r="FG65361"/>
      <c r="FH65361"/>
      <c r="FI65361"/>
      <c r="FJ65361"/>
      <c r="FK65361"/>
      <c r="FL65361"/>
      <c r="FM65361"/>
      <c r="FN65361"/>
      <c r="FO65361"/>
      <c r="FP65361"/>
      <c r="FQ65361"/>
      <c r="FR65361"/>
      <c r="FS65361"/>
      <c r="FT65361"/>
      <c r="FU65361"/>
      <c r="FV65361"/>
      <c r="FW65361"/>
      <c r="FX65361"/>
      <c r="FY65361"/>
      <c r="FZ65361"/>
      <c r="GA65361"/>
      <c r="GB65361"/>
      <c r="GC65361"/>
      <c r="GD65361"/>
      <c r="GE65361"/>
      <c r="GF65361"/>
      <c r="GG65361"/>
      <c r="GH65361"/>
      <c r="GI65361"/>
      <c r="GJ65361"/>
      <c r="GK65361"/>
      <c r="GL65361"/>
      <c r="GM65361"/>
      <c r="GN65361"/>
      <c r="GO65361"/>
      <c r="GP65361"/>
      <c r="GQ65361"/>
      <c r="GR65361"/>
      <c r="GS65361"/>
      <c r="GT65361"/>
      <c r="GU65361"/>
      <c r="GV65361"/>
      <c r="GW65361"/>
      <c r="GX65361"/>
      <c r="GY65361"/>
      <c r="GZ65361"/>
      <c r="HA65361"/>
      <c r="HB65361"/>
      <c r="HC65361"/>
      <c r="HD65361"/>
      <c r="HE65361"/>
      <c r="HF65361"/>
      <c r="HG65361"/>
      <c r="HH65361"/>
      <c r="HI65361"/>
      <c r="HJ65361"/>
      <c r="HK65361"/>
      <c r="HL65361"/>
      <c r="HM65361"/>
      <c r="HN65361"/>
      <c r="HO65361"/>
      <c r="HP65361"/>
      <c r="HQ65361"/>
      <c r="HR65361"/>
      <c r="HS65361"/>
      <c r="HT65361"/>
      <c r="HU65361"/>
      <c r="HV65361"/>
      <c r="HW65361"/>
      <c r="HX65361"/>
      <c r="HY65361"/>
      <c r="HZ65361"/>
      <c r="IA65361"/>
    </row>
    <row r="65362" spans="1:235" ht="24" customHeight="1">
      <c r="A65362"/>
      <c r="B65362"/>
      <c r="C65362"/>
      <c r="D65362"/>
      <c r="E65362"/>
      <c r="F65362"/>
      <c r="G65362"/>
      <c r="H65362"/>
      <c r="I65362"/>
      <c r="J65362"/>
      <c r="K65362"/>
      <c r="L65362"/>
      <c r="M65362"/>
      <c r="N65362"/>
      <c r="O65362"/>
      <c r="P65362"/>
      <c r="Q65362"/>
      <c r="R65362"/>
      <c r="S65362"/>
      <c r="T65362"/>
      <c r="U65362"/>
      <c r="V65362"/>
      <c r="W65362"/>
      <c r="X65362"/>
      <c r="Y65362"/>
      <c r="Z65362"/>
      <c r="AA65362"/>
      <c r="AB65362"/>
      <c r="AC65362"/>
      <c r="AD65362"/>
      <c r="AE65362"/>
      <c r="AF65362"/>
      <c r="AG65362"/>
      <c r="AH65362"/>
      <c r="AI65362"/>
      <c r="AJ65362"/>
      <c r="AK65362"/>
      <c r="AL65362"/>
      <c r="AM65362"/>
      <c r="AN65362"/>
      <c r="AO65362"/>
      <c r="AP65362"/>
      <c r="AQ65362"/>
      <c r="AR65362"/>
      <c r="AS65362"/>
      <c r="AT65362"/>
      <c r="AU65362"/>
      <c r="AV65362"/>
      <c r="AW65362"/>
      <c r="AX65362"/>
      <c r="AY65362"/>
      <c r="AZ65362"/>
      <c r="BA65362"/>
      <c r="BB65362"/>
      <c r="BC65362"/>
      <c r="BD65362"/>
      <c r="BE65362"/>
      <c r="BF65362"/>
      <c r="BG65362"/>
      <c r="BH65362"/>
      <c r="BI65362"/>
      <c r="BJ65362"/>
      <c r="BK65362"/>
      <c r="BL65362"/>
      <c r="BM65362"/>
      <c r="BN65362"/>
      <c r="BO65362"/>
      <c r="BP65362"/>
      <c r="BQ65362"/>
      <c r="BR65362"/>
      <c r="BS65362"/>
      <c r="BT65362"/>
      <c r="BU65362"/>
      <c r="BV65362"/>
      <c r="BW65362"/>
      <c r="BX65362"/>
      <c r="BY65362"/>
      <c r="BZ65362"/>
      <c r="CA65362"/>
      <c r="CB65362"/>
      <c r="CC65362"/>
      <c r="CD65362"/>
      <c r="CE65362"/>
      <c r="CF65362"/>
      <c r="CG65362"/>
      <c r="CH65362"/>
      <c r="CI65362"/>
      <c r="CJ65362"/>
      <c r="CK65362"/>
      <c r="CL65362"/>
      <c r="CM65362"/>
      <c r="CN65362"/>
      <c r="CO65362"/>
      <c r="CP65362"/>
      <c r="CQ65362"/>
      <c r="CR65362"/>
      <c r="CS65362"/>
      <c r="CT65362"/>
      <c r="CU65362"/>
      <c r="CV65362"/>
      <c r="CW65362"/>
      <c r="CX65362"/>
      <c r="CY65362"/>
      <c r="CZ65362"/>
      <c r="DA65362"/>
      <c r="DB65362"/>
      <c r="DC65362"/>
      <c r="DD65362"/>
      <c r="DE65362"/>
      <c r="DF65362"/>
      <c r="DG65362"/>
      <c r="DH65362"/>
      <c r="DI65362"/>
      <c r="DJ65362"/>
      <c r="DK65362"/>
      <c r="DL65362"/>
      <c r="DM65362"/>
      <c r="DN65362"/>
      <c r="DO65362"/>
      <c r="DP65362"/>
      <c r="DQ65362"/>
      <c r="DR65362"/>
      <c r="DS65362"/>
      <c r="DT65362"/>
      <c r="DU65362"/>
      <c r="DV65362"/>
      <c r="DW65362"/>
      <c r="DX65362"/>
      <c r="DY65362"/>
      <c r="DZ65362"/>
      <c r="EA65362"/>
      <c r="EB65362"/>
      <c r="EC65362"/>
      <c r="ED65362"/>
      <c r="EE65362"/>
      <c r="EF65362"/>
      <c r="EG65362"/>
      <c r="EH65362"/>
      <c r="EI65362"/>
      <c r="EJ65362"/>
      <c r="EK65362"/>
      <c r="EL65362"/>
      <c r="EM65362"/>
      <c r="EN65362"/>
      <c r="EO65362"/>
      <c r="EP65362"/>
      <c r="EQ65362"/>
      <c r="ER65362"/>
      <c r="ES65362"/>
      <c r="ET65362"/>
      <c r="EU65362"/>
      <c r="EV65362"/>
      <c r="EW65362"/>
      <c r="EX65362"/>
      <c r="EY65362"/>
      <c r="EZ65362"/>
      <c r="FA65362"/>
      <c r="FB65362"/>
      <c r="FC65362"/>
      <c r="FD65362"/>
      <c r="FE65362"/>
      <c r="FF65362"/>
      <c r="FG65362"/>
      <c r="FH65362"/>
      <c r="FI65362"/>
      <c r="FJ65362"/>
      <c r="FK65362"/>
      <c r="FL65362"/>
      <c r="FM65362"/>
      <c r="FN65362"/>
      <c r="FO65362"/>
      <c r="FP65362"/>
      <c r="FQ65362"/>
      <c r="FR65362"/>
      <c r="FS65362"/>
      <c r="FT65362"/>
      <c r="FU65362"/>
      <c r="FV65362"/>
      <c r="FW65362"/>
      <c r="FX65362"/>
      <c r="FY65362"/>
      <c r="FZ65362"/>
      <c r="GA65362"/>
      <c r="GB65362"/>
      <c r="GC65362"/>
      <c r="GD65362"/>
      <c r="GE65362"/>
      <c r="GF65362"/>
      <c r="GG65362"/>
      <c r="GH65362"/>
      <c r="GI65362"/>
      <c r="GJ65362"/>
      <c r="GK65362"/>
      <c r="GL65362"/>
      <c r="GM65362"/>
      <c r="GN65362"/>
      <c r="GO65362"/>
      <c r="GP65362"/>
      <c r="GQ65362"/>
      <c r="GR65362"/>
      <c r="GS65362"/>
      <c r="GT65362"/>
      <c r="GU65362"/>
      <c r="GV65362"/>
      <c r="GW65362"/>
      <c r="GX65362"/>
      <c r="GY65362"/>
      <c r="GZ65362"/>
      <c r="HA65362"/>
      <c r="HB65362"/>
      <c r="HC65362"/>
      <c r="HD65362"/>
      <c r="HE65362"/>
      <c r="HF65362"/>
      <c r="HG65362"/>
      <c r="HH65362"/>
      <c r="HI65362"/>
      <c r="HJ65362"/>
      <c r="HK65362"/>
      <c r="HL65362"/>
      <c r="HM65362"/>
      <c r="HN65362"/>
      <c r="HO65362"/>
      <c r="HP65362"/>
      <c r="HQ65362"/>
      <c r="HR65362"/>
      <c r="HS65362"/>
      <c r="HT65362"/>
      <c r="HU65362"/>
      <c r="HV65362"/>
      <c r="HW65362"/>
      <c r="HX65362"/>
      <c r="HY65362"/>
      <c r="HZ65362"/>
      <c r="IA65362"/>
    </row>
    <row r="65363" spans="1:235" ht="24" customHeight="1">
      <c r="A65363"/>
      <c r="B65363"/>
      <c r="C65363"/>
      <c r="D65363"/>
      <c r="E65363"/>
      <c r="F65363"/>
      <c r="G65363"/>
      <c r="H65363"/>
      <c r="I65363"/>
      <c r="J65363"/>
      <c r="K65363"/>
      <c r="L65363"/>
      <c r="M65363"/>
      <c r="N65363"/>
      <c r="O65363"/>
      <c r="P65363"/>
      <c r="Q65363"/>
      <c r="R65363"/>
      <c r="S65363"/>
      <c r="T65363"/>
      <c r="U65363"/>
      <c r="V65363"/>
      <c r="W65363"/>
      <c r="X65363"/>
      <c r="Y65363"/>
      <c r="Z65363"/>
      <c r="AA65363"/>
      <c r="AB65363"/>
      <c r="AC65363"/>
      <c r="AD65363"/>
      <c r="AE65363"/>
      <c r="AF65363"/>
      <c r="AG65363"/>
      <c r="AH65363"/>
      <c r="AI65363"/>
      <c r="AJ65363"/>
      <c r="AK65363"/>
      <c r="AL65363"/>
      <c r="AM65363"/>
      <c r="AN65363"/>
      <c r="AO65363"/>
      <c r="AP65363"/>
      <c r="AQ65363"/>
      <c r="AR65363"/>
      <c r="AS65363"/>
      <c r="AT65363"/>
      <c r="AU65363"/>
      <c r="AV65363"/>
      <c r="AW65363"/>
      <c r="AX65363"/>
      <c r="AY65363"/>
      <c r="AZ65363"/>
      <c r="BA65363"/>
      <c r="BB65363"/>
      <c r="BC65363"/>
      <c r="BD65363"/>
      <c r="BE65363"/>
      <c r="BF65363"/>
      <c r="BG65363"/>
      <c r="BH65363"/>
      <c r="BI65363"/>
      <c r="BJ65363"/>
      <c r="BK65363"/>
      <c r="BL65363"/>
      <c r="BM65363"/>
      <c r="BN65363"/>
      <c r="BO65363"/>
      <c r="BP65363"/>
      <c r="BQ65363"/>
      <c r="BR65363"/>
      <c r="BS65363"/>
      <c r="BT65363"/>
      <c r="BU65363"/>
      <c r="BV65363"/>
      <c r="BW65363"/>
      <c r="BX65363"/>
      <c r="BY65363"/>
      <c r="BZ65363"/>
      <c r="CA65363"/>
      <c r="CB65363"/>
      <c r="CC65363"/>
      <c r="CD65363"/>
      <c r="CE65363"/>
      <c r="CF65363"/>
      <c r="CG65363"/>
      <c r="CH65363"/>
      <c r="CI65363"/>
      <c r="CJ65363"/>
      <c r="CK65363"/>
      <c r="CL65363"/>
      <c r="CM65363"/>
      <c r="CN65363"/>
      <c r="CO65363"/>
      <c r="CP65363"/>
      <c r="CQ65363"/>
      <c r="CR65363"/>
      <c r="CS65363"/>
      <c r="CT65363"/>
      <c r="CU65363"/>
      <c r="CV65363"/>
      <c r="CW65363"/>
      <c r="CX65363"/>
      <c r="CY65363"/>
      <c r="CZ65363"/>
      <c r="DA65363"/>
      <c r="DB65363"/>
      <c r="DC65363"/>
      <c r="DD65363"/>
      <c r="DE65363"/>
      <c r="DF65363"/>
      <c r="DG65363"/>
      <c r="DH65363"/>
      <c r="DI65363"/>
      <c r="DJ65363"/>
      <c r="DK65363"/>
      <c r="DL65363"/>
      <c r="DM65363"/>
      <c r="DN65363"/>
      <c r="DO65363"/>
      <c r="DP65363"/>
      <c r="DQ65363"/>
      <c r="DR65363"/>
      <c r="DS65363"/>
      <c r="DT65363"/>
      <c r="DU65363"/>
      <c r="DV65363"/>
      <c r="DW65363"/>
      <c r="DX65363"/>
      <c r="DY65363"/>
      <c r="DZ65363"/>
      <c r="EA65363"/>
      <c r="EB65363"/>
      <c r="EC65363"/>
      <c r="ED65363"/>
      <c r="EE65363"/>
      <c r="EF65363"/>
      <c r="EG65363"/>
      <c r="EH65363"/>
      <c r="EI65363"/>
      <c r="EJ65363"/>
      <c r="EK65363"/>
      <c r="EL65363"/>
      <c r="EM65363"/>
      <c r="EN65363"/>
      <c r="EO65363"/>
      <c r="EP65363"/>
      <c r="EQ65363"/>
      <c r="ER65363"/>
      <c r="ES65363"/>
      <c r="ET65363"/>
      <c r="EU65363"/>
      <c r="EV65363"/>
      <c r="EW65363"/>
      <c r="EX65363"/>
      <c r="EY65363"/>
      <c r="EZ65363"/>
      <c r="FA65363"/>
      <c r="FB65363"/>
      <c r="FC65363"/>
      <c r="FD65363"/>
      <c r="FE65363"/>
      <c r="FF65363"/>
      <c r="FG65363"/>
      <c r="FH65363"/>
      <c r="FI65363"/>
      <c r="FJ65363"/>
      <c r="FK65363"/>
      <c r="FL65363"/>
      <c r="FM65363"/>
      <c r="FN65363"/>
      <c r="FO65363"/>
      <c r="FP65363"/>
      <c r="FQ65363"/>
      <c r="FR65363"/>
      <c r="FS65363"/>
      <c r="FT65363"/>
      <c r="FU65363"/>
      <c r="FV65363"/>
      <c r="FW65363"/>
      <c r="FX65363"/>
      <c r="FY65363"/>
      <c r="FZ65363"/>
      <c r="GA65363"/>
      <c r="GB65363"/>
      <c r="GC65363"/>
      <c r="GD65363"/>
      <c r="GE65363"/>
      <c r="GF65363"/>
      <c r="GG65363"/>
      <c r="GH65363"/>
      <c r="GI65363"/>
      <c r="GJ65363"/>
      <c r="GK65363"/>
      <c r="GL65363"/>
      <c r="GM65363"/>
      <c r="GN65363"/>
      <c r="GO65363"/>
      <c r="GP65363"/>
      <c r="GQ65363"/>
      <c r="GR65363"/>
      <c r="GS65363"/>
      <c r="GT65363"/>
      <c r="GU65363"/>
      <c r="GV65363"/>
      <c r="GW65363"/>
      <c r="GX65363"/>
      <c r="GY65363"/>
      <c r="GZ65363"/>
      <c r="HA65363"/>
      <c r="HB65363"/>
      <c r="HC65363"/>
      <c r="HD65363"/>
      <c r="HE65363"/>
      <c r="HF65363"/>
      <c r="HG65363"/>
      <c r="HH65363"/>
      <c r="HI65363"/>
      <c r="HJ65363"/>
      <c r="HK65363"/>
      <c r="HL65363"/>
      <c r="HM65363"/>
      <c r="HN65363"/>
      <c r="HO65363"/>
      <c r="HP65363"/>
      <c r="HQ65363"/>
      <c r="HR65363"/>
      <c r="HS65363"/>
      <c r="HT65363"/>
      <c r="HU65363"/>
      <c r="HV65363"/>
      <c r="HW65363"/>
      <c r="HX65363"/>
      <c r="HY65363"/>
      <c r="HZ65363"/>
      <c r="IA65363"/>
    </row>
    <row r="65364" spans="1:235" ht="24" customHeight="1">
      <c r="A65364"/>
      <c r="B65364"/>
      <c r="C65364"/>
      <c r="D65364"/>
      <c r="E65364"/>
      <c r="F65364"/>
      <c r="G65364"/>
      <c r="H65364"/>
      <c r="I65364"/>
      <c r="J65364"/>
      <c r="K65364"/>
      <c r="L65364"/>
      <c r="M65364"/>
      <c r="N65364"/>
      <c r="O65364"/>
      <c r="P65364"/>
      <c r="Q65364"/>
      <c r="R65364"/>
      <c r="S65364"/>
      <c r="T65364"/>
      <c r="U65364"/>
      <c r="V65364"/>
      <c r="W65364"/>
      <c r="X65364"/>
      <c r="Y65364"/>
      <c r="Z65364"/>
      <c r="AA65364"/>
      <c r="AB65364"/>
      <c r="AC65364"/>
      <c r="AD65364"/>
      <c r="AE65364"/>
      <c r="AF65364"/>
      <c r="AG65364"/>
      <c r="AH65364"/>
      <c r="AI65364"/>
      <c r="AJ65364"/>
      <c r="AK65364"/>
      <c r="AL65364"/>
      <c r="AM65364"/>
      <c r="AN65364"/>
      <c r="AO65364"/>
      <c r="AP65364"/>
      <c r="AQ65364"/>
      <c r="AR65364"/>
      <c r="AS65364"/>
      <c r="AT65364"/>
      <c r="AU65364"/>
      <c r="AV65364"/>
      <c r="AW65364"/>
      <c r="AX65364"/>
      <c r="AY65364"/>
      <c r="AZ65364"/>
      <c r="BA65364"/>
      <c r="BB65364"/>
      <c r="BC65364"/>
      <c r="BD65364"/>
      <c r="BE65364"/>
      <c r="BF65364"/>
      <c r="BG65364"/>
      <c r="BH65364"/>
      <c r="BI65364"/>
      <c r="BJ65364"/>
      <c r="BK65364"/>
      <c r="BL65364"/>
      <c r="BM65364"/>
      <c r="BN65364"/>
      <c r="BO65364"/>
      <c r="BP65364"/>
      <c r="BQ65364"/>
      <c r="BR65364"/>
      <c r="BS65364"/>
      <c r="BT65364"/>
      <c r="BU65364"/>
      <c r="BV65364"/>
      <c r="BW65364"/>
      <c r="BX65364"/>
      <c r="BY65364"/>
      <c r="BZ65364"/>
      <c r="CA65364"/>
      <c r="CB65364"/>
      <c r="CC65364"/>
      <c r="CD65364"/>
      <c r="CE65364"/>
      <c r="CF65364"/>
      <c r="CG65364"/>
      <c r="CH65364"/>
      <c r="CI65364"/>
      <c r="CJ65364"/>
      <c r="CK65364"/>
      <c r="CL65364"/>
      <c r="CM65364"/>
      <c r="CN65364"/>
      <c r="CO65364"/>
      <c r="CP65364"/>
      <c r="CQ65364"/>
      <c r="CR65364"/>
      <c r="CS65364"/>
      <c r="CT65364"/>
      <c r="CU65364"/>
      <c r="CV65364"/>
      <c r="CW65364"/>
      <c r="CX65364"/>
      <c r="CY65364"/>
      <c r="CZ65364"/>
      <c r="DA65364"/>
      <c r="DB65364"/>
      <c r="DC65364"/>
      <c r="DD65364"/>
      <c r="DE65364"/>
      <c r="DF65364"/>
      <c r="DG65364"/>
      <c r="DH65364"/>
      <c r="DI65364"/>
      <c r="DJ65364"/>
      <c r="DK65364"/>
      <c r="DL65364"/>
      <c r="DM65364"/>
      <c r="DN65364"/>
      <c r="DO65364"/>
      <c r="DP65364"/>
      <c r="DQ65364"/>
      <c r="DR65364"/>
      <c r="DS65364"/>
      <c r="DT65364"/>
      <c r="DU65364"/>
      <c r="DV65364"/>
      <c r="DW65364"/>
      <c r="DX65364"/>
      <c r="DY65364"/>
      <c r="DZ65364"/>
      <c r="EA65364"/>
      <c r="EB65364"/>
      <c r="EC65364"/>
      <c r="ED65364"/>
      <c r="EE65364"/>
      <c r="EF65364"/>
      <c r="EG65364"/>
      <c r="EH65364"/>
      <c r="EI65364"/>
      <c r="EJ65364"/>
      <c r="EK65364"/>
      <c r="EL65364"/>
      <c r="EM65364"/>
      <c r="EN65364"/>
      <c r="EO65364"/>
      <c r="EP65364"/>
      <c r="EQ65364"/>
      <c r="ER65364"/>
      <c r="ES65364"/>
      <c r="ET65364"/>
      <c r="EU65364"/>
      <c r="EV65364"/>
      <c r="EW65364"/>
      <c r="EX65364"/>
      <c r="EY65364"/>
      <c r="EZ65364"/>
      <c r="FA65364"/>
      <c r="FB65364"/>
      <c r="FC65364"/>
      <c r="FD65364"/>
      <c r="FE65364"/>
      <c r="FF65364"/>
      <c r="FG65364"/>
      <c r="FH65364"/>
      <c r="FI65364"/>
      <c r="FJ65364"/>
      <c r="FK65364"/>
      <c r="FL65364"/>
      <c r="FM65364"/>
      <c r="FN65364"/>
      <c r="FO65364"/>
      <c r="FP65364"/>
      <c r="FQ65364"/>
      <c r="FR65364"/>
      <c r="FS65364"/>
      <c r="FT65364"/>
      <c r="FU65364"/>
      <c r="FV65364"/>
      <c r="FW65364"/>
      <c r="FX65364"/>
      <c r="FY65364"/>
      <c r="FZ65364"/>
      <c r="GA65364"/>
      <c r="GB65364"/>
      <c r="GC65364"/>
      <c r="GD65364"/>
      <c r="GE65364"/>
      <c r="GF65364"/>
      <c r="GG65364"/>
      <c r="GH65364"/>
      <c r="GI65364"/>
      <c r="GJ65364"/>
      <c r="GK65364"/>
      <c r="GL65364"/>
      <c r="GM65364"/>
      <c r="GN65364"/>
      <c r="GO65364"/>
      <c r="GP65364"/>
      <c r="GQ65364"/>
      <c r="GR65364"/>
      <c r="GS65364"/>
      <c r="GT65364"/>
      <c r="GU65364"/>
      <c r="GV65364"/>
      <c r="GW65364"/>
      <c r="GX65364"/>
      <c r="GY65364"/>
      <c r="GZ65364"/>
      <c r="HA65364"/>
      <c r="HB65364"/>
      <c r="HC65364"/>
      <c r="HD65364"/>
      <c r="HE65364"/>
      <c r="HF65364"/>
      <c r="HG65364"/>
      <c r="HH65364"/>
      <c r="HI65364"/>
      <c r="HJ65364"/>
      <c r="HK65364"/>
      <c r="HL65364"/>
      <c r="HM65364"/>
      <c r="HN65364"/>
      <c r="HO65364"/>
      <c r="HP65364"/>
      <c r="HQ65364"/>
      <c r="HR65364"/>
      <c r="HS65364"/>
      <c r="HT65364"/>
      <c r="HU65364"/>
      <c r="HV65364"/>
      <c r="HW65364"/>
      <c r="HX65364"/>
      <c r="HY65364"/>
      <c r="HZ65364"/>
      <c r="IA65364"/>
    </row>
    <row r="65365" spans="1:235" ht="24" customHeight="1">
      <c r="A65365"/>
      <c r="B65365"/>
      <c r="C65365"/>
      <c r="D65365"/>
      <c r="E65365"/>
      <c r="F65365"/>
      <c r="G65365"/>
      <c r="H65365"/>
      <c r="I65365"/>
      <c r="J65365"/>
      <c r="K65365"/>
      <c r="L65365"/>
      <c r="M65365"/>
      <c r="N65365"/>
      <c r="O65365"/>
      <c r="P65365"/>
      <c r="Q65365"/>
      <c r="R65365"/>
      <c r="S65365"/>
      <c r="T65365"/>
      <c r="U65365"/>
      <c r="V65365"/>
      <c r="W65365"/>
      <c r="X65365"/>
      <c r="Y65365"/>
      <c r="Z65365"/>
      <c r="AA65365"/>
      <c r="AB65365"/>
      <c r="AC65365"/>
      <c r="AD65365"/>
      <c r="AE65365"/>
      <c r="AF65365"/>
      <c r="AG65365"/>
      <c r="AH65365"/>
      <c r="AI65365"/>
      <c r="AJ65365"/>
      <c r="AK65365"/>
      <c r="AL65365"/>
      <c r="AM65365"/>
      <c r="AN65365"/>
      <c r="AO65365"/>
      <c r="AP65365"/>
      <c r="AQ65365"/>
      <c r="AR65365"/>
      <c r="AS65365"/>
      <c r="AT65365"/>
      <c r="AU65365"/>
      <c r="AV65365"/>
      <c r="AW65365"/>
      <c r="AX65365"/>
      <c r="AY65365"/>
      <c r="AZ65365"/>
      <c r="BA65365"/>
      <c r="BB65365"/>
      <c r="BC65365"/>
      <c r="BD65365"/>
      <c r="BE65365"/>
      <c r="BF65365"/>
      <c r="BG65365"/>
      <c r="BH65365"/>
      <c r="BI65365"/>
      <c r="BJ65365"/>
      <c r="BK65365"/>
      <c r="BL65365"/>
      <c r="BM65365"/>
      <c r="BN65365"/>
      <c r="BO65365"/>
      <c r="BP65365"/>
      <c r="BQ65365"/>
      <c r="BR65365"/>
      <c r="BS65365"/>
      <c r="BT65365"/>
      <c r="BU65365"/>
      <c r="BV65365"/>
      <c r="BW65365"/>
      <c r="BX65365"/>
      <c r="BY65365"/>
      <c r="BZ65365"/>
      <c r="CA65365"/>
      <c r="CB65365"/>
      <c r="CC65365"/>
      <c r="CD65365"/>
      <c r="CE65365"/>
      <c r="CF65365"/>
      <c r="CG65365"/>
      <c r="CH65365"/>
      <c r="CI65365"/>
      <c r="CJ65365"/>
      <c r="CK65365"/>
      <c r="CL65365"/>
      <c r="CM65365"/>
      <c r="CN65365"/>
      <c r="CO65365"/>
      <c r="CP65365"/>
      <c r="CQ65365"/>
      <c r="CR65365"/>
      <c r="CS65365"/>
      <c r="CT65365"/>
      <c r="CU65365"/>
      <c r="CV65365"/>
      <c r="CW65365"/>
      <c r="CX65365"/>
      <c r="CY65365"/>
      <c r="CZ65365"/>
      <c r="DA65365"/>
      <c r="DB65365"/>
      <c r="DC65365"/>
      <c r="DD65365"/>
      <c r="DE65365"/>
      <c r="DF65365"/>
      <c r="DG65365"/>
      <c r="DH65365"/>
      <c r="DI65365"/>
      <c r="DJ65365"/>
      <c r="DK65365"/>
      <c r="DL65365"/>
      <c r="DM65365"/>
      <c r="DN65365"/>
      <c r="DO65365"/>
      <c r="DP65365"/>
      <c r="DQ65365"/>
      <c r="DR65365"/>
      <c r="DS65365"/>
      <c r="DT65365"/>
      <c r="DU65365"/>
      <c r="DV65365"/>
      <c r="DW65365"/>
      <c r="DX65365"/>
      <c r="DY65365"/>
      <c r="DZ65365"/>
      <c r="EA65365"/>
      <c r="EB65365"/>
      <c r="EC65365"/>
      <c r="ED65365"/>
      <c r="EE65365"/>
      <c r="EF65365"/>
      <c r="EG65365"/>
      <c r="EH65365"/>
      <c r="EI65365"/>
      <c r="EJ65365"/>
      <c r="EK65365"/>
      <c r="EL65365"/>
      <c r="EM65365"/>
      <c r="EN65365"/>
      <c r="EO65365"/>
      <c r="EP65365"/>
      <c r="EQ65365"/>
      <c r="ER65365"/>
      <c r="ES65365"/>
      <c r="ET65365"/>
      <c r="EU65365"/>
      <c r="EV65365"/>
      <c r="EW65365"/>
      <c r="EX65365"/>
      <c r="EY65365"/>
      <c r="EZ65365"/>
      <c r="FA65365"/>
      <c r="FB65365"/>
      <c r="FC65365"/>
      <c r="FD65365"/>
      <c r="FE65365"/>
      <c r="FF65365"/>
      <c r="FG65365"/>
      <c r="FH65365"/>
      <c r="FI65365"/>
      <c r="FJ65365"/>
      <c r="FK65365"/>
      <c r="FL65365"/>
      <c r="FM65365"/>
      <c r="FN65365"/>
      <c r="FO65365"/>
      <c r="FP65365"/>
      <c r="FQ65365"/>
      <c r="FR65365"/>
      <c r="FS65365"/>
      <c r="FT65365"/>
      <c r="FU65365"/>
      <c r="FV65365"/>
      <c r="FW65365"/>
      <c r="FX65365"/>
      <c r="FY65365"/>
      <c r="FZ65365"/>
      <c r="GA65365"/>
      <c r="GB65365"/>
      <c r="GC65365"/>
      <c r="GD65365"/>
      <c r="GE65365"/>
      <c r="GF65365"/>
      <c r="GG65365"/>
      <c r="GH65365"/>
      <c r="GI65365"/>
      <c r="GJ65365"/>
      <c r="GK65365"/>
      <c r="GL65365"/>
      <c r="GM65365"/>
      <c r="GN65365"/>
      <c r="GO65365"/>
      <c r="GP65365"/>
      <c r="GQ65365"/>
      <c r="GR65365"/>
      <c r="GS65365"/>
      <c r="GT65365"/>
      <c r="GU65365"/>
      <c r="GV65365"/>
      <c r="GW65365"/>
      <c r="GX65365"/>
      <c r="GY65365"/>
      <c r="GZ65365"/>
      <c r="HA65365"/>
      <c r="HB65365"/>
      <c r="HC65365"/>
      <c r="HD65365"/>
      <c r="HE65365"/>
      <c r="HF65365"/>
      <c r="HG65365"/>
      <c r="HH65365"/>
      <c r="HI65365"/>
      <c r="HJ65365"/>
      <c r="HK65365"/>
      <c r="HL65365"/>
      <c r="HM65365"/>
      <c r="HN65365"/>
      <c r="HO65365"/>
      <c r="HP65365"/>
      <c r="HQ65365"/>
      <c r="HR65365"/>
      <c r="HS65365"/>
      <c r="HT65365"/>
      <c r="HU65365"/>
      <c r="HV65365"/>
      <c r="HW65365"/>
      <c r="HX65365"/>
      <c r="HY65365"/>
      <c r="HZ65365"/>
      <c r="IA65365"/>
    </row>
    <row r="65366" spans="1:235" ht="24" customHeight="1">
      <c r="A65366"/>
      <c r="B65366"/>
      <c r="C65366"/>
      <c r="D65366"/>
      <c r="E65366"/>
      <c r="F65366"/>
      <c r="G65366"/>
      <c r="H65366"/>
      <c r="I65366"/>
      <c r="J65366"/>
      <c r="K65366"/>
      <c r="L65366"/>
      <c r="M65366"/>
      <c r="N65366"/>
      <c r="O65366"/>
      <c r="P65366"/>
      <c r="Q65366"/>
      <c r="R65366"/>
      <c r="S65366"/>
      <c r="T65366"/>
      <c r="U65366"/>
      <c r="V65366"/>
      <c r="W65366"/>
      <c r="X65366"/>
      <c r="Y65366"/>
      <c r="Z65366"/>
      <c r="AA65366"/>
      <c r="AB65366"/>
      <c r="AC65366"/>
      <c r="AD65366"/>
      <c r="AE65366"/>
      <c r="AF65366"/>
      <c r="AG65366"/>
      <c r="AH65366"/>
      <c r="AI65366"/>
      <c r="AJ65366"/>
      <c r="AK65366"/>
      <c r="AL65366"/>
      <c r="AM65366"/>
      <c r="AN65366"/>
      <c r="AO65366"/>
      <c r="AP65366"/>
      <c r="AQ65366"/>
      <c r="AR65366"/>
      <c r="AS65366"/>
      <c r="AT65366"/>
      <c r="AU65366"/>
      <c r="AV65366"/>
      <c r="AW65366"/>
      <c r="AX65366"/>
      <c r="AY65366"/>
      <c r="AZ65366"/>
      <c r="BA65366"/>
      <c r="BB65366"/>
      <c r="BC65366"/>
      <c r="BD65366"/>
      <c r="BE65366"/>
      <c r="BF65366"/>
      <c r="BG65366"/>
      <c r="BH65366"/>
      <c r="BI65366"/>
      <c r="BJ65366"/>
      <c r="BK65366"/>
      <c r="BL65366"/>
      <c r="BM65366"/>
      <c r="BN65366"/>
      <c r="BO65366"/>
      <c r="BP65366"/>
      <c r="BQ65366"/>
      <c r="BR65366"/>
      <c r="BS65366"/>
      <c r="BT65366"/>
      <c r="BU65366"/>
      <c r="BV65366"/>
      <c r="BW65366"/>
      <c r="BX65366"/>
      <c r="BY65366"/>
      <c r="BZ65366"/>
      <c r="CA65366"/>
      <c r="CB65366"/>
      <c r="CC65366"/>
      <c r="CD65366"/>
      <c r="CE65366"/>
      <c r="CF65366"/>
      <c r="CG65366"/>
      <c r="CH65366"/>
      <c r="CI65366"/>
      <c r="CJ65366"/>
      <c r="CK65366"/>
      <c r="CL65366"/>
      <c r="CM65366"/>
      <c r="CN65366"/>
      <c r="CO65366"/>
      <c r="CP65366"/>
      <c r="CQ65366"/>
      <c r="CR65366"/>
      <c r="CS65366"/>
      <c r="CT65366"/>
      <c r="CU65366"/>
      <c r="CV65366"/>
      <c r="CW65366"/>
      <c r="CX65366"/>
      <c r="CY65366"/>
      <c r="CZ65366"/>
      <c r="DA65366"/>
      <c r="DB65366"/>
      <c r="DC65366"/>
      <c r="DD65366"/>
      <c r="DE65366"/>
      <c r="DF65366"/>
      <c r="DG65366"/>
      <c r="DH65366"/>
      <c r="DI65366"/>
      <c r="DJ65366"/>
      <c r="DK65366"/>
      <c r="DL65366"/>
      <c r="DM65366"/>
      <c r="DN65366"/>
      <c r="DO65366"/>
      <c r="DP65366"/>
      <c r="DQ65366"/>
      <c r="DR65366"/>
      <c r="DS65366"/>
      <c r="DT65366"/>
      <c r="DU65366"/>
      <c r="DV65366"/>
      <c r="DW65366"/>
      <c r="DX65366"/>
      <c r="DY65366"/>
      <c r="DZ65366"/>
      <c r="EA65366"/>
      <c r="EB65366"/>
      <c r="EC65366"/>
      <c r="ED65366"/>
      <c r="EE65366"/>
      <c r="EF65366"/>
      <c r="EG65366"/>
      <c r="EH65366"/>
      <c r="EI65366"/>
      <c r="EJ65366"/>
      <c r="EK65366"/>
      <c r="EL65366"/>
      <c r="EM65366"/>
      <c r="EN65366"/>
      <c r="EO65366"/>
      <c r="EP65366"/>
      <c r="EQ65366"/>
      <c r="ER65366"/>
      <c r="ES65366"/>
      <c r="ET65366"/>
      <c r="EU65366"/>
      <c r="EV65366"/>
      <c r="EW65366"/>
      <c r="EX65366"/>
      <c r="EY65366"/>
      <c r="EZ65366"/>
      <c r="FA65366"/>
      <c r="FB65366"/>
      <c r="FC65366"/>
      <c r="FD65366"/>
      <c r="FE65366"/>
      <c r="FF65366"/>
      <c r="FG65366"/>
      <c r="FH65366"/>
      <c r="FI65366"/>
      <c r="FJ65366"/>
      <c r="FK65366"/>
      <c r="FL65366"/>
      <c r="FM65366"/>
      <c r="FN65366"/>
      <c r="FO65366"/>
      <c r="FP65366"/>
      <c r="FQ65366"/>
      <c r="FR65366"/>
      <c r="FS65366"/>
      <c r="FT65366"/>
      <c r="FU65366"/>
      <c r="FV65366"/>
      <c r="FW65366"/>
      <c r="FX65366"/>
      <c r="FY65366"/>
      <c r="FZ65366"/>
      <c r="GA65366"/>
      <c r="GB65366"/>
      <c r="GC65366"/>
      <c r="GD65366"/>
      <c r="GE65366"/>
      <c r="GF65366"/>
      <c r="GG65366"/>
      <c r="GH65366"/>
      <c r="GI65366"/>
      <c r="GJ65366"/>
      <c r="GK65366"/>
      <c r="GL65366"/>
      <c r="GM65366"/>
      <c r="GN65366"/>
      <c r="GO65366"/>
      <c r="GP65366"/>
      <c r="GQ65366"/>
      <c r="GR65366"/>
      <c r="GS65366"/>
      <c r="GT65366"/>
      <c r="GU65366"/>
      <c r="GV65366"/>
      <c r="GW65366"/>
      <c r="GX65366"/>
      <c r="GY65366"/>
      <c r="GZ65366"/>
      <c r="HA65366"/>
      <c r="HB65366"/>
      <c r="HC65366"/>
      <c r="HD65366"/>
      <c r="HE65366"/>
      <c r="HF65366"/>
      <c r="HG65366"/>
      <c r="HH65366"/>
      <c r="HI65366"/>
      <c r="HJ65366"/>
      <c r="HK65366"/>
      <c r="HL65366"/>
      <c r="HM65366"/>
      <c r="HN65366"/>
      <c r="HO65366"/>
      <c r="HP65366"/>
      <c r="HQ65366"/>
      <c r="HR65366"/>
      <c r="HS65366"/>
      <c r="HT65366"/>
      <c r="HU65366"/>
      <c r="HV65366"/>
      <c r="HW65366"/>
      <c r="HX65366"/>
      <c r="HY65366"/>
      <c r="HZ65366"/>
      <c r="IA65366"/>
    </row>
    <row r="65367" spans="1:235" ht="24" customHeight="1">
      <c r="A65367"/>
      <c r="B65367"/>
      <c r="C65367"/>
      <c r="D65367"/>
      <c r="E65367"/>
      <c r="F65367"/>
      <c r="G65367"/>
      <c r="H65367"/>
      <c r="I65367"/>
      <c r="J65367"/>
      <c r="K65367"/>
      <c r="L65367"/>
      <c r="M65367"/>
      <c r="N65367"/>
      <c r="O65367"/>
      <c r="P65367"/>
      <c r="Q65367"/>
      <c r="R65367"/>
      <c r="S65367"/>
      <c r="T65367"/>
      <c r="U65367"/>
      <c r="V65367"/>
      <c r="W65367"/>
      <c r="X65367"/>
      <c r="Y65367"/>
      <c r="Z65367"/>
      <c r="AA65367"/>
      <c r="AB65367"/>
      <c r="AC65367"/>
      <c r="AD65367"/>
      <c r="AE65367"/>
      <c r="AF65367"/>
      <c r="AG65367"/>
      <c r="AH65367"/>
      <c r="AI65367"/>
      <c r="AJ65367"/>
      <c r="AK65367"/>
      <c r="AL65367"/>
      <c r="AM65367"/>
      <c r="AN65367"/>
      <c r="AO65367"/>
      <c r="AP65367"/>
      <c r="AQ65367"/>
      <c r="AR65367"/>
      <c r="AS65367"/>
      <c r="AT65367"/>
      <c r="AU65367"/>
      <c r="AV65367"/>
      <c r="AW65367"/>
      <c r="AX65367"/>
      <c r="AY65367"/>
      <c r="AZ65367"/>
      <c r="BA65367"/>
      <c r="BB65367"/>
      <c r="BC65367"/>
      <c r="BD65367"/>
      <c r="BE65367"/>
      <c r="BF65367"/>
      <c r="BG65367"/>
      <c r="BH65367"/>
      <c r="BI65367"/>
      <c r="BJ65367"/>
      <c r="BK65367"/>
      <c r="BL65367"/>
      <c r="BM65367"/>
      <c r="BN65367"/>
      <c r="BO65367"/>
      <c r="BP65367"/>
      <c r="BQ65367"/>
      <c r="BR65367"/>
      <c r="BS65367"/>
      <c r="BT65367"/>
      <c r="BU65367"/>
      <c r="BV65367"/>
      <c r="BW65367"/>
      <c r="BX65367"/>
      <c r="BY65367"/>
      <c r="BZ65367"/>
      <c r="CA65367"/>
      <c r="CB65367"/>
      <c r="CC65367"/>
      <c r="CD65367"/>
      <c r="CE65367"/>
      <c r="CF65367"/>
      <c r="CG65367"/>
      <c r="CH65367"/>
      <c r="CI65367"/>
      <c r="CJ65367"/>
      <c r="CK65367"/>
      <c r="CL65367"/>
      <c r="CM65367"/>
      <c r="CN65367"/>
      <c r="CO65367"/>
      <c r="CP65367"/>
      <c r="CQ65367"/>
      <c r="CR65367"/>
      <c r="CS65367"/>
      <c r="CT65367"/>
      <c r="CU65367"/>
      <c r="CV65367"/>
      <c r="CW65367"/>
      <c r="CX65367"/>
      <c r="CY65367"/>
      <c r="CZ65367"/>
      <c r="DA65367"/>
      <c r="DB65367"/>
      <c r="DC65367"/>
      <c r="DD65367"/>
      <c r="DE65367"/>
      <c r="DF65367"/>
      <c r="DG65367"/>
      <c r="DH65367"/>
      <c r="DI65367"/>
      <c r="DJ65367"/>
      <c r="DK65367"/>
      <c r="DL65367"/>
      <c r="DM65367"/>
      <c r="DN65367"/>
      <c r="DO65367"/>
      <c r="DP65367"/>
      <c r="DQ65367"/>
      <c r="DR65367"/>
      <c r="DS65367"/>
      <c r="DT65367"/>
      <c r="DU65367"/>
      <c r="DV65367"/>
      <c r="DW65367"/>
      <c r="DX65367"/>
      <c r="DY65367"/>
      <c r="DZ65367"/>
      <c r="EA65367"/>
      <c r="EB65367"/>
      <c r="EC65367"/>
      <c r="ED65367"/>
      <c r="EE65367"/>
      <c r="EF65367"/>
      <c r="EG65367"/>
      <c r="EH65367"/>
      <c r="EI65367"/>
      <c r="EJ65367"/>
      <c r="EK65367"/>
      <c r="EL65367"/>
      <c r="EM65367"/>
      <c r="EN65367"/>
      <c r="EO65367"/>
      <c r="EP65367"/>
      <c r="EQ65367"/>
      <c r="ER65367"/>
      <c r="ES65367"/>
      <c r="ET65367"/>
      <c r="EU65367"/>
      <c r="EV65367"/>
      <c r="EW65367"/>
      <c r="EX65367"/>
      <c r="EY65367"/>
      <c r="EZ65367"/>
      <c r="FA65367"/>
      <c r="FB65367"/>
      <c r="FC65367"/>
      <c r="FD65367"/>
      <c r="FE65367"/>
      <c r="FF65367"/>
      <c r="FG65367"/>
      <c r="FH65367"/>
      <c r="FI65367"/>
      <c r="FJ65367"/>
      <c r="FK65367"/>
      <c r="FL65367"/>
      <c r="FM65367"/>
      <c r="FN65367"/>
      <c r="FO65367"/>
      <c r="FP65367"/>
      <c r="FQ65367"/>
      <c r="FR65367"/>
      <c r="FS65367"/>
      <c r="FT65367"/>
      <c r="FU65367"/>
      <c r="FV65367"/>
      <c r="FW65367"/>
      <c r="FX65367"/>
      <c r="FY65367"/>
      <c r="FZ65367"/>
      <c r="GA65367"/>
      <c r="GB65367"/>
      <c r="GC65367"/>
      <c r="GD65367"/>
      <c r="GE65367"/>
      <c r="GF65367"/>
      <c r="GG65367"/>
      <c r="GH65367"/>
      <c r="GI65367"/>
      <c r="GJ65367"/>
      <c r="GK65367"/>
      <c r="GL65367"/>
      <c r="GM65367"/>
      <c r="GN65367"/>
      <c r="GO65367"/>
      <c r="GP65367"/>
      <c r="GQ65367"/>
      <c r="GR65367"/>
      <c r="GS65367"/>
      <c r="GT65367"/>
      <c r="GU65367"/>
      <c r="GV65367"/>
      <c r="GW65367"/>
      <c r="GX65367"/>
      <c r="GY65367"/>
      <c r="GZ65367"/>
      <c r="HA65367"/>
      <c r="HB65367"/>
      <c r="HC65367"/>
      <c r="HD65367"/>
      <c r="HE65367"/>
      <c r="HF65367"/>
      <c r="HG65367"/>
      <c r="HH65367"/>
      <c r="HI65367"/>
      <c r="HJ65367"/>
      <c r="HK65367"/>
      <c r="HL65367"/>
      <c r="HM65367"/>
      <c r="HN65367"/>
      <c r="HO65367"/>
      <c r="HP65367"/>
      <c r="HQ65367"/>
      <c r="HR65367"/>
      <c r="HS65367"/>
      <c r="HT65367"/>
      <c r="HU65367"/>
      <c r="HV65367"/>
      <c r="HW65367"/>
      <c r="HX65367"/>
      <c r="HY65367"/>
      <c r="HZ65367"/>
      <c r="IA65367"/>
    </row>
    <row r="65368" spans="1:235" ht="24" customHeight="1">
      <c r="A65368"/>
      <c r="B65368"/>
      <c r="C65368"/>
      <c r="D65368"/>
      <c r="E65368"/>
      <c r="F65368"/>
      <c r="G65368"/>
      <c r="H65368"/>
      <c r="I65368"/>
      <c r="J65368"/>
      <c r="K65368"/>
      <c r="L65368"/>
      <c r="M65368"/>
      <c r="N65368"/>
      <c r="O65368"/>
      <c r="P65368"/>
      <c r="Q65368"/>
      <c r="R65368"/>
      <c r="S65368"/>
      <c r="T65368"/>
      <c r="U65368"/>
      <c r="V65368"/>
      <c r="W65368"/>
      <c r="X65368"/>
      <c r="Y65368"/>
      <c r="Z65368"/>
      <c r="AA65368"/>
      <c r="AB65368"/>
      <c r="AC65368"/>
      <c r="AD65368"/>
      <c r="AE65368"/>
      <c r="AF65368"/>
      <c r="AG65368"/>
      <c r="AH65368"/>
      <c r="AI65368"/>
      <c r="AJ65368"/>
      <c r="AK65368"/>
      <c r="AL65368"/>
      <c r="AM65368"/>
      <c r="AN65368"/>
      <c r="AO65368"/>
      <c r="AP65368"/>
      <c r="AQ65368"/>
      <c r="AR65368"/>
      <c r="AS65368"/>
      <c r="AT65368"/>
      <c r="AU65368"/>
      <c r="AV65368"/>
      <c r="AW65368"/>
      <c r="AX65368"/>
      <c r="AY65368"/>
      <c r="AZ65368"/>
      <c r="BA65368"/>
      <c r="BB65368"/>
      <c r="BC65368"/>
      <c r="BD65368"/>
      <c r="BE65368"/>
      <c r="BF65368"/>
      <c r="BG65368"/>
      <c r="BH65368"/>
      <c r="BI65368"/>
      <c r="BJ65368"/>
      <c r="BK65368"/>
      <c r="BL65368"/>
      <c r="BM65368"/>
      <c r="BN65368"/>
      <c r="BO65368"/>
      <c r="BP65368"/>
      <c r="BQ65368"/>
      <c r="BR65368"/>
      <c r="BS65368"/>
      <c r="BT65368"/>
      <c r="BU65368"/>
      <c r="BV65368"/>
      <c r="BW65368"/>
      <c r="BX65368"/>
      <c r="BY65368"/>
      <c r="BZ65368"/>
      <c r="CA65368"/>
      <c r="CB65368"/>
      <c r="CC65368"/>
      <c r="CD65368"/>
      <c r="CE65368"/>
      <c r="CF65368"/>
      <c r="CG65368"/>
      <c r="CH65368"/>
      <c r="CI65368"/>
      <c r="CJ65368"/>
      <c r="CK65368"/>
      <c r="CL65368"/>
      <c r="CM65368"/>
      <c r="CN65368"/>
      <c r="CO65368"/>
      <c r="CP65368"/>
      <c r="CQ65368"/>
      <c r="CR65368"/>
      <c r="CS65368"/>
      <c r="CT65368"/>
      <c r="CU65368"/>
      <c r="CV65368"/>
      <c r="CW65368"/>
      <c r="CX65368"/>
      <c r="CY65368"/>
      <c r="CZ65368"/>
      <c r="DA65368"/>
      <c r="DB65368"/>
      <c r="DC65368"/>
      <c r="DD65368"/>
      <c r="DE65368"/>
      <c r="DF65368"/>
      <c r="DG65368"/>
      <c r="DH65368"/>
      <c r="DI65368"/>
      <c r="DJ65368"/>
      <c r="DK65368"/>
      <c r="DL65368"/>
      <c r="DM65368"/>
      <c r="DN65368"/>
      <c r="DO65368"/>
      <c r="DP65368"/>
      <c r="DQ65368"/>
      <c r="DR65368"/>
      <c r="DS65368"/>
      <c r="DT65368"/>
      <c r="DU65368"/>
      <c r="DV65368"/>
      <c r="DW65368"/>
      <c r="DX65368"/>
      <c r="DY65368"/>
      <c r="DZ65368"/>
      <c r="EA65368"/>
      <c r="EB65368"/>
      <c r="EC65368"/>
      <c r="ED65368"/>
      <c r="EE65368"/>
      <c r="EF65368"/>
      <c r="EG65368"/>
      <c r="EH65368"/>
      <c r="EI65368"/>
      <c r="EJ65368"/>
      <c r="EK65368"/>
      <c r="EL65368"/>
      <c r="EM65368"/>
      <c r="EN65368"/>
      <c r="EO65368"/>
      <c r="EP65368"/>
      <c r="EQ65368"/>
      <c r="ER65368"/>
      <c r="ES65368"/>
      <c r="ET65368"/>
      <c r="EU65368"/>
      <c r="EV65368"/>
      <c r="EW65368"/>
      <c r="EX65368"/>
      <c r="EY65368"/>
      <c r="EZ65368"/>
      <c r="FA65368"/>
      <c r="FB65368"/>
      <c r="FC65368"/>
      <c r="FD65368"/>
      <c r="FE65368"/>
      <c r="FF65368"/>
      <c r="FG65368"/>
      <c r="FH65368"/>
      <c r="FI65368"/>
      <c r="FJ65368"/>
      <c r="FK65368"/>
      <c r="FL65368"/>
      <c r="FM65368"/>
      <c r="FN65368"/>
      <c r="FO65368"/>
      <c r="FP65368"/>
      <c r="FQ65368"/>
      <c r="FR65368"/>
      <c r="FS65368"/>
      <c r="FT65368"/>
      <c r="FU65368"/>
      <c r="FV65368"/>
      <c r="FW65368"/>
      <c r="FX65368"/>
      <c r="FY65368"/>
      <c r="FZ65368"/>
      <c r="GA65368"/>
      <c r="GB65368"/>
      <c r="GC65368"/>
      <c r="GD65368"/>
      <c r="GE65368"/>
      <c r="GF65368"/>
      <c r="GG65368"/>
      <c r="GH65368"/>
      <c r="GI65368"/>
      <c r="GJ65368"/>
      <c r="GK65368"/>
      <c r="GL65368"/>
      <c r="GM65368"/>
      <c r="GN65368"/>
      <c r="GO65368"/>
      <c r="GP65368"/>
      <c r="GQ65368"/>
      <c r="GR65368"/>
      <c r="GS65368"/>
      <c r="GT65368"/>
      <c r="GU65368"/>
      <c r="GV65368"/>
      <c r="GW65368"/>
      <c r="GX65368"/>
      <c r="GY65368"/>
      <c r="GZ65368"/>
      <c r="HA65368"/>
      <c r="HB65368"/>
      <c r="HC65368"/>
      <c r="HD65368"/>
      <c r="HE65368"/>
      <c r="HF65368"/>
      <c r="HG65368"/>
      <c r="HH65368"/>
      <c r="HI65368"/>
      <c r="HJ65368"/>
      <c r="HK65368"/>
      <c r="HL65368"/>
      <c r="HM65368"/>
      <c r="HN65368"/>
      <c r="HO65368"/>
      <c r="HP65368"/>
      <c r="HQ65368"/>
      <c r="HR65368"/>
      <c r="HS65368"/>
      <c r="HT65368"/>
      <c r="HU65368"/>
      <c r="HV65368"/>
      <c r="HW65368"/>
      <c r="HX65368"/>
      <c r="HY65368"/>
      <c r="HZ65368"/>
      <c r="IA65368"/>
    </row>
    <row r="65369" spans="1:235" ht="24" customHeight="1">
      <c r="A65369"/>
      <c r="B65369"/>
      <c r="C65369"/>
      <c r="D65369"/>
      <c r="E65369"/>
      <c r="F65369"/>
      <c r="G65369"/>
      <c r="H65369"/>
      <c r="I65369"/>
      <c r="J65369"/>
      <c r="K65369"/>
      <c r="L65369"/>
      <c r="M65369"/>
      <c r="N65369"/>
      <c r="O65369"/>
      <c r="P65369"/>
      <c r="Q65369"/>
      <c r="R65369"/>
      <c r="S65369"/>
      <c r="T65369"/>
      <c r="U65369"/>
      <c r="V65369"/>
      <c r="W65369"/>
      <c r="X65369"/>
      <c r="Y65369"/>
      <c r="Z65369"/>
      <c r="AA65369"/>
      <c r="AB65369"/>
      <c r="AC65369"/>
      <c r="AD65369"/>
      <c r="AE65369"/>
      <c r="AF65369"/>
      <c r="AG65369"/>
      <c r="AH65369"/>
      <c r="AI65369"/>
      <c r="AJ65369"/>
      <c r="AK65369"/>
      <c r="AL65369"/>
      <c r="AM65369"/>
      <c r="AN65369"/>
      <c r="AO65369"/>
      <c r="AP65369"/>
      <c r="AQ65369"/>
      <c r="AR65369"/>
      <c r="AS65369"/>
      <c r="AT65369"/>
      <c r="AU65369"/>
      <c r="AV65369"/>
      <c r="AW65369"/>
      <c r="AX65369"/>
      <c r="AY65369"/>
      <c r="AZ65369"/>
      <c r="BA65369"/>
      <c r="BB65369"/>
      <c r="BC65369"/>
      <c r="BD65369"/>
      <c r="BE65369"/>
      <c r="BF65369"/>
      <c r="BG65369"/>
      <c r="BH65369"/>
      <c r="BI65369"/>
      <c r="BJ65369"/>
      <c r="BK65369"/>
      <c r="BL65369"/>
      <c r="BM65369"/>
      <c r="BN65369"/>
      <c r="BO65369"/>
      <c r="BP65369"/>
      <c r="BQ65369"/>
      <c r="BR65369"/>
      <c r="BS65369"/>
      <c r="BT65369"/>
      <c r="BU65369"/>
      <c r="BV65369"/>
      <c r="BW65369"/>
      <c r="BX65369"/>
      <c r="BY65369"/>
      <c r="BZ65369"/>
      <c r="CA65369"/>
      <c r="CB65369"/>
      <c r="CC65369"/>
      <c r="CD65369"/>
      <c r="CE65369"/>
      <c r="CF65369"/>
      <c r="CG65369"/>
      <c r="CH65369"/>
      <c r="CI65369"/>
      <c r="CJ65369"/>
      <c r="CK65369"/>
      <c r="CL65369"/>
      <c r="CM65369"/>
      <c r="CN65369"/>
      <c r="CO65369"/>
      <c r="CP65369"/>
      <c r="CQ65369"/>
      <c r="CR65369"/>
      <c r="CS65369"/>
      <c r="CT65369"/>
      <c r="CU65369"/>
      <c r="CV65369"/>
      <c r="CW65369"/>
      <c r="CX65369"/>
      <c r="CY65369"/>
      <c r="CZ65369"/>
      <c r="DA65369"/>
      <c r="DB65369"/>
      <c r="DC65369"/>
      <c r="DD65369"/>
      <c r="DE65369"/>
      <c r="DF65369"/>
      <c r="DG65369"/>
      <c r="DH65369"/>
      <c r="DI65369"/>
      <c r="DJ65369"/>
      <c r="DK65369"/>
      <c r="DL65369"/>
      <c r="DM65369"/>
      <c r="DN65369"/>
      <c r="DO65369"/>
      <c r="DP65369"/>
      <c r="DQ65369"/>
      <c r="DR65369"/>
      <c r="DS65369"/>
      <c r="DT65369"/>
      <c r="DU65369"/>
      <c r="DV65369"/>
      <c r="DW65369"/>
      <c r="DX65369"/>
      <c r="DY65369"/>
      <c r="DZ65369"/>
      <c r="EA65369"/>
      <c r="EB65369"/>
      <c r="EC65369"/>
      <c r="ED65369"/>
      <c r="EE65369"/>
      <c r="EF65369"/>
      <c r="EG65369"/>
      <c r="EH65369"/>
      <c r="EI65369"/>
      <c r="EJ65369"/>
      <c r="EK65369"/>
      <c r="EL65369"/>
      <c r="EM65369"/>
      <c r="EN65369"/>
      <c r="EO65369"/>
      <c r="EP65369"/>
      <c r="EQ65369"/>
      <c r="ER65369"/>
      <c r="ES65369"/>
      <c r="ET65369"/>
      <c r="EU65369"/>
      <c r="EV65369"/>
      <c r="EW65369"/>
      <c r="EX65369"/>
      <c r="EY65369"/>
      <c r="EZ65369"/>
      <c r="FA65369"/>
      <c r="FB65369"/>
      <c r="FC65369"/>
      <c r="FD65369"/>
      <c r="FE65369"/>
      <c r="FF65369"/>
      <c r="FG65369"/>
      <c r="FH65369"/>
      <c r="FI65369"/>
      <c r="FJ65369"/>
      <c r="FK65369"/>
      <c r="FL65369"/>
      <c r="FM65369"/>
      <c r="FN65369"/>
      <c r="FO65369"/>
      <c r="FP65369"/>
      <c r="FQ65369"/>
      <c r="FR65369"/>
      <c r="FS65369"/>
      <c r="FT65369"/>
      <c r="FU65369"/>
      <c r="FV65369"/>
      <c r="FW65369"/>
      <c r="FX65369"/>
      <c r="FY65369"/>
      <c r="FZ65369"/>
      <c r="GA65369"/>
      <c r="GB65369"/>
      <c r="GC65369"/>
      <c r="GD65369"/>
      <c r="GE65369"/>
      <c r="GF65369"/>
      <c r="GG65369"/>
      <c r="GH65369"/>
      <c r="GI65369"/>
      <c r="GJ65369"/>
      <c r="GK65369"/>
      <c r="GL65369"/>
      <c r="GM65369"/>
      <c r="GN65369"/>
      <c r="GO65369"/>
      <c r="GP65369"/>
      <c r="GQ65369"/>
      <c r="GR65369"/>
      <c r="GS65369"/>
      <c r="GT65369"/>
      <c r="GU65369"/>
      <c r="GV65369"/>
      <c r="GW65369"/>
      <c r="GX65369"/>
      <c r="GY65369"/>
      <c r="GZ65369"/>
      <c r="HA65369"/>
      <c r="HB65369"/>
      <c r="HC65369"/>
      <c r="HD65369"/>
      <c r="HE65369"/>
      <c r="HF65369"/>
      <c r="HG65369"/>
      <c r="HH65369"/>
      <c r="HI65369"/>
      <c r="HJ65369"/>
      <c r="HK65369"/>
      <c r="HL65369"/>
      <c r="HM65369"/>
      <c r="HN65369"/>
      <c r="HO65369"/>
      <c r="HP65369"/>
      <c r="HQ65369"/>
      <c r="HR65369"/>
      <c r="HS65369"/>
      <c r="HT65369"/>
      <c r="HU65369"/>
      <c r="HV65369"/>
      <c r="HW65369"/>
      <c r="HX65369"/>
      <c r="HY65369"/>
      <c r="HZ65369"/>
      <c r="IA65369"/>
    </row>
    <row r="65370" spans="1:235" ht="24" customHeight="1">
      <c r="A65370"/>
      <c r="B65370"/>
      <c r="C65370"/>
      <c r="D65370"/>
      <c r="E65370"/>
      <c r="F65370"/>
      <c r="G65370"/>
      <c r="H65370"/>
      <c r="I65370"/>
      <c r="J65370"/>
      <c r="K65370"/>
      <c r="L65370"/>
      <c r="M65370"/>
      <c r="N65370"/>
      <c r="O65370"/>
      <c r="P65370"/>
      <c r="Q65370"/>
      <c r="R65370"/>
      <c r="S65370"/>
      <c r="T65370"/>
      <c r="U65370"/>
      <c r="V65370"/>
      <c r="W65370"/>
      <c r="X65370"/>
      <c r="Y65370"/>
      <c r="Z65370"/>
      <c r="AA65370"/>
      <c r="AB65370"/>
      <c r="AC65370"/>
      <c r="AD65370"/>
      <c r="AE65370"/>
      <c r="AF65370"/>
      <c r="AG65370"/>
      <c r="AH65370"/>
      <c r="AI65370"/>
      <c r="AJ65370"/>
      <c r="AK65370"/>
      <c r="AL65370"/>
      <c r="AM65370"/>
      <c r="AN65370"/>
      <c r="AO65370"/>
      <c r="AP65370"/>
      <c r="AQ65370"/>
      <c r="AR65370"/>
      <c r="AS65370"/>
      <c r="AT65370"/>
      <c r="AU65370"/>
      <c r="AV65370"/>
      <c r="AW65370"/>
      <c r="AX65370"/>
      <c r="AY65370"/>
      <c r="AZ65370"/>
      <c r="BA65370"/>
      <c r="BB65370"/>
      <c r="BC65370"/>
      <c r="BD65370"/>
      <c r="BE65370"/>
      <c r="BF65370"/>
      <c r="BG65370"/>
      <c r="BH65370"/>
      <c r="BI65370"/>
      <c r="BJ65370"/>
      <c r="BK65370"/>
      <c r="BL65370"/>
      <c r="BM65370"/>
      <c r="BN65370"/>
      <c r="BO65370"/>
      <c r="BP65370"/>
      <c r="BQ65370"/>
      <c r="BR65370"/>
      <c r="BS65370"/>
      <c r="BT65370"/>
      <c r="BU65370"/>
      <c r="BV65370"/>
      <c r="BW65370"/>
      <c r="BX65370"/>
      <c r="BY65370"/>
      <c r="BZ65370"/>
      <c r="CA65370"/>
      <c r="CB65370"/>
      <c r="CC65370"/>
      <c r="CD65370"/>
      <c r="CE65370"/>
      <c r="CF65370"/>
      <c r="CG65370"/>
      <c r="CH65370"/>
      <c r="CI65370"/>
      <c r="CJ65370"/>
      <c r="CK65370"/>
      <c r="CL65370"/>
      <c r="CM65370"/>
      <c r="CN65370"/>
      <c r="CO65370"/>
      <c r="CP65370"/>
      <c r="CQ65370"/>
      <c r="CR65370"/>
      <c r="CS65370"/>
      <c r="CT65370"/>
      <c r="CU65370"/>
      <c r="CV65370"/>
      <c r="CW65370"/>
      <c r="CX65370"/>
      <c r="CY65370"/>
      <c r="CZ65370"/>
      <c r="DA65370"/>
      <c r="DB65370"/>
      <c r="DC65370"/>
      <c r="DD65370"/>
      <c r="DE65370"/>
      <c r="DF65370"/>
      <c r="DG65370"/>
      <c r="DH65370"/>
      <c r="DI65370"/>
      <c r="DJ65370"/>
      <c r="DK65370"/>
      <c r="DL65370"/>
      <c r="DM65370"/>
      <c r="DN65370"/>
      <c r="DO65370"/>
      <c r="DP65370"/>
      <c r="DQ65370"/>
      <c r="DR65370"/>
      <c r="DS65370"/>
      <c r="DT65370"/>
      <c r="DU65370"/>
      <c r="DV65370"/>
      <c r="DW65370"/>
      <c r="DX65370"/>
      <c r="DY65370"/>
      <c r="DZ65370"/>
      <c r="EA65370"/>
      <c r="EB65370"/>
      <c r="EC65370"/>
      <c r="ED65370"/>
      <c r="EE65370"/>
      <c r="EF65370"/>
      <c r="EG65370"/>
      <c r="EH65370"/>
      <c r="EI65370"/>
      <c r="EJ65370"/>
      <c r="EK65370"/>
      <c r="EL65370"/>
      <c r="EM65370"/>
      <c r="EN65370"/>
      <c r="EO65370"/>
      <c r="EP65370"/>
      <c r="EQ65370"/>
      <c r="ER65370"/>
      <c r="ES65370"/>
      <c r="ET65370"/>
      <c r="EU65370"/>
      <c r="EV65370"/>
      <c r="EW65370"/>
      <c r="EX65370"/>
      <c r="EY65370"/>
      <c r="EZ65370"/>
      <c r="FA65370"/>
      <c r="FB65370"/>
      <c r="FC65370"/>
      <c r="FD65370"/>
      <c r="FE65370"/>
      <c r="FF65370"/>
      <c r="FG65370"/>
      <c r="FH65370"/>
      <c r="FI65370"/>
      <c r="FJ65370"/>
      <c r="FK65370"/>
      <c r="FL65370"/>
      <c r="FM65370"/>
      <c r="FN65370"/>
      <c r="FO65370"/>
      <c r="FP65370"/>
      <c r="FQ65370"/>
      <c r="FR65370"/>
      <c r="FS65370"/>
      <c r="FT65370"/>
      <c r="FU65370"/>
      <c r="FV65370"/>
      <c r="FW65370"/>
      <c r="FX65370"/>
      <c r="FY65370"/>
      <c r="FZ65370"/>
      <c r="GA65370"/>
      <c r="GB65370"/>
      <c r="GC65370"/>
      <c r="GD65370"/>
      <c r="GE65370"/>
      <c r="GF65370"/>
      <c r="GG65370"/>
      <c r="GH65370"/>
      <c r="GI65370"/>
      <c r="GJ65370"/>
      <c r="GK65370"/>
      <c r="GL65370"/>
      <c r="GM65370"/>
      <c r="GN65370"/>
      <c r="GO65370"/>
      <c r="GP65370"/>
      <c r="GQ65370"/>
      <c r="GR65370"/>
      <c r="GS65370"/>
      <c r="GT65370"/>
      <c r="GU65370"/>
      <c r="GV65370"/>
      <c r="GW65370"/>
      <c r="GX65370"/>
      <c r="GY65370"/>
      <c r="GZ65370"/>
      <c r="HA65370"/>
      <c r="HB65370"/>
      <c r="HC65370"/>
      <c r="HD65370"/>
      <c r="HE65370"/>
      <c r="HF65370"/>
      <c r="HG65370"/>
      <c r="HH65370"/>
      <c r="HI65370"/>
      <c r="HJ65370"/>
      <c r="HK65370"/>
      <c r="HL65370"/>
      <c r="HM65370"/>
      <c r="HN65370"/>
      <c r="HO65370"/>
      <c r="HP65370"/>
      <c r="HQ65370"/>
      <c r="HR65370"/>
      <c r="HS65370"/>
      <c r="HT65370"/>
      <c r="HU65370"/>
      <c r="HV65370"/>
      <c r="HW65370"/>
      <c r="HX65370"/>
      <c r="HY65370"/>
      <c r="HZ65370"/>
      <c r="IA65370"/>
    </row>
    <row r="65371" spans="1:235" ht="24" customHeight="1">
      <c r="A65371"/>
      <c r="B65371"/>
      <c r="C65371"/>
      <c r="D65371"/>
      <c r="E65371"/>
      <c r="F65371"/>
      <c r="G65371"/>
      <c r="H65371"/>
      <c r="I65371"/>
      <c r="J65371"/>
      <c r="K65371"/>
      <c r="L65371"/>
      <c r="M65371"/>
      <c r="N65371"/>
      <c r="O65371"/>
      <c r="P65371"/>
      <c r="Q65371"/>
      <c r="R65371"/>
      <c r="S65371"/>
      <c r="T65371"/>
      <c r="U65371"/>
      <c r="V65371"/>
      <c r="W65371"/>
      <c r="X65371"/>
      <c r="Y65371"/>
      <c r="Z65371"/>
      <c r="AA65371"/>
      <c r="AB65371"/>
      <c r="AC65371"/>
      <c r="AD65371"/>
      <c r="AE65371"/>
      <c r="AF65371"/>
      <c r="AG65371"/>
      <c r="AH65371"/>
      <c r="AI65371"/>
      <c r="AJ65371"/>
      <c r="AK65371"/>
      <c r="AL65371"/>
      <c r="AM65371"/>
      <c r="AN65371"/>
      <c r="AO65371"/>
      <c r="AP65371"/>
      <c r="AQ65371"/>
      <c r="AR65371"/>
      <c r="AS65371"/>
      <c r="AT65371"/>
      <c r="AU65371"/>
      <c r="AV65371"/>
      <c r="AW65371"/>
      <c r="AX65371"/>
      <c r="AY65371"/>
      <c r="AZ65371"/>
      <c r="BA65371"/>
      <c r="BB65371"/>
      <c r="BC65371"/>
      <c r="BD65371"/>
      <c r="BE65371"/>
      <c r="BF65371"/>
      <c r="BG65371"/>
      <c r="BH65371"/>
      <c r="BI65371"/>
      <c r="BJ65371"/>
      <c r="BK65371"/>
      <c r="BL65371"/>
      <c r="BM65371"/>
      <c r="BN65371"/>
      <c r="BO65371"/>
      <c r="BP65371"/>
      <c r="BQ65371"/>
      <c r="BR65371"/>
      <c r="BS65371"/>
      <c r="BT65371"/>
      <c r="BU65371"/>
      <c r="BV65371"/>
      <c r="BW65371"/>
      <c r="BX65371"/>
      <c r="BY65371"/>
      <c r="BZ65371"/>
      <c r="CA65371"/>
      <c r="CB65371"/>
      <c r="CC65371"/>
      <c r="CD65371"/>
      <c r="CE65371"/>
      <c r="CF65371"/>
      <c r="CG65371"/>
      <c r="CH65371"/>
      <c r="CI65371"/>
      <c r="CJ65371"/>
      <c r="CK65371"/>
      <c r="CL65371"/>
      <c r="CM65371"/>
      <c r="CN65371"/>
      <c r="CO65371"/>
      <c r="CP65371"/>
      <c r="CQ65371"/>
      <c r="CR65371"/>
      <c r="CS65371"/>
      <c r="CT65371"/>
      <c r="CU65371"/>
      <c r="CV65371"/>
      <c r="CW65371"/>
      <c r="CX65371"/>
      <c r="CY65371"/>
      <c r="CZ65371"/>
      <c r="DA65371"/>
      <c r="DB65371"/>
      <c r="DC65371"/>
      <c r="DD65371"/>
      <c r="DE65371"/>
      <c r="DF65371"/>
      <c r="DG65371"/>
      <c r="DH65371"/>
      <c r="DI65371"/>
      <c r="DJ65371"/>
      <c r="DK65371"/>
      <c r="DL65371"/>
      <c r="DM65371"/>
      <c r="DN65371"/>
      <c r="DO65371"/>
      <c r="DP65371"/>
      <c r="DQ65371"/>
      <c r="DR65371"/>
      <c r="DS65371"/>
      <c r="DT65371"/>
      <c r="DU65371"/>
      <c r="DV65371"/>
      <c r="DW65371"/>
      <c r="DX65371"/>
      <c r="DY65371"/>
      <c r="DZ65371"/>
      <c r="EA65371"/>
      <c r="EB65371"/>
      <c r="EC65371"/>
      <c r="ED65371"/>
      <c r="EE65371"/>
      <c r="EF65371"/>
      <c r="EG65371"/>
      <c r="EH65371"/>
      <c r="EI65371"/>
      <c r="EJ65371"/>
      <c r="EK65371"/>
      <c r="EL65371"/>
      <c r="EM65371"/>
      <c r="EN65371"/>
      <c r="EO65371"/>
      <c r="EP65371"/>
      <c r="EQ65371"/>
      <c r="ER65371"/>
      <c r="ES65371"/>
      <c r="ET65371"/>
      <c r="EU65371"/>
      <c r="EV65371"/>
      <c r="EW65371"/>
      <c r="EX65371"/>
      <c r="EY65371"/>
      <c r="EZ65371"/>
      <c r="FA65371"/>
      <c r="FB65371"/>
      <c r="FC65371"/>
      <c r="FD65371"/>
      <c r="FE65371"/>
      <c r="FF65371"/>
      <c r="FG65371"/>
      <c r="FH65371"/>
      <c r="FI65371"/>
      <c r="FJ65371"/>
      <c r="FK65371"/>
      <c r="FL65371"/>
      <c r="FM65371"/>
      <c r="FN65371"/>
      <c r="FO65371"/>
      <c r="FP65371"/>
      <c r="FQ65371"/>
      <c r="FR65371"/>
      <c r="FS65371"/>
      <c r="FT65371"/>
      <c r="FU65371"/>
      <c r="FV65371"/>
      <c r="FW65371"/>
      <c r="FX65371"/>
      <c r="FY65371"/>
      <c r="FZ65371"/>
      <c r="GA65371"/>
      <c r="GB65371"/>
      <c r="GC65371"/>
      <c r="GD65371"/>
      <c r="GE65371"/>
      <c r="GF65371"/>
      <c r="GG65371"/>
      <c r="GH65371"/>
      <c r="GI65371"/>
      <c r="GJ65371"/>
      <c r="GK65371"/>
      <c r="GL65371"/>
      <c r="GM65371"/>
      <c r="GN65371"/>
      <c r="GO65371"/>
      <c r="GP65371"/>
      <c r="GQ65371"/>
      <c r="GR65371"/>
      <c r="GS65371"/>
      <c r="GT65371"/>
      <c r="GU65371"/>
      <c r="GV65371"/>
      <c r="GW65371"/>
      <c r="GX65371"/>
      <c r="GY65371"/>
      <c r="GZ65371"/>
      <c r="HA65371"/>
      <c r="HB65371"/>
      <c r="HC65371"/>
      <c r="HD65371"/>
      <c r="HE65371"/>
      <c r="HF65371"/>
      <c r="HG65371"/>
      <c r="HH65371"/>
      <c r="HI65371"/>
      <c r="HJ65371"/>
      <c r="HK65371"/>
      <c r="HL65371"/>
      <c r="HM65371"/>
      <c r="HN65371"/>
      <c r="HO65371"/>
      <c r="HP65371"/>
      <c r="HQ65371"/>
      <c r="HR65371"/>
      <c r="HS65371"/>
      <c r="HT65371"/>
      <c r="HU65371"/>
      <c r="HV65371"/>
      <c r="HW65371"/>
      <c r="HX65371"/>
      <c r="HY65371"/>
      <c r="HZ65371"/>
      <c r="IA65371"/>
    </row>
    <row r="65372" spans="1:235" ht="24" customHeight="1">
      <c r="A65372"/>
      <c r="B65372"/>
      <c r="C65372"/>
      <c r="D65372"/>
      <c r="E65372"/>
      <c r="F65372"/>
      <c r="G65372"/>
      <c r="H65372"/>
      <c r="I65372"/>
      <c r="J65372"/>
      <c r="K65372"/>
      <c r="L65372"/>
      <c r="M65372"/>
      <c r="N65372"/>
      <c r="O65372"/>
      <c r="P65372"/>
      <c r="Q65372"/>
      <c r="R65372"/>
      <c r="S65372"/>
      <c r="T65372"/>
      <c r="U65372"/>
      <c r="V65372"/>
      <c r="W65372"/>
      <c r="X65372"/>
      <c r="Y65372"/>
      <c r="Z65372"/>
      <c r="AA65372"/>
      <c r="AB65372"/>
      <c r="AC65372"/>
      <c r="AD65372"/>
      <c r="AE65372"/>
      <c r="AF65372"/>
      <c r="AG65372"/>
      <c r="AH65372"/>
      <c r="AI65372"/>
      <c r="AJ65372"/>
      <c r="AK65372"/>
      <c r="AL65372"/>
      <c r="AM65372"/>
      <c r="AN65372"/>
      <c r="AO65372"/>
      <c r="AP65372"/>
      <c r="AQ65372"/>
      <c r="AR65372"/>
      <c r="AS65372"/>
      <c r="AT65372"/>
      <c r="AU65372"/>
      <c r="AV65372"/>
      <c r="AW65372"/>
      <c r="AX65372"/>
      <c r="AY65372"/>
      <c r="AZ65372"/>
      <c r="BA65372"/>
      <c r="BB65372"/>
      <c r="BC65372"/>
      <c r="BD65372"/>
      <c r="BE65372"/>
      <c r="BF65372"/>
      <c r="BG65372"/>
      <c r="BH65372"/>
      <c r="BI65372"/>
      <c r="BJ65372"/>
      <c r="BK65372"/>
      <c r="BL65372"/>
      <c r="BM65372"/>
      <c r="BN65372"/>
      <c r="BO65372"/>
      <c r="BP65372"/>
      <c r="BQ65372"/>
      <c r="BR65372"/>
      <c r="BS65372"/>
      <c r="BT65372"/>
      <c r="BU65372"/>
      <c r="BV65372"/>
      <c r="BW65372"/>
      <c r="BX65372"/>
      <c r="BY65372"/>
      <c r="BZ65372"/>
      <c r="CA65372"/>
      <c r="CB65372"/>
      <c r="CC65372"/>
      <c r="CD65372"/>
      <c r="CE65372"/>
      <c r="CF65372"/>
      <c r="CG65372"/>
      <c r="CH65372"/>
      <c r="CI65372"/>
      <c r="CJ65372"/>
      <c r="CK65372"/>
      <c r="CL65372"/>
      <c r="CM65372"/>
      <c r="CN65372"/>
      <c r="CO65372"/>
      <c r="CP65372"/>
      <c r="CQ65372"/>
      <c r="CR65372"/>
      <c r="CS65372"/>
      <c r="CT65372"/>
      <c r="CU65372"/>
      <c r="CV65372"/>
      <c r="CW65372"/>
      <c r="CX65372"/>
      <c r="CY65372"/>
      <c r="CZ65372"/>
      <c r="DA65372"/>
      <c r="DB65372"/>
      <c r="DC65372"/>
      <c r="DD65372"/>
      <c r="DE65372"/>
      <c r="DF65372"/>
      <c r="DG65372"/>
      <c r="DH65372"/>
      <c r="DI65372"/>
      <c r="DJ65372"/>
      <c r="DK65372"/>
      <c r="DL65372"/>
      <c r="DM65372"/>
      <c r="DN65372"/>
      <c r="DO65372"/>
      <c r="DP65372"/>
      <c r="DQ65372"/>
      <c r="DR65372"/>
      <c r="DS65372"/>
      <c r="DT65372"/>
      <c r="DU65372"/>
      <c r="DV65372"/>
      <c r="DW65372"/>
      <c r="DX65372"/>
      <c r="DY65372"/>
      <c r="DZ65372"/>
      <c r="EA65372"/>
      <c r="EB65372"/>
      <c r="EC65372"/>
      <c r="ED65372"/>
      <c r="EE65372"/>
      <c r="EF65372"/>
      <c r="EG65372"/>
      <c r="EH65372"/>
      <c r="EI65372"/>
      <c r="EJ65372"/>
      <c r="EK65372"/>
      <c r="EL65372"/>
      <c r="EM65372"/>
      <c r="EN65372"/>
      <c r="EO65372"/>
      <c r="EP65372"/>
      <c r="EQ65372"/>
      <c r="ER65372"/>
      <c r="ES65372"/>
      <c r="ET65372"/>
      <c r="EU65372"/>
      <c r="EV65372"/>
      <c r="EW65372"/>
      <c r="EX65372"/>
      <c r="EY65372"/>
      <c r="EZ65372"/>
      <c r="FA65372"/>
      <c r="FB65372"/>
      <c r="FC65372"/>
      <c r="FD65372"/>
      <c r="FE65372"/>
      <c r="FF65372"/>
      <c r="FG65372"/>
      <c r="FH65372"/>
      <c r="FI65372"/>
      <c r="FJ65372"/>
      <c r="FK65372"/>
      <c r="FL65372"/>
      <c r="FM65372"/>
      <c r="FN65372"/>
      <c r="FO65372"/>
      <c r="FP65372"/>
      <c r="FQ65372"/>
      <c r="FR65372"/>
      <c r="FS65372"/>
      <c r="FT65372"/>
      <c r="FU65372"/>
      <c r="FV65372"/>
      <c r="FW65372"/>
      <c r="FX65372"/>
      <c r="FY65372"/>
      <c r="FZ65372"/>
      <c r="GA65372"/>
      <c r="GB65372"/>
      <c r="GC65372"/>
      <c r="GD65372"/>
      <c r="GE65372"/>
      <c r="GF65372"/>
      <c r="GG65372"/>
      <c r="GH65372"/>
      <c r="GI65372"/>
      <c r="GJ65372"/>
      <c r="GK65372"/>
      <c r="GL65372"/>
      <c r="GM65372"/>
      <c r="GN65372"/>
      <c r="GO65372"/>
      <c r="GP65372"/>
      <c r="GQ65372"/>
      <c r="GR65372"/>
      <c r="GS65372"/>
      <c r="GT65372"/>
      <c r="GU65372"/>
      <c r="GV65372"/>
      <c r="GW65372"/>
      <c r="GX65372"/>
      <c r="GY65372"/>
      <c r="GZ65372"/>
      <c r="HA65372"/>
      <c r="HB65372"/>
      <c r="HC65372"/>
      <c r="HD65372"/>
      <c r="HE65372"/>
      <c r="HF65372"/>
      <c r="HG65372"/>
      <c r="HH65372"/>
      <c r="HI65372"/>
      <c r="HJ65372"/>
      <c r="HK65372"/>
      <c r="HL65372"/>
      <c r="HM65372"/>
      <c r="HN65372"/>
      <c r="HO65372"/>
      <c r="HP65372"/>
      <c r="HQ65372"/>
      <c r="HR65372"/>
      <c r="HS65372"/>
      <c r="HT65372"/>
      <c r="HU65372"/>
      <c r="HV65372"/>
      <c r="HW65372"/>
      <c r="HX65372"/>
      <c r="HY65372"/>
      <c r="HZ65372"/>
      <c r="IA65372"/>
    </row>
    <row r="65373" spans="1:235" ht="24" customHeight="1">
      <c r="A65373"/>
      <c r="B65373"/>
      <c r="C65373"/>
      <c r="D65373"/>
      <c r="E65373"/>
      <c r="F65373"/>
      <c r="G65373"/>
      <c r="H65373"/>
      <c r="I65373"/>
      <c r="J65373"/>
      <c r="K65373"/>
      <c r="L65373"/>
      <c r="M65373"/>
      <c r="N65373"/>
      <c r="O65373"/>
      <c r="P65373"/>
      <c r="Q65373"/>
      <c r="R65373"/>
      <c r="S65373"/>
      <c r="T65373"/>
      <c r="U65373"/>
      <c r="V65373"/>
      <c r="W65373"/>
      <c r="X65373"/>
      <c r="Y65373"/>
      <c r="Z65373"/>
      <c r="AA65373"/>
      <c r="AB65373"/>
      <c r="AC65373"/>
      <c r="AD65373"/>
      <c r="AE65373"/>
      <c r="AF65373"/>
      <c r="AG65373"/>
      <c r="AH65373"/>
      <c r="AI65373"/>
      <c r="AJ65373"/>
      <c r="AK65373"/>
      <c r="AL65373"/>
      <c r="AM65373"/>
      <c r="AN65373"/>
      <c r="AO65373"/>
      <c r="AP65373"/>
      <c r="AQ65373"/>
      <c r="AR65373"/>
      <c r="AS65373"/>
      <c r="AT65373"/>
      <c r="AU65373"/>
      <c r="AV65373"/>
      <c r="AW65373"/>
      <c r="AX65373"/>
      <c r="AY65373"/>
      <c r="AZ65373"/>
      <c r="BA65373"/>
      <c r="BB65373"/>
      <c r="BC65373"/>
      <c r="BD65373"/>
      <c r="BE65373"/>
      <c r="BF65373"/>
      <c r="BG65373"/>
      <c r="BH65373"/>
      <c r="BI65373"/>
      <c r="BJ65373"/>
      <c r="BK65373"/>
      <c r="BL65373"/>
      <c r="BM65373"/>
      <c r="BN65373"/>
      <c r="BO65373"/>
      <c r="BP65373"/>
      <c r="BQ65373"/>
      <c r="BR65373"/>
      <c r="BS65373"/>
      <c r="BT65373"/>
      <c r="BU65373"/>
      <c r="BV65373"/>
      <c r="BW65373"/>
      <c r="BX65373"/>
      <c r="BY65373"/>
      <c r="BZ65373"/>
      <c r="CA65373"/>
      <c r="CB65373"/>
      <c r="CC65373"/>
      <c r="CD65373"/>
      <c r="CE65373"/>
      <c r="CF65373"/>
      <c r="CG65373"/>
      <c r="CH65373"/>
      <c r="CI65373"/>
      <c r="CJ65373"/>
      <c r="CK65373"/>
      <c r="CL65373"/>
      <c r="CM65373"/>
      <c r="CN65373"/>
      <c r="CO65373"/>
      <c r="CP65373"/>
      <c r="CQ65373"/>
      <c r="CR65373"/>
      <c r="CS65373"/>
      <c r="CT65373"/>
      <c r="CU65373"/>
      <c r="CV65373"/>
      <c r="CW65373"/>
      <c r="CX65373"/>
      <c r="CY65373"/>
      <c r="CZ65373"/>
      <c r="DA65373"/>
      <c r="DB65373"/>
      <c r="DC65373"/>
      <c r="DD65373"/>
      <c r="DE65373"/>
      <c r="DF65373"/>
      <c r="DG65373"/>
      <c r="DH65373"/>
      <c r="DI65373"/>
      <c r="DJ65373"/>
      <c r="DK65373"/>
      <c r="DL65373"/>
      <c r="DM65373"/>
      <c r="DN65373"/>
      <c r="DO65373"/>
      <c r="DP65373"/>
      <c r="DQ65373"/>
      <c r="DR65373"/>
      <c r="DS65373"/>
      <c r="DT65373"/>
      <c r="DU65373"/>
      <c r="DV65373"/>
      <c r="DW65373"/>
      <c r="DX65373"/>
      <c r="DY65373"/>
      <c r="DZ65373"/>
      <c r="EA65373"/>
      <c r="EB65373"/>
      <c r="EC65373"/>
      <c r="ED65373"/>
      <c r="EE65373"/>
      <c r="EF65373"/>
      <c r="EG65373"/>
      <c r="EH65373"/>
      <c r="EI65373"/>
      <c r="EJ65373"/>
      <c r="EK65373"/>
      <c r="EL65373"/>
      <c r="EM65373"/>
      <c r="EN65373"/>
      <c r="EO65373"/>
      <c r="EP65373"/>
      <c r="EQ65373"/>
      <c r="ER65373"/>
      <c r="ES65373"/>
      <c r="ET65373"/>
      <c r="EU65373"/>
      <c r="EV65373"/>
      <c r="EW65373"/>
      <c r="EX65373"/>
      <c r="EY65373"/>
      <c r="EZ65373"/>
      <c r="FA65373"/>
      <c r="FB65373"/>
      <c r="FC65373"/>
      <c r="FD65373"/>
      <c r="FE65373"/>
      <c r="FF65373"/>
      <c r="FG65373"/>
      <c r="FH65373"/>
      <c r="FI65373"/>
      <c r="FJ65373"/>
      <c r="FK65373"/>
      <c r="FL65373"/>
      <c r="FM65373"/>
      <c r="FN65373"/>
      <c r="FO65373"/>
      <c r="FP65373"/>
      <c r="FQ65373"/>
      <c r="FR65373"/>
      <c r="FS65373"/>
      <c r="FT65373"/>
      <c r="FU65373"/>
      <c r="FV65373"/>
      <c r="FW65373"/>
      <c r="FX65373"/>
      <c r="FY65373"/>
      <c r="FZ65373"/>
      <c r="GA65373"/>
      <c r="GB65373"/>
      <c r="GC65373"/>
      <c r="GD65373"/>
      <c r="GE65373"/>
      <c r="GF65373"/>
      <c r="GG65373"/>
      <c r="GH65373"/>
      <c r="GI65373"/>
      <c r="GJ65373"/>
      <c r="GK65373"/>
      <c r="GL65373"/>
      <c r="GM65373"/>
      <c r="GN65373"/>
      <c r="GO65373"/>
      <c r="GP65373"/>
      <c r="GQ65373"/>
      <c r="GR65373"/>
      <c r="GS65373"/>
      <c r="GT65373"/>
      <c r="GU65373"/>
      <c r="GV65373"/>
      <c r="GW65373"/>
      <c r="GX65373"/>
      <c r="GY65373"/>
      <c r="GZ65373"/>
      <c r="HA65373"/>
      <c r="HB65373"/>
      <c r="HC65373"/>
      <c r="HD65373"/>
      <c r="HE65373"/>
      <c r="HF65373"/>
      <c r="HG65373"/>
      <c r="HH65373"/>
      <c r="HI65373"/>
      <c r="HJ65373"/>
      <c r="HK65373"/>
      <c r="HL65373"/>
      <c r="HM65373"/>
      <c r="HN65373"/>
      <c r="HO65373"/>
      <c r="HP65373"/>
      <c r="HQ65373"/>
      <c r="HR65373"/>
      <c r="HS65373"/>
      <c r="HT65373"/>
      <c r="HU65373"/>
      <c r="HV65373"/>
      <c r="HW65373"/>
      <c r="HX65373"/>
      <c r="HY65373"/>
      <c r="HZ65373"/>
      <c r="IA65373"/>
    </row>
    <row r="65374" spans="1:235" ht="24" customHeight="1">
      <c r="A65374"/>
      <c r="B65374"/>
      <c r="C65374"/>
      <c r="D65374"/>
      <c r="E65374"/>
      <c r="F65374"/>
      <c r="G65374"/>
      <c r="H65374"/>
      <c r="I65374"/>
      <c r="J65374"/>
      <c r="K65374"/>
      <c r="L65374"/>
      <c r="M65374"/>
      <c r="N65374"/>
      <c r="O65374"/>
      <c r="P65374"/>
      <c r="Q65374"/>
      <c r="R65374"/>
      <c r="S65374"/>
      <c r="T65374"/>
      <c r="U65374"/>
      <c r="V65374"/>
      <c r="W65374"/>
      <c r="X65374"/>
      <c r="Y65374"/>
      <c r="Z65374"/>
      <c r="AA65374"/>
      <c r="AB65374"/>
      <c r="AC65374"/>
      <c r="AD65374"/>
      <c r="AE65374"/>
      <c r="AF65374"/>
      <c r="AG65374"/>
      <c r="AH65374"/>
      <c r="AI65374"/>
      <c r="AJ65374"/>
      <c r="AK65374"/>
      <c r="AL65374"/>
      <c r="AM65374"/>
      <c r="AN65374"/>
      <c r="AO65374"/>
      <c r="AP65374"/>
      <c r="AQ65374"/>
      <c r="AR65374"/>
      <c r="AS65374"/>
      <c r="AT65374"/>
      <c r="AU65374"/>
      <c r="AV65374"/>
      <c r="AW65374"/>
      <c r="AX65374"/>
      <c r="AY65374"/>
      <c r="AZ65374"/>
      <c r="BA65374"/>
      <c r="BB65374"/>
      <c r="BC65374"/>
      <c r="BD65374"/>
      <c r="BE65374"/>
      <c r="BF65374"/>
      <c r="BG65374"/>
      <c r="BH65374"/>
      <c r="BI65374"/>
      <c r="BJ65374"/>
      <c r="BK65374"/>
      <c r="BL65374"/>
      <c r="BM65374"/>
      <c r="BN65374"/>
      <c r="BO65374"/>
      <c r="BP65374"/>
      <c r="BQ65374"/>
      <c r="BR65374"/>
      <c r="BS65374"/>
      <c r="BT65374"/>
      <c r="BU65374"/>
      <c r="BV65374"/>
      <c r="BW65374"/>
      <c r="BX65374"/>
      <c r="BY65374"/>
      <c r="BZ65374"/>
      <c r="CA65374"/>
      <c r="CB65374"/>
      <c r="CC65374"/>
      <c r="CD65374"/>
      <c r="CE65374"/>
      <c r="CF65374"/>
      <c r="CG65374"/>
      <c r="CH65374"/>
      <c r="CI65374"/>
      <c r="CJ65374"/>
      <c r="CK65374"/>
      <c r="CL65374"/>
      <c r="CM65374"/>
      <c r="CN65374"/>
      <c r="CO65374"/>
      <c r="CP65374"/>
      <c r="CQ65374"/>
      <c r="CR65374"/>
      <c r="CS65374"/>
      <c r="CT65374"/>
      <c r="CU65374"/>
      <c r="CV65374"/>
      <c r="CW65374"/>
      <c r="CX65374"/>
      <c r="CY65374"/>
      <c r="CZ65374"/>
      <c r="DA65374"/>
      <c r="DB65374"/>
      <c r="DC65374"/>
      <c r="DD65374"/>
      <c r="DE65374"/>
      <c r="DF65374"/>
      <c r="DG65374"/>
      <c r="DH65374"/>
      <c r="DI65374"/>
      <c r="DJ65374"/>
      <c r="DK65374"/>
      <c r="DL65374"/>
      <c r="DM65374"/>
      <c r="DN65374"/>
      <c r="DO65374"/>
      <c r="DP65374"/>
      <c r="DQ65374"/>
      <c r="DR65374"/>
      <c r="DS65374"/>
      <c r="DT65374"/>
      <c r="DU65374"/>
      <c r="DV65374"/>
      <c r="DW65374"/>
      <c r="DX65374"/>
      <c r="DY65374"/>
      <c r="DZ65374"/>
      <c r="EA65374"/>
      <c r="EB65374"/>
      <c r="EC65374"/>
      <c r="ED65374"/>
      <c r="EE65374"/>
      <c r="EF65374"/>
      <c r="EG65374"/>
      <c r="EH65374"/>
      <c r="EI65374"/>
      <c r="EJ65374"/>
      <c r="EK65374"/>
      <c r="EL65374"/>
      <c r="EM65374"/>
      <c r="EN65374"/>
      <c r="EO65374"/>
      <c r="EP65374"/>
      <c r="EQ65374"/>
      <c r="ER65374"/>
      <c r="ES65374"/>
      <c r="ET65374"/>
      <c r="EU65374"/>
      <c r="EV65374"/>
      <c r="EW65374"/>
      <c r="EX65374"/>
      <c r="EY65374"/>
      <c r="EZ65374"/>
      <c r="FA65374"/>
      <c r="FB65374"/>
      <c r="FC65374"/>
      <c r="FD65374"/>
      <c r="FE65374"/>
      <c r="FF65374"/>
      <c r="FG65374"/>
      <c r="FH65374"/>
      <c r="FI65374"/>
      <c r="FJ65374"/>
      <c r="FK65374"/>
      <c r="FL65374"/>
      <c r="FM65374"/>
      <c r="FN65374"/>
      <c r="FO65374"/>
      <c r="FP65374"/>
      <c r="FQ65374"/>
      <c r="FR65374"/>
      <c r="FS65374"/>
      <c r="FT65374"/>
      <c r="FU65374"/>
      <c r="FV65374"/>
      <c r="FW65374"/>
      <c r="FX65374"/>
      <c r="FY65374"/>
      <c r="FZ65374"/>
      <c r="GA65374"/>
      <c r="GB65374"/>
      <c r="GC65374"/>
      <c r="GD65374"/>
      <c r="GE65374"/>
      <c r="GF65374"/>
      <c r="GG65374"/>
      <c r="GH65374"/>
      <c r="GI65374"/>
      <c r="GJ65374"/>
      <c r="GK65374"/>
      <c r="GL65374"/>
      <c r="GM65374"/>
      <c r="GN65374"/>
      <c r="GO65374"/>
      <c r="GP65374"/>
      <c r="GQ65374"/>
      <c r="GR65374"/>
      <c r="GS65374"/>
      <c r="GT65374"/>
      <c r="GU65374"/>
      <c r="GV65374"/>
      <c r="GW65374"/>
      <c r="GX65374"/>
      <c r="GY65374"/>
      <c r="GZ65374"/>
      <c r="HA65374"/>
      <c r="HB65374"/>
      <c r="HC65374"/>
      <c r="HD65374"/>
      <c r="HE65374"/>
      <c r="HF65374"/>
      <c r="HG65374"/>
      <c r="HH65374"/>
      <c r="HI65374"/>
      <c r="HJ65374"/>
      <c r="HK65374"/>
      <c r="HL65374"/>
      <c r="HM65374"/>
      <c r="HN65374"/>
      <c r="HO65374"/>
      <c r="HP65374"/>
      <c r="HQ65374"/>
      <c r="HR65374"/>
      <c r="HS65374"/>
      <c r="HT65374"/>
      <c r="HU65374"/>
      <c r="HV65374"/>
      <c r="HW65374"/>
      <c r="HX65374"/>
      <c r="HY65374"/>
      <c r="HZ65374"/>
      <c r="IA65374"/>
    </row>
    <row r="65375" spans="1:235" ht="24" customHeight="1">
      <c r="A65375"/>
      <c r="B65375"/>
      <c r="C65375"/>
      <c r="D65375"/>
      <c r="E65375"/>
      <c r="F65375"/>
      <c r="G65375"/>
      <c r="H65375"/>
      <c r="I65375"/>
      <c r="J65375"/>
      <c r="K65375"/>
      <c r="L65375"/>
      <c r="M65375"/>
      <c r="N65375"/>
      <c r="O65375"/>
      <c r="P65375"/>
      <c r="Q65375"/>
      <c r="R65375"/>
      <c r="S65375"/>
      <c r="T65375"/>
      <c r="U65375"/>
      <c r="V65375"/>
      <c r="W65375"/>
      <c r="X65375"/>
      <c r="Y65375"/>
      <c r="Z65375"/>
      <c r="AA65375"/>
      <c r="AB65375"/>
      <c r="AC65375"/>
      <c r="AD65375"/>
      <c r="AE65375"/>
      <c r="AF65375"/>
      <c r="AG65375"/>
      <c r="AH65375"/>
      <c r="AI65375"/>
      <c r="AJ65375"/>
      <c r="AK65375"/>
      <c r="AL65375"/>
      <c r="AM65375"/>
      <c r="AN65375"/>
      <c r="AO65375"/>
      <c r="AP65375"/>
      <c r="AQ65375"/>
      <c r="AR65375"/>
      <c r="AS65375"/>
      <c r="AT65375"/>
      <c r="AU65375"/>
      <c r="AV65375"/>
      <c r="AW65375"/>
      <c r="AX65375"/>
      <c r="AY65375"/>
      <c r="AZ65375"/>
      <c r="BA65375"/>
      <c r="BB65375"/>
      <c r="BC65375"/>
      <c r="BD65375"/>
      <c r="BE65375"/>
      <c r="BF65375"/>
      <c r="BG65375"/>
      <c r="BH65375"/>
      <c r="BI65375"/>
      <c r="BJ65375"/>
      <c r="BK65375"/>
      <c r="BL65375"/>
      <c r="BM65375"/>
      <c r="BN65375"/>
      <c r="BO65375"/>
      <c r="BP65375"/>
      <c r="BQ65375"/>
      <c r="BR65375"/>
      <c r="BS65375"/>
      <c r="BT65375"/>
      <c r="BU65375"/>
      <c r="BV65375"/>
      <c r="BW65375"/>
      <c r="BX65375"/>
      <c r="BY65375"/>
      <c r="BZ65375"/>
      <c r="CA65375"/>
      <c r="CB65375"/>
      <c r="CC65375"/>
      <c r="CD65375"/>
      <c r="CE65375"/>
      <c r="CF65375"/>
      <c r="CG65375"/>
      <c r="CH65375"/>
      <c r="CI65375"/>
      <c r="CJ65375"/>
      <c r="CK65375"/>
      <c r="CL65375"/>
      <c r="CM65375"/>
      <c r="CN65375"/>
      <c r="CO65375"/>
      <c r="CP65375"/>
      <c r="CQ65375"/>
      <c r="CR65375"/>
      <c r="CS65375"/>
      <c r="CT65375"/>
      <c r="CU65375"/>
      <c r="CV65375"/>
      <c r="CW65375"/>
      <c r="CX65375"/>
      <c r="CY65375"/>
      <c r="CZ65375"/>
      <c r="DA65375"/>
      <c r="DB65375"/>
      <c r="DC65375"/>
      <c r="DD65375"/>
      <c r="DE65375"/>
      <c r="DF65375"/>
      <c r="DG65375"/>
      <c r="DH65375"/>
      <c r="DI65375"/>
      <c r="DJ65375"/>
      <c r="DK65375"/>
      <c r="DL65375"/>
      <c r="DM65375"/>
      <c r="DN65375"/>
      <c r="DO65375"/>
      <c r="DP65375"/>
      <c r="DQ65375"/>
      <c r="DR65375"/>
      <c r="DS65375"/>
      <c r="DT65375"/>
      <c r="DU65375"/>
      <c r="DV65375"/>
      <c r="DW65375"/>
      <c r="DX65375"/>
      <c r="DY65375"/>
      <c r="DZ65375"/>
      <c r="EA65375"/>
      <c r="EB65375"/>
      <c r="EC65375"/>
      <c r="ED65375"/>
      <c r="EE65375"/>
      <c r="EF65375"/>
      <c r="EG65375"/>
      <c r="EH65375"/>
      <c r="EI65375"/>
      <c r="EJ65375"/>
      <c r="EK65375"/>
      <c r="EL65375"/>
      <c r="EM65375"/>
      <c r="EN65375"/>
      <c r="EO65375"/>
      <c r="EP65375"/>
      <c r="EQ65375"/>
      <c r="ER65375"/>
      <c r="ES65375"/>
      <c r="ET65375"/>
      <c r="EU65375"/>
      <c r="EV65375"/>
      <c r="EW65375"/>
      <c r="EX65375"/>
      <c r="EY65375"/>
      <c r="EZ65375"/>
      <c r="FA65375"/>
      <c r="FB65375"/>
      <c r="FC65375"/>
      <c r="FD65375"/>
      <c r="FE65375"/>
      <c r="FF65375"/>
      <c r="FG65375"/>
      <c r="FH65375"/>
      <c r="FI65375"/>
      <c r="FJ65375"/>
      <c r="FK65375"/>
      <c r="FL65375"/>
      <c r="FM65375"/>
      <c r="FN65375"/>
      <c r="FO65375"/>
      <c r="FP65375"/>
      <c r="FQ65375"/>
      <c r="FR65375"/>
      <c r="FS65375"/>
      <c r="FT65375"/>
      <c r="FU65375"/>
      <c r="FV65375"/>
      <c r="FW65375"/>
      <c r="FX65375"/>
      <c r="FY65375"/>
      <c r="FZ65375"/>
      <c r="GA65375"/>
      <c r="GB65375"/>
      <c r="GC65375"/>
      <c r="GD65375"/>
      <c r="GE65375"/>
      <c r="GF65375"/>
      <c r="GG65375"/>
      <c r="GH65375"/>
      <c r="GI65375"/>
      <c r="GJ65375"/>
      <c r="GK65375"/>
      <c r="GL65375"/>
      <c r="GM65375"/>
      <c r="GN65375"/>
      <c r="GO65375"/>
      <c r="GP65375"/>
      <c r="GQ65375"/>
      <c r="GR65375"/>
      <c r="GS65375"/>
      <c r="GT65375"/>
      <c r="GU65375"/>
      <c r="GV65375"/>
      <c r="GW65375"/>
      <c r="GX65375"/>
      <c r="GY65375"/>
      <c r="GZ65375"/>
      <c r="HA65375"/>
      <c r="HB65375"/>
      <c r="HC65375"/>
      <c r="HD65375"/>
      <c r="HE65375"/>
      <c r="HF65375"/>
      <c r="HG65375"/>
      <c r="HH65375"/>
      <c r="HI65375"/>
      <c r="HJ65375"/>
      <c r="HK65375"/>
      <c r="HL65375"/>
      <c r="HM65375"/>
      <c r="HN65375"/>
      <c r="HO65375"/>
      <c r="HP65375"/>
      <c r="HQ65375"/>
      <c r="HR65375"/>
      <c r="HS65375"/>
      <c r="HT65375"/>
      <c r="HU65375"/>
      <c r="HV65375"/>
      <c r="HW65375"/>
      <c r="HX65375"/>
      <c r="HY65375"/>
      <c r="HZ65375"/>
      <c r="IA65375"/>
    </row>
    <row r="65376" spans="1:235" ht="24" customHeight="1">
      <c r="A65376"/>
      <c r="B65376"/>
      <c r="C65376"/>
      <c r="D65376"/>
      <c r="E65376"/>
      <c r="F65376"/>
      <c r="G65376"/>
      <c r="H65376"/>
      <c r="I65376"/>
      <c r="J65376"/>
      <c r="K65376"/>
      <c r="L65376"/>
      <c r="M65376"/>
      <c r="N65376"/>
      <c r="O65376"/>
      <c r="P65376"/>
      <c r="Q65376"/>
      <c r="R65376"/>
      <c r="S65376"/>
      <c r="T65376"/>
      <c r="U65376"/>
      <c r="V65376"/>
      <c r="W65376"/>
      <c r="X65376"/>
      <c r="Y65376"/>
      <c r="Z65376"/>
      <c r="AA65376"/>
      <c r="AB65376"/>
      <c r="AC65376"/>
      <c r="AD65376"/>
      <c r="AE65376"/>
      <c r="AF65376"/>
      <c r="AG65376"/>
      <c r="AH65376"/>
      <c r="AI65376"/>
      <c r="AJ65376"/>
      <c r="AK65376"/>
      <c r="AL65376"/>
      <c r="AM65376"/>
      <c r="AN65376"/>
      <c r="AO65376"/>
      <c r="AP65376"/>
      <c r="AQ65376"/>
      <c r="AR65376"/>
      <c r="AS65376"/>
      <c r="AT65376"/>
      <c r="AU65376"/>
      <c r="AV65376"/>
      <c r="AW65376"/>
      <c r="AX65376"/>
      <c r="AY65376"/>
      <c r="AZ65376"/>
      <c r="BA65376"/>
      <c r="BB65376"/>
      <c r="BC65376"/>
      <c r="BD65376"/>
      <c r="BE65376"/>
      <c r="BF65376"/>
      <c r="BG65376"/>
      <c r="BH65376"/>
      <c r="BI65376"/>
      <c r="BJ65376"/>
      <c r="BK65376"/>
      <c r="BL65376"/>
      <c r="BM65376"/>
      <c r="BN65376"/>
      <c r="BO65376"/>
      <c r="BP65376"/>
      <c r="BQ65376"/>
      <c r="BR65376"/>
      <c r="BS65376"/>
      <c r="BT65376"/>
      <c r="BU65376"/>
      <c r="BV65376"/>
      <c r="BW65376"/>
      <c r="BX65376"/>
      <c r="BY65376"/>
      <c r="BZ65376"/>
      <c r="CA65376"/>
      <c r="CB65376"/>
      <c r="CC65376"/>
      <c r="CD65376"/>
      <c r="CE65376"/>
      <c r="CF65376"/>
      <c r="CG65376"/>
      <c r="CH65376"/>
      <c r="CI65376"/>
      <c r="CJ65376"/>
      <c r="CK65376"/>
      <c r="CL65376"/>
      <c r="CM65376"/>
      <c r="CN65376"/>
      <c r="CO65376"/>
      <c r="CP65376"/>
      <c r="CQ65376"/>
      <c r="CR65376"/>
      <c r="CS65376"/>
      <c r="CT65376"/>
      <c r="CU65376"/>
      <c r="CV65376"/>
      <c r="CW65376"/>
      <c r="CX65376"/>
      <c r="CY65376"/>
      <c r="CZ65376"/>
      <c r="DA65376"/>
      <c r="DB65376"/>
      <c r="DC65376"/>
      <c r="DD65376"/>
      <c r="DE65376"/>
      <c r="DF65376"/>
      <c r="DG65376"/>
      <c r="DH65376"/>
      <c r="DI65376"/>
      <c r="DJ65376"/>
      <c r="DK65376"/>
      <c r="DL65376"/>
      <c r="DM65376"/>
      <c r="DN65376"/>
      <c r="DO65376"/>
      <c r="DP65376"/>
      <c r="DQ65376"/>
      <c r="DR65376"/>
      <c r="DS65376"/>
      <c r="DT65376"/>
      <c r="DU65376"/>
      <c r="DV65376"/>
      <c r="DW65376"/>
      <c r="DX65376"/>
      <c r="DY65376"/>
      <c r="DZ65376"/>
      <c r="EA65376"/>
      <c r="EB65376"/>
      <c r="EC65376"/>
      <c r="ED65376"/>
      <c r="EE65376"/>
      <c r="EF65376"/>
      <c r="EG65376"/>
      <c r="EH65376"/>
      <c r="EI65376"/>
      <c r="EJ65376"/>
      <c r="EK65376"/>
      <c r="EL65376"/>
      <c r="EM65376"/>
      <c r="EN65376"/>
      <c r="EO65376"/>
      <c r="EP65376"/>
      <c r="EQ65376"/>
      <c r="ER65376"/>
      <c r="ES65376"/>
      <c r="ET65376"/>
      <c r="EU65376"/>
      <c r="EV65376"/>
      <c r="EW65376"/>
      <c r="EX65376"/>
      <c r="EY65376"/>
      <c r="EZ65376"/>
      <c r="FA65376"/>
      <c r="FB65376"/>
      <c r="FC65376"/>
      <c r="FD65376"/>
      <c r="FE65376"/>
      <c r="FF65376"/>
      <c r="FG65376"/>
      <c r="FH65376"/>
      <c r="FI65376"/>
      <c r="FJ65376"/>
      <c r="FK65376"/>
      <c r="FL65376"/>
      <c r="FM65376"/>
      <c r="FN65376"/>
      <c r="FO65376"/>
      <c r="FP65376"/>
      <c r="FQ65376"/>
      <c r="FR65376"/>
      <c r="FS65376"/>
      <c r="FT65376"/>
      <c r="FU65376"/>
      <c r="FV65376"/>
      <c r="FW65376"/>
      <c r="FX65376"/>
      <c r="FY65376"/>
      <c r="FZ65376"/>
      <c r="GA65376"/>
      <c r="GB65376"/>
      <c r="GC65376"/>
      <c r="GD65376"/>
      <c r="GE65376"/>
      <c r="GF65376"/>
      <c r="GG65376"/>
      <c r="GH65376"/>
      <c r="GI65376"/>
      <c r="GJ65376"/>
      <c r="GK65376"/>
      <c r="GL65376"/>
      <c r="GM65376"/>
      <c r="GN65376"/>
      <c r="GO65376"/>
      <c r="GP65376"/>
      <c r="GQ65376"/>
      <c r="GR65376"/>
      <c r="GS65376"/>
      <c r="GT65376"/>
      <c r="GU65376"/>
      <c r="GV65376"/>
      <c r="GW65376"/>
      <c r="GX65376"/>
      <c r="GY65376"/>
      <c r="GZ65376"/>
      <c r="HA65376"/>
      <c r="HB65376"/>
      <c r="HC65376"/>
      <c r="HD65376"/>
      <c r="HE65376"/>
      <c r="HF65376"/>
      <c r="HG65376"/>
      <c r="HH65376"/>
      <c r="HI65376"/>
      <c r="HJ65376"/>
      <c r="HK65376"/>
      <c r="HL65376"/>
      <c r="HM65376"/>
      <c r="HN65376"/>
      <c r="HO65376"/>
      <c r="HP65376"/>
      <c r="HQ65376"/>
      <c r="HR65376"/>
      <c r="HS65376"/>
      <c r="HT65376"/>
      <c r="HU65376"/>
      <c r="HV65376"/>
      <c r="HW65376"/>
      <c r="HX65376"/>
      <c r="HY65376"/>
      <c r="HZ65376"/>
      <c r="IA65376"/>
    </row>
    <row r="65377" spans="1:235" ht="24" customHeight="1">
      <c r="A65377"/>
      <c r="B65377"/>
      <c r="C65377"/>
      <c r="D65377"/>
      <c r="E65377"/>
      <c r="F65377"/>
      <c r="G65377"/>
      <c r="H65377"/>
      <c r="I65377"/>
      <c r="J65377"/>
      <c r="K65377"/>
      <c r="L65377"/>
      <c r="M65377"/>
      <c r="N65377"/>
      <c r="O65377"/>
      <c r="P65377"/>
      <c r="Q65377"/>
      <c r="R65377"/>
      <c r="S65377"/>
      <c r="T65377"/>
      <c r="U65377"/>
      <c r="V65377"/>
      <c r="W65377"/>
      <c r="X65377"/>
      <c r="Y65377"/>
      <c r="Z65377"/>
      <c r="AA65377"/>
      <c r="AB65377"/>
      <c r="AC65377"/>
      <c r="AD65377"/>
      <c r="AE65377"/>
      <c r="AF65377"/>
      <c r="AG65377"/>
      <c r="AH65377"/>
      <c r="AI65377"/>
      <c r="AJ65377"/>
      <c r="AK65377"/>
      <c r="AL65377"/>
      <c r="AM65377"/>
      <c r="AN65377"/>
      <c r="AO65377"/>
      <c r="AP65377"/>
      <c r="AQ65377"/>
      <c r="AR65377"/>
      <c r="AS65377"/>
      <c r="AT65377"/>
      <c r="AU65377"/>
      <c r="AV65377"/>
      <c r="AW65377"/>
      <c r="AX65377"/>
      <c r="AY65377"/>
      <c r="AZ65377"/>
      <c r="BA65377"/>
      <c r="BB65377"/>
      <c r="BC65377"/>
      <c r="BD65377"/>
      <c r="BE65377"/>
      <c r="BF65377"/>
      <c r="BG65377"/>
      <c r="BH65377"/>
      <c r="BI65377"/>
      <c r="BJ65377"/>
      <c r="BK65377"/>
      <c r="BL65377"/>
      <c r="BM65377"/>
      <c r="BN65377"/>
      <c r="BO65377"/>
      <c r="BP65377"/>
      <c r="BQ65377"/>
      <c r="BR65377"/>
      <c r="BS65377"/>
      <c r="BT65377"/>
      <c r="BU65377"/>
      <c r="BV65377"/>
      <c r="BW65377"/>
      <c r="BX65377"/>
      <c r="BY65377"/>
      <c r="BZ65377"/>
      <c r="CA65377"/>
      <c r="CB65377"/>
      <c r="CC65377"/>
      <c r="CD65377"/>
      <c r="CE65377"/>
      <c r="CF65377"/>
      <c r="CG65377"/>
      <c r="CH65377"/>
      <c r="CI65377"/>
      <c r="CJ65377"/>
      <c r="CK65377"/>
      <c r="CL65377"/>
      <c r="CM65377"/>
      <c r="CN65377"/>
      <c r="CO65377"/>
      <c r="CP65377"/>
      <c r="CQ65377"/>
      <c r="CR65377"/>
      <c r="CS65377"/>
      <c r="CT65377"/>
      <c r="CU65377"/>
      <c r="CV65377"/>
      <c r="CW65377"/>
      <c r="CX65377"/>
      <c r="CY65377"/>
      <c r="CZ65377"/>
      <c r="DA65377"/>
      <c r="DB65377"/>
      <c r="DC65377"/>
      <c r="DD65377"/>
      <c r="DE65377"/>
      <c r="DF65377"/>
      <c r="DG65377"/>
      <c r="DH65377"/>
      <c r="DI65377"/>
      <c r="DJ65377"/>
      <c r="DK65377"/>
      <c r="DL65377"/>
      <c r="DM65377"/>
      <c r="DN65377"/>
      <c r="DO65377"/>
      <c r="DP65377"/>
      <c r="DQ65377"/>
      <c r="DR65377"/>
      <c r="DS65377"/>
      <c r="DT65377"/>
      <c r="DU65377"/>
      <c r="DV65377"/>
      <c r="DW65377"/>
      <c r="DX65377"/>
      <c r="DY65377"/>
      <c r="DZ65377"/>
      <c r="EA65377"/>
      <c r="EB65377"/>
      <c r="EC65377"/>
      <c r="ED65377"/>
      <c r="EE65377"/>
      <c r="EF65377"/>
      <c r="EG65377"/>
      <c r="EH65377"/>
      <c r="EI65377"/>
      <c r="EJ65377"/>
      <c r="EK65377"/>
      <c r="EL65377"/>
      <c r="EM65377"/>
      <c r="EN65377"/>
      <c r="EO65377"/>
      <c r="EP65377"/>
      <c r="EQ65377"/>
      <c r="ER65377"/>
      <c r="ES65377"/>
      <c r="ET65377"/>
      <c r="EU65377"/>
      <c r="EV65377"/>
      <c r="EW65377"/>
      <c r="EX65377"/>
      <c r="EY65377"/>
      <c r="EZ65377"/>
      <c r="FA65377"/>
      <c r="FB65377"/>
      <c r="FC65377"/>
      <c r="FD65377"/>
      <c r="FE65377"/>
      <c r="FF65377"/>
      <c r="FG65377"/>
      <c r="FH65377"/>
      <c r="FI65377"/>
      <c r="FJ65377"/>
      <c r="FK65377"/>
      <c r="FL65377"/>
      <c r="FM65377"/>
      <c r="FN65377"/>
      <c r="FO65377"/>
      <c r="FP65377"/>
      <c r="FQ65377"/>
      <c r="FR65377"/>
      <c r="FS65377"/>
      <c r="FT65377"/>
      <c r="FU65377"/>
      <c r="FV65377"/>
      <c r="FW65377"/>
      <c r="FX65377"/>
      <c r="FY65377"/>
      <c r="FZ65377"/>
      <c r="GA65377"/>
      <c r="GB65377"/>
      <c r="GC65377"/>
      <c r="GD65377"/>
      <c r="GE65377"/>
      <c r="GF65377"/>
      <c r="GG65377"/>
      <c r="GH65377"/>
      <c r="GI65377"/>
      <c r="GJ65377"/>
      <c r="GK65377"/>
      <c r="GL65377"/>
      <c r="GM65377"/>
      <c r="GN65377"/>
      <c r="GO65377"/>
      <c r="GP65377"/>
      <c r="GQ65377"/>
      <c r="GR65377"/>
      <c r="GS65377"/>
      <c r="GT65377"/>
      <c r="GU65377"/>
      <c r="GV65377"/>
      <c r="GW65377"/>
      <c r="GX65377"/>
      <c r="GY65377"/>
      <c r="GZ65377"/>
      <c r="HA65377"/>
      <c r="HB65377"/>
      <c r="HC65377"/>
      <c r="HD65377"/>
      <c r="HE65377"/>
      <c r="HF65377"/>
      <c r="HG65377"/>
      <c r="HH65377"/>
      <c r="HI65377"/>
      <c r="HJ65377"/>
      <c r="HK65377"/>
      <c r="HL65377"/>
      <c r="HM65377"/>
      <c r="HN65377"/>
      <c r="HO65377"/>
      <c r="HP65377"/>
      <c r="HQ65377"/>
      <c r="HR65377"/>
      <c r="HS65377"/>
      <c r="HT65377"/>
      <c r="HU65377"/>
      <c r="HV65377"/>
      <c r="HW65377"/>
      <c r="HX65377"/>
      <c r="HY65377"/>
      <c r="HZ65377"/>
      <c r="IA65377"/>
    </row>
    <row r="65378" spans="1:235" ht="24" customHeight="1">
      <c r="A65378"/>
      <c r="B65378"/>
      <c r="C65378"/>
      <c r="D65378"/>
      <c r="E65378"/>
      <c r="F65378"/>
      <c r="G65378"/>
      <c r="H65378"/>
      <c r="I65378"/>
      <c r="J65378"/>
      <c r="K65378"/>
      <c r="L65378"/>
      <c r="M65378"/>
      <c r="N65378"/>
      <c r="O65378"/>
      <c r="P65378"/>
      <c r="Q65378"/>
      <c r="R65378"/>
      <c r="S65378"/>
      <c r="T65378"/>
      <c r="U65378"/>
      <c r="V65378"/>
      <c r="W65378"/>
      <c r="X65378"/>
      <c r="Y65378"/>
      <c r="Z65378"/>
      <c r="AA65378"/>
      <c r="AB65378"/>
      <c r="AC65378"/>
      <c r="AD65378"/>
      <c r="AE65378"/>
      <c r="AF65378"/>
      <c r="AG65378"/>
      <c r="AH65378"/>
      <c r="AI65378"/>
      <c r="AJ65378"/>
      <c r="AK65378"/>
      <c r="AL65378"/>
      <c r="AM65378"/>
      <c r="AN65378"/>
      <c r="AO65378"/>
      <c r="AP65378"/>
      <c r="AQ65378"/>
      <c r="AR65378"/>
      <c r="AS65378"/>
      <c r="AT65378"/>
      <c r="AU65378"/>
      <c r="AV65378"/>
      <c r="AW65378"/>
      <c r="AX65378"/>
      <c r="AY65378"/>
      <c r="AZ65378"/>
      <c r="BA65378"/>
      <c r="BB65378"/>
      <c r="BC65378"/>
      <c r="BD65378"/>
      <c r="BE65378"/>
      <c r="BF65378"/>
      <c r="BG65378"/>
      <c r="BH65378"/>
      <c r="BI65378"/>
      <c r="BJ65378"/>
      <c r="BK65378"/>
      <c r="BL65378"/>
      <c r="BM65378"/>
      <c r="BN65378"/>
      <c r="BO65378"/>
      <c r="BP65378"/>
      <c r="BQ65378"/>
      <c r="BR65378"/>
      <c r="BS65378"/>
      <c r="BT65378"/>
      <c r="BU65378"/>
      <c r="BV65378"/>
      <c r="BW65378"/>
      <c r="BX65378"/>
      <c r="BY65378"/>
      <c r="BZ65378"/>
      <c r="CA65378"/>
      <c r="CB65378"/>
      <c r="CC65378"/>
      <c r="CD65378"/>
      <c r="CE65378"/>
      <c r="CF65378"/>
      <c r="CG65378"/>
      <c r="CH65378"/>
      <c r="CI65378"/>
      <c r="CJ65378"/>
      <c r="CK65378"/>
      <c r="CL65378"/>
      <c r="CM65378"/>
      <c r="CN65378"/>
      <c r="CO65378"/>
      <c r="CP65378"/>
      <c r="CQ65378"/>
      <c r="CR65378"/>
      <c r="CS65378"/>
      <c r="CT65378"/>
      <c r="CU65378"/>
      <c r="CV65378"/>
      <c r="CW65378"/>
      <c r="CX65378"/>
      <c r="CY65378"/>
      <c r="CZ65378"/>
      <c r="DA65378"/>
      <c r="DB65378"/>
      <c r="DC65378"/>
      <c r="DD65378"/>
      <c r="DE65378"/>
      <c r="DF65378"/>
      <c r="DG65378"/>
      <c r="DH65378"/>
      <c r="DI65378"/>
      <c r="DJ65378"/>
      <c r="DK65378"/>
      <c r="DL65378"/>
      <c r="DM65378"/>
      <c r="DN65378"/>
      <c r="DO65378"/>
      <c r="DP65378"/>
      <c r="DQ65378"/>
      <c r="DR65378"/>
      <c r="DS65378"/>
      <c r="DT65378"/>
      <c r="DU65378"/>
      <c r="DV65378"/>
      <c r="DW65378"/>
      <c r="DX65378"/>
      <c r="DY65378"/>
      <c r="DZ65378"/>
      <c r="EA65378"/>
      <c r="EB65378"/>
      <c r="EC65378"/>
      <c r="ED65378"/>
      <c r="EE65378"/>
      <c r="EF65378"/>
      <c r="EG65378"/>
      <c r="EH65378"/>
      <c r="EI65378"/>
      <c r="EJ65378"/>
      <c r="EK65378"/>
      <c r="EL65378"/>
      <c r="EM65378"/>
      <c r="EN65378"/>
      <c r="EO65378"/>
      <c r="EP65378"/>
      <c r="EQ65378"/>
      <c r="ER65378"/>
      <c r="ES65378"/>
      <c r="ET65378"/>
      <c r="EU65378"/>
      <c r="EV65378"/>
      <c r="EW65378"/>
      <c r="EX65378"/>
      <c r="EY65378"/>
      <c r="EZ65378"/>
      <c r="FA65378"/>
      <c r="FB65378"/>
      <c r="FC65378"/>
      <c r="FD65378"/>
      <c r="FE65378"/>
      <c r="FF65378"/>
      <c r="FG65378"/>
      <c r="FH65378"/>
      <c r="FI65378"/>
      <c r="FJ65378"/>
      <c r="FK65378"/>
      <c r="FL65378"/>
      <c r="FM65378"/>
      <c r="FN65378"/>
      <c r="FO65378"/>
      <c r="FP65378"/>
      <c r="FQ65378"/>
      <c r="FR65378"/>
      <c r="FS65378"/>
      <c r="FT65378"/>
      <c r="FU65378"/>
      <c r="FV65378"/>
      <c r="FW65378"/>
      <c r="FX65378"/>
      <c r="FY65378"/>
      <c r="FZ65378"/>
      <c r="GA65378"/>
      <c r="GB65378"/>
      <c r="GC65378"/>
      <c r="GD65378"/>
      <c r="GE65378"/>
      <c r="GF65378"/>
      <c r="GG65378"/>
      <c r="GH65378"/>
      <c r="GI65378"/>
      <c r="GJ65378"/>
      <c r="GK65378"/>
      <c r="GL65378"/>
      <c r="GM65378"/>
      <c r="GN65378"/>
      <c r="GO65378"/>
      <c r="GP65378"/>
      <c r="GQ65378"/>
      <c r="GR65378"/>
      <c r="GS65378"/>
      <c r="GT65378"/>
      <c r="GU65378"/>
      <c r="GV65378"/>
      <c r="GW65378"/>
      <c r="GX65378"/>
      <c r="GY65378"/>
      <c r="GZ65378"/>
      <c r="HA65378"/>
      <c r="HB65378"/>
      <c r="HC65378"/>
      <c r="HD65378"/>
      <c r="HE65378"/>
      <c r="HF65378"/>
      <c r="HG65378"/>
      <c r="HH65378"/>
      <c r="HI65378"/>
      <c r="HJ65378"/>
      <c r="HK65378"/>
      <c r="HL65378"/>
      <c r="HM65378"/>
      <c r="HN65378"/>
      <c r="HO65378"/>
      <c r="HP65378"/>
      <c r="HQ65378"/>
      <c r="HR65378"/>
      <c r="HS65378"/>
      <c r="HT65378"/>
      <c r="HU65378"/>
      <c r="HV65378"/>
      <c r="HW65378"/>
      <c r="HX65378"/>
      <c r="HY65378"/>
      <c r="HZ65378"/>
      <c r="IA65378"/>
    </row>
    <row r="65379" spans="1:235" ht="24" customHeight="1">
      <c r="A65379"/>
      <c r="B65379"/>
      <c r="C65379"/>
      <c r="D65379"/>
      <c r="E65379"/>
      <c r="F65379"/>
      <c r="G65379"/>
      <c r="H65379"/>
      <c r="I65379"/>
      <c r="J65379"/>
      <c r="K65379"/>
      <c r="L65379"/>
      <c r="M65379"/>
      <c r="N65379"/>
      <c r="O65379"/>
      <c r="P65379"/>
      <c r="Q65379"/>
      <c r="R65379"/>
      <c r="S65379"/>
      <c r="T65379"/>
      <c r="U65379"/>
      <c r="V65379"/>
      <c r="W65379"/>
      <c r="X65379"/>
      <c r="Y65379"/>
      <c r="Z65379"/>
      <c r="AA65379"/>
      <c r="AB65379"/>
      <c r="AC65379"/>
      <c r="AD65379"/>
      <c r="AE65379"/>
      <c r="AF65379"/>
      <c r="AG65379"/>
      <c r="AH65379"/>
      <c r="AI65379"/>
      <c r="AJ65379"/>
      <c r="AK65379"/>
      <c r="AL65379"/>
      <c r="AM65379"/>
      <c r="AN65379"/>
      <c r="AO65379"/>
      <c r="AP65379"/>
      <c r="AQ65379"/>
      <c r="AR65379"/>
      <c r="AS65379"/>
      <c r="AT65379"/>
      <c r="AU65379"/>
      <c r="AV65379"/>
      <c r="AW65379"/>
      <c r="AX65379"/>
      <c r="AY65379"/>
      <c r="AZ65379"/>
      <c r="BA65379"/>
      <c r="BB65379"/>
      <c r="BC65379"/>
      <c r="BD65379"/>
      <c r="BE65379"/>
      <c r="BF65379"/>
      <c r="BG65379"/>
      <c r="BH65379"/>
      <c r="BI65379"/>
      <c r="BJ65379"/>
      <c r="BK65379"/>
      <c r="BL65379"/>
      <c r="BM65379"/>
      <c r="BN65379"/>
      <c r="BO65379"/>
      <c r="BP65379"/>
      <c r="BQ65379"/>
      <c r="BR65379"/>
      <c r="BS65379"/>
      <c r="BT65379"/>
      <c r="BU65379"/>
      <c r="BV65379"/>
      <c r="BW65379"/>
      <c r="BX65379"/>
      <c r="BY65379"/>
      <c r="BZ65379"/>
      <c r="CA65379"/>
      <c r="CB65379"/>
      <c r="CC65379"/>
      <c r="CD65379"/>
      <c r="CE65379"/>
      <c r="CF65379"/>
      <c r="CG65379"/>
      <c r="CH65379"/>
      <c r="CI65379"/>
      <c r="CJ65379"/>
      <c r="CK65379"/>
      <c r="CL65379"/>
      <c r="CM65379"/>
      <c r="CN65379"/>
      <c r="CO65379"/>
      <c r="CP65379"/>
      <c r="CQ65379"/>
      <c r="CR65379"/>
      <c r="CS65379"/>
      <c r="CT65379"/>
      <c r="CU65379"/>
      <c r="CV65379"/>
      <c r="CW65379"/>
      <c r="CX65379"/>
      <c r="CY65379"/>
      <c r="CZ65379"/>
      <c r="DA65379"/>
      <c r="DB65379"/>
      <c r="DC65379"/>
      <c r="DD65379"/>
      <c r="DE65379"/>
      <c r="DF65379"/>
      <c r="DG65379"/>
      <c r="DH65379"/>
      <c r="DI65379"/>
      <c r="DJ65379"/>
      <c r="DK65379"/>
      <c r="DL65379"/>
      <c r="DM65379"/>
      <c r="DN65379"/>
      <c r="DO65379"/>
      <c r="DP65379"/>
      <c r="DQ65379"/>
      <c r="DR65379"/>
      <c r="DS65379"/>
      <c r="DT65379"/>
      <c r="DU65379"/>
      <c r="DV65379"/>
      <c r="DW65379"/>
      <c r="DX65379"/>
      <c r="DY65379"/>
      <c r="DZ65379"/>
      <c r="EA65379"/>
      <c r="EB65379"/>
      <c r="EC65379"/>
      <c r="ED65379"/>
      <c r="EE65379"/>
      <c r="EF65379"/>
      <c r="EG65379"/>
      <c r="EH65379"/>
      <c r="EI65379"/>
      <c r="EJ65379"/>
      <c r="EK65379"/>
      <c r="EL65379"/>
      <c r="EM65379"/>
      <c r="EN65379"/>
      <c r="EO65379"/>
      <c r="EP65379"/>
      <c r="EQ65379"/>
      <c r="ER65379"/>
      <c r="ES65379"/>
      <c r="ET65379"/>
      <c r="EU65379"/>
      <c r="EV65379"/>
      <c r="EW65379"/>
      <c r="EX65379"/>
      <c r="EY65379"/>
      <c r="EZ65379"/>
      <c r="FA65379"/>
      <c r="FB65379"/>
      <c r="FC65379"/>
      <c r="FD65379"/>
      <c r="FE65379"/>
      <c r="FF65379"/>
      <c r="FG65379"/>
      <c r="FH65379"/>
      <c r="FI65379"/>
      <c r="FJ65379"/>
      <c r="FK65379"/>
      <c r="FL65379"/>
      <c r="FM65379"/>
      <c r="FN65379"/>
      <c r="FO65379"/>
      <c r="FP65379"/>
      <c r="FQ65379"/>
      <c r="FR65379"/>
      <c r="FS65379"/>
      <c r="FT65379"/>
      <c r="FU65379"/>
      <c r="FV65379"/>
      <c r="FW65379"/>
      <c r="FX65379"/>
      <c r="FY65379"/>
      <c r="FZ65379"/>
      <c r="GA65379"/>
      <c r="GB65379"/>
      <c r="GC65379"/>
      <c r="GD65379"/>
      <c r="GE65379"/>
      <c r="GF65379"/>
      <c r="GG65379"/>
      <c r="GH65379"/>
      <c r="GI65379"/>
      <c r="GJ65379"/>
      <c r="GK65379"/>
      <c r="GL65379"/>
      <c r="GM65379"/>
      <c r="GN65379"/>
      <c r="GO65379"/>
      <c r="GP65379"/>
      <c r="GQ65379"/>
      <c r="GR65379"/>
      <c r="GS65379"/>
      <c r="GT65379"/>
      <c r="GU65379"/>
      <c r="GV65379"/>
      <c r="GW65379"/>
      <c r="GX65379"/>
      <c r="GY65379"/>
      <c r="GZ65379"/>
      <c r="HA65379"/>
      <c r="HB65379"/>
      <c r="HC65379"/>
      <c r="HD65379"/>
      <c r="HE65379"/>
      <c r="HF65379"/>
      <c r="HG65379"/>
      <c r="HH65379"/>
      <c r="HI65379"/>
      <c r="HJ65379"/>
      <c r="HK65379"/>
      <c r="HL65379"/>
      <c r="HM65379"/>
      <c r="HN65379"/>
      <c r="HO65379"/>
      <c r="HP65379"/>
      <c r="HQ65379"/>
      <c r="HR65379"/>
      <c r="HS65379"/>
      <c r="HT65379"/>
      <c r="HU65379"/>
      <c r="HV65379"/>
      <c r="HW65379"/>
      <c r="HX65379"/>
      <c r="HY65379"/>
      <c r="HZ65379"/>
      <c r="IA65379"/>
    </row>
    <row r="65380" spans="1:235" ht="24" customHeight="1">
      <c r="A65380"/>
      <c r="B65380"/>
      <c r="C65380"/>
      <c r="D65380"/>
      <c r="E65380"/>
      <c r="F65380"/>
      <c r="G65380"/>
      <c r="H65380"/>
      <c r="I65380"/>
      <c r="J65380"/>
      <c r="K65380"/>
      <c r="L65380"/>
      <c r="M65380"/>
      <c r="N65380"/>
      <c r="O65380"/>
      <c r="P65380"/>
      <c r="Q65380"/>
      <c r="R65380"/>
      <c r="S65380"/>
      <c r="T65380"/>
      <c r="U65380"/>
      <c r="V65380"/>
      <c r="W65380"/>
      <c r="X65380"/>
      <c r="Y65380"/>
      <c r="Z65380"/>
      <c r="AA65380"/>
      <c r="AB65380"/>
      <c r="AC65380"/>
      <c r="AD65380"/>
      <c r="AE65380"/>
      <c r="AF65380"/>
      <c r="AG65380"/>
      <c r="AH65380"/>
      <c r="AI65380"/>
      <c r="AJ65380"/>
      <c r="AK65380"/>
      <c r="AL65380"/>
      <c r="AM65380"/>
      <c r="AN65380"/>
      <c r="AO65380"/>
      <c r="AP65380"/>
      <c r="AQ65380"/>
      <c r="AR65380"/>
      <c r="AS65380"/>
      <c r="AT65380"/>
      <c r="AU65380"/>
      <c r="AV65380"/>
      <c r="AW65380"/>
      <c r="AX65380"/>
      <c r="AY65380"/>
      <c r="AZ65380"/>
      <c r="BA65380"/>
      <c r="BB65380"/>
      <c r="BC65380"/>
      <c r="BD65380"/>
      <c r="BE65380"/>
      <c r="BF65380"/>
      <c r="BG65380"/>
      <c r="BH65380"/>
      <c r="BI65380"/>
      <c r="BJ65380"/>
      <c r="BK65380"/>
      <c r="BL65380"/>
      <c r="BM65380"/>
      <c r="BN65380"/>
      <c r="BO65380"/>
      <c r="BP65380"/>
      <c r="BQ65380"/>
      <c r="BR65380"/>
      <c r="BS65380"/>
      <c r="BT65380"/>
      <c r="BU65380"/>
      <c r="BV65380"/>
      <c r="BW65380"/>
      <c r="BX65380"/>
      <c r="BY65380"/>
      <c r="BZ65380"/>
      <c r="CA65380"/>
      <c r="CB65380"/>
      <c r="CC65380"/>
      <c r="CD65380"/>
      <c r="CE65380"/>
      <c r="CF65380"/>
      <c r="CG65380"/>
      <c r="CH65380"/>
      <c r="CI65380"/>
      <c r="CJ65380"/>
      <c r="CK65380"/>
      <c r="CL65380"/>
      <c r="CM65380"/>
      <c r="CN65380"/>
      <c r="CO65380"/>
      <c r="CP65380"/>
      <c r="CQ65380"/>
      <c r="CR65380"/>
      <c r="CS65380"/>
      <c r="CT65380"/>
      <c r="CU65380"/>
      <c r="CV65380"/>
      <c r="CW65380"/>
      <c r="CX65380"/>
      <c r="CY65380"/>
      <c r="CZ65380"/>
      <c r="DA65380"/>
      <c r="DB65380"/>
      <c r="DC65380"/>
      <c r="DD65380"/>
      <c r="DE65380"/>
      <c r="DF65380"/>
      <c r="DG65380"/>
      <c r="DH65380"/>
      <c r="DI65380"/>
      <c r="DJ65380"/>
      <c r="DK65380"/>
      <c r="DL65380"/>
      <c r="DM65380"/>
      <c r="DN65380"/>
      <c r="DO65380"/>
      <c r="DP65380"/>
      <c r="DQ65380"/>
      <c r="DR65380"/>
      <c r="DS65380"/>
      <c r="DT65380"/>
      <c r="DU65380"/>
      <c r="DV65380"/>
      <c r="DW65380"/>
      <c r="DX65380"/>
      <c r="DY65380"/>
      <c r="DZ65380"/>
      <c r="EA65380"/>
      <c r="EB65380"/>
      <c r="EC65380"/>
      <c r="ED65380"/>
      <c r="EE65380"/>
      <c r="EF65380"/>
      <c r="EG65380"/>
      <c r="EH65380"/>
      <c r="EI65380"/>
      <c r="EJ65380"/>
      <c r="EK65380"/>
      <c r="EL65380"/>
      <c r="EM65380"/>
      <c r="EN65380"/>
      <c r="EO65380"/>
      <c r="EP65380"/>
      <c r="EQ65380"/>
      <c r="ER65380"/>
      <c r="ES65380"/>
      <c r="ET65380"/>
      <c r="EU65380"/>
      <c r="EV65380"/>
      <c r="EW65380"/>
      <c r="EX65380"/>
      <c r="EY65380"/>
      <c r="EZ65380"/>
      <c r="FA65380"/>
      <c r="FB65380"/>
      <c r="FC65380"/>
      <c r="FD65380"/>
      <c r="FE65380"/>
      <c r="FF65380"/>
      <c r="FG65380"/>
      <c r="FH65380"/>
      <c r="FI65380"/>
      <c r="FJ65380"/>
      <c r="FK65380"/>
      <c r="FL65380"/>
      <c r="FM65380"/>
      <c r="FN65380"/>
      <c r="FO65380"/>
      <c r="FP65380"/>
      <c r="FQ65380"/>
      <c r="FR65380"/>
      <c r="FS65380"/>
      <c r="FT65380"/>
      <c r="FU65380"/>
      <c r="FV65380"/>
      <c r="FW65380"/>
      <c r="FX65380"/>
      <c r="FY65380"/>
      <c r="FZ65380"/>
      <c r="GA65380"/>
      <c r="GB65380"/>
      <c r="GC65380"/>
      <c r="GD65380"/>
      <c r="GE65380"/>
      <c r="GF65380"/>
      <c r="GG65380"/>
      <c r="GH65380"/>
      <c r="GI65380"/>
      <c r="GJ65380"/>
      <c r="GK65380"/>
      <c r="GL65380"/>
      <c r="GM65380"/>
      <c r="GN65380"/>
      <c r="GO65380"/>
      <c r="GP65380"/>
      <c r="GQ65380"/>
      <c r="GR65380"/>
      <c r="GS65380"/>
      <c r="GT65380"/>
      <c r="GU65380"/>
      <c r="GV65380"/>
      <c r="GW65380"/>
      <c r="GX65380"/>
      <c r="GY65380"/>
      <c r="GZ65380"/>
      <c r="HA65380"/>
      <c r="HB65380"/>
      <c r="HC65380"/>
      <c r="HD65380"/>
      <c r="HE65380"/>
      <c r="HF65380"/>
      <c r="HG65380"/>
      <c r="HH65380"/>
      <c r="HI65380"/>
      <c r="HJ65380"/>
      <c r="HK65380"/>
      <c r="HL65380"/>
      <c r="HM65380"/>
      <c r="HN65380"/>
      <c r="HO65380"/>
      <c r="HP65380"/>
      <c r="HQ65380"/>
      <c r="HR65380"/>
      <c r="HS65380"/>
      <c r="HT65380"/>
      <c r="HU65380"/>
      <c r="HV65380"/>
      <c r="HW65380"/>
      <c r="HX65380"/>
      <c r="HY65380"/>
      <c r="HZ65380"/>
      <c r="IA65380"/>
    </row>
    <row r="65381" spans="1:235" ht="24" customHeight="1">
      <c r="A65381"/>
      <c r="B65381"/>
      <c r="C65381"/>
      <c r="D65381"/>
      <c r="E65381"/>
      <c r="F65381"/>
      <c r="G65381"/>
      <c r="H65381"/>
      <c r="I65381"/>
      <c r="J65381"/>
      <c r="K65381"/>
      <c r="L65381"/>
      <c r="M65381"/>
      <c r="N65381"/>
      <c r="O65381"/>
      <c r="P65381"/>
      <c r="Q65381"/>
      <c r="R65381"/>
      <c r="S65381"/>
      <c r="T65381"/>
      <c r="U65381"/>
      <c r="V65381"/>
      <c r="W65381"/>
      <c r="X65381"/>
      <c r="Y65381"/>
      <c r="Z65381"/>
      <c r="AA65381"/>
      <c r="AB65381"/>
      <c r="AC65381"/>
      <c r="AD65381"/>
      <c r="AE65381"/>
      <c r="AF65381"/>
      <c r="AG65381"/>
      <c r="AH65381"/>
      <c r="AI65381"/>
      <c r="AJ65381"/>
      <c r="AK65381"/>
      <c r="AL65381"/>
      <c r="AM65381"/>
      <c r="AN65381"/>
      <c r="AO65381"/>
      <c r="AP65381"/>
      <c r="AQ65381"/>
      <c r="AR65381"/>
      <c r="AS65381"/>
      <c r="AT65381"/>
      <c r="AU65381"/>
      <c r="AV65381"/>
      <c r="AW65381"/>
      <c r="AX65381"/>
      <c r="AY65381"/>
      <c r="AZ65381"/>
      <c r="BA65381"/>
      <c r="BB65381"/>
      <c r="BC65381"/>
      <c r="BD65381"/>
      <c r="BE65381"/>
      <c r="BF65381"/>
      <c r="BG65381"/>
      <c r="BH65381"/>
      <c r="BI65381"/>
      <c r="BJ65381"/>
      <c r="BK65381"/>
      <c r="BL65381"/>
      <c r="BM65381"/>
      <c r="BN65381"/>
      <c r="BO65381"/>
      <c r="BP65381"/>
      <c r="BQ65381"/>
      <c r="BR65381"/>
      <c r="BS65381"/>
      <c r="BT65381"/>
      <c r="BU65381"/>
      <c r="BV65381"/>
      <c r="BW65381"/>
      <c r="BX65381"/>
      <c r="BY65381"/>
      <c r="BZ65381"/>
      <c r="CA65381"/>
      <c r="CB65381"/>
      <c r="CC65381"/>
      <c r="CD65381"/>
      <c r="CE65381"/>
      <c r="CF65381"/>
      <c r="CG65381"/>
      <c r="CH65381"/>
      <c r="CI65381"/>
      <c r="CJ65381"/>
      <c r="CK65381"/>
      <c r="CL65381"/>
      <c r="CM65381"/>
      <c r="CN65381"/>
      <c r="CO65381"/>
      <c r="CP65381"/>
      <c r="CQ65381"/>
      <c r="CR65381"/>
      <c r="CS65381"/>
      <c r="CT65381"/>
      <c r="CU65381"/>
      <c r="CV65381"/>
      <c r="CW65381"/>
      <c r="CX65381"/>
      <c r="CY65381"/>
      <c r="CZ65381"/>
      <c r="DA65381"/>
      <c r="DB65381"/>
      <c r="DC65381"/>
      <c r="DD65381"/>
      <c r="DE65381"/>
      <c r="DF65381"/>
      <c r="DG65381"/>
      <c r="DH65381"/>
      <c r="DI65381"/>
      <c r="DJ65381"/>
      <c r="DK65381"/>
      <c r="DL65381"/>
      <c r="DM65381"/>
      <c r="DN65381"/>
      <c r="DO65381"/>
      <c r="DP65381"/>
      <c r="DQ65381"/>
      <c r="DR65381"/>
      <c r="DS65381"/>
      <c r="DT65381"/>
      <c r="DU65381"/>
      <c r="DV65381"/>
      <c r="DW65381"/>
      <c r="DX65381"/>
      <c r="DY65381"/>
      <c r="DZ65381"/>
      <c r="EA65381"/>
      <c r="EB65381"/>
      <c r="EC65381"/>
      <c r="ED65381"/>
      <c r="EE65381"/>
      <c r="EF65381"/>
      <c r="EG65381"/>
      <c r="EH65381"/>
      <c r="EI65381"/>
      <c r="EJ65381"/>
      <c r="EK65381"/>
      <c r="EL65381"/>
      <c r="EM65381"/>
      <c r="EN65381"/>
      <c r="EO65381"/>
      <c r="EP65381"/>
      <c r="EQ65381"/>
      <c r="ER65381"/>
      <c r="ES65381"/>
      <c r="ET65381"/>
      <c r="EU65381"/>
      <c r="EV65381"/>
      <c r="EW65381"/>
      <c r="EX65381"/>
      <c r="EY65381"/>
      <c r="EZ65381"/>
      <c r="FA65381"/>
      <c r="FB65381"/>
      <c r="FC65381"/>
      <c r="FD65381"/>
      <c r="FE65381"/>
      <c r="FF65381"/>
      <c r="FG65381"/>
      <c r="FH65381"/>
      <c r="FI65381"/>
      <c r="FJ65381"/>
      <c r="FK65381"/>
      <c r="FL65381"/>
      <c r="FM65381"/>
      <c r="FN65381"/>
      <c r="FO65381"/>
      <c r="FP65381"/>
      <c r="FQ65381"/>
      <c r="FR65381"/>
      <c r="FS65381"/>
      <c r="FT65381"/>
      <c r="FU65381"/>
      <c r="FV65381"/>
      <c r="FW65381"/>
      <c r="FX65381"/>
      <c r="FY65381"/>
      <c r="FZ65381"/>
      <c r="GA65381"/>
      <c r="GB65381"/>
      <c r="GC65381"/>
      <c r="GD65381"/>
      <c r="GE65381"/>
      <c r="GF65381"/>
      <c r="GG65381"/>
      <c r="GH65381"/>
      <c r="GI65381"/>
      <c r="GJ65381"/>
      <c r="GK65381"/>
      <c r="GL65381"/>
      <c r="GM65381"/>
      <c r="GN65381"/>
      <c r="GO65381"/>
      <c r="GP65381"/>
      <c r="GQ65381"/>
      <c r="GR65381"/>
      <c r="GS65381"/>
      <c r="GT65381"/>
      <c r="GU65381"/>
      <c r="GV65381"/>
      <c r="GW65381"/>
      <c r="GX65381"/>
      <c r="GY65381"/>
      <c r="GZ65381"/>
      <c r="HA65381"/>
      <c r="HB65381"/>
      <c r="HC65381"/>
      <c r="HD65381"/>
      <c r="HE65381"/>
      <c r="HF65381"/>
      <c r="HG65381"/>
      <c r="HH65381"/>
      <c r="HI65381"/>
      <c r="HJ65381"/>
      <c r="HK65381"/>
      <c r="HL65381"/>
      <c r="HM65381"/>
      <c r="HN65381"/>
      <c r="HO65381"/>
      <c r="HP65381"/>
      <c r="HQ65381"/>
      <c r="HR65381"/>
      <c r="HS65381"/>
      <c r="HT65381"/>
      <c r="HU65381"/>
      <c r="HV65381"/>
      <c r="HW65381"/>
      <c r="HX65381"/>
      <c r="HY65381"/>
      <c r="HZ65381"/>
      <c r="IA65381"/>
    </row>
    <row r="65382" spans="1:235" ht="24" customHeight="1">
      <c r="A65382"/>
      <c r="B65382"/>
      <c r="C65382"/>
      <c r="D65382"/>
      <c r="E65382"/>
      <c r="F65382"/>
      <c r="G65382"/>
      <c r="H65382"/>
      <c r="I65382"/>
      <c r="J65382"/>
      <c r="K65382"/>
      <c r="L65382"/>
      <c r="M65382"/>
      <c r="N65382"/>
      <c r="O65382"/>
      <c r="P65382"/>
      <c r="Q65382"/>
      <c r="R65382"/>
      <c r="S65382"/>
      <c r="T65382"/>
      <c r="U65382"/>
      <c r="V65382"/>
      <c r="W65382"/>
      <c r="X65382"/>
      <c r="Y65382"/>
      <c r="Z65382"/>
      <c r="AA65382"/>
      <c r="AB65382"/>
      <c r="AC65382"/>
      <c r="AD65382"/>
      <c r="AE65382"/>
      <c r="AF65382"/>
      <c r="AG65382"/>
      <c r="AH65382"/>
      <c r="AI65382"/>
      <c r="AJ65382"/>
      <c r="AK65382"/>
      <c r="AL65382"/>
      <c r="AM65382"/>
      <c r="AN65382"/>
      <c r="AO65382"/>
      <c r="AP65382"/>
      <c r="AQ65382"/>
      <c r="AR65382"/>
      <c r="AS65382"/>
      <c r="AT65382"/>
      <c r="AU65382"/>
      <c r="AV65382"/>
      <c r="AW65382"/>
      <c r="AX65382"/>
      <c r="AY65382"/>
      <c r="AZ65382"/>
      <c r="BA65382"/>
      <c r="BB65382"/>
      <c r="BC65382"/>
      <c r="BD65382"/>
      <c r="BE65382"/>
      <c r="BF65382"/>
      <c r="BG65382"/>
      <c r="BH65382"/>
      <c r="BI65382"/>
      <c r="BJ65382"/>
      <c r="BK65382"/>
      <c r="BL65382"/>
      <c r="BM65382"/>
      <c r="BN65382"/>
      <c r="BO65382"/>
      <c r="BP65382"/>
      <c r="BQ65382"/>
      <c r="BR65382"/>
      <c r="BS65382"/>
      <c r="BT65382"/>
      <c r="BU65382"/>
      <c r="BV65382"/>
      <c r="BW65382"/>
      <c r="BX65382"/>
      <c r="BY65382"/>
      <c r="BZ65382"/>
      <c r="CA65382"/>
      <c r="CB65382"/>
      <c r="CC65382"/>
      <c r="CD65382"/>
      <c r="CE65382"/>
      <c r="CF65382"/>
      <c r="CG65382"/>
      <c r="CH65382"/>
      <c r="CI65382"/>
      <c r="CJ65382"/>
      <c r="CK65382"/>
      <c r="CL65382"/>
      <c r="CM65382"/>
      <c r="CN65382"/>
      <c r="CO65382"/>
      <c r="CP65382"/>
      <c r="CQ65382"/>
      <c r="CR65382"/>
      <c r="CS65382"/>
      <c r="CT65382"/>
      <c r="CU65382"/>
      <c r="CV65382"/>
      <c r="CW65382"/>
      <c r="CX65382"/>
      <c r="CY65382"/>
      <c r="CZ65382"/>
      <c r="DA65382"/>
      <c r="DB65382"/>
      <c r="DC65382"/>
      <c r="DD65382"/>
      <c r="DE65382"/>
      <c r="DF65382"/>
      <c r="DG65382"/>
      <c r="DH65382"/>
      <c r="DI65382"/>
      <c r="DJ65382"/>
      <c r="DK65382"/>
      <c r="DL65382"/>
      <c r="DM65382"/>
      <c r="DN65382"/>
      <c r="DO65382"/>
      <c r="DP65382"/>
      <c r="DQ65382"/>
      <c r="DR65382"/>
      <c r="DS65382"/>
      <c r="DT65382"/>
      <c r="DU65382"/>
      <c r="DV65382"/>
      <c r="DW65382"/>
      <c r="DX65382"/>
      <c r="DY65382"/>
      <c r="DZ65382"/>
      <c r="EA65382"/>
      <c r="EB65382"/>
      <c r="EC65382"/>
      <c r="ED65382"/>
      <c r="EE65382"/>
      <c r="EF65382"/>
      <c r="EG65382"/>
      <c r="EH65382"/>
      <c r="EI65382"/>
      <c r="EJ65382"/>
      <c r="EK65382"/>
      <c r="EL65382"/>
      <c r="EM65382"/>
      <c r="EN65382"/>
      <c r="EO65382"/>
      <c r="EP65382"/>
      <c r="EQ65382"/>
      <c r="ER65382"/>
      <c r="ES65382"/>
      <c r="ET65382"/>
      <c r="EU65382"/>
      <c r="EV65382"/>
      <c r="EW65382"/>
      <c r="EX65382"/>
      <c r="EY65382"/>
      <c r="EZ65382"/>
      <c r="FA65382"/>
      <c r="FB65382"/>
      <c r="FC65382"/>
      <c r="FD65382"/>
      <c r="FE65382"/>
      <c r="FF65382"/>
      <c r="FG65382"/>
      <c r="FH65382"/>
      <c r="FI65382"/>
      <c r="FJ65382"/>
      <c r="FK65382"/>
      <c r="FL65382"/>
      <c r="FM65382"/>
      <c r="FN65382"/>
      <c r="FO65382"/>
      <c r="FP65382"/>
      <c r="FQ65382"/>
      <c r="FR65382"/>
      <c r="FS65382"/>
      <c r="FT65382"/>
      <c r="FU65382"/>
      <c r="FV65382"/>
      <c r="FW65382"/>
      <c r="FX65382"/>
      <c r="FY65382"/>
      <c r="FZ65382"/>
      <c r="GA65382"/>
      <c r="GB65382"/>
      <c r="GC65382"/>
      <c r="GD65382"/>
      <c r="GE65382"/>
      <c r="GF65382"/>
      <c r="GG65382"/>
      <c r="GH65382"/>
      <c r="GI65382"/>
      <c r="GJ65382"/>
      <c r="GK65382"/>
      <c r="GL65382"/>
      <c r="GM65382"/>
      <c r="GN65382"/>
      <c r="GO65382"/>
      <c r="GP65382"/>
      <c r="GQ65382"/>
      <c r="GR65382"/>
      <c r="GS65382"/>
      <c r="GT65382"/>
      <c r="GU65382"/>
      <c r="GV65382"/>
      <c r="GW65382"/>
      <c r="GX65382"/>
      <c r="GY65382"/>
      <c r="GZ65382"/>
      <c r="HA65382"/>
      <c r="HB65382"/>
      <c r="HC65382"/>
      <c r="HD65382"/>
      <c r="HE65382"/>
      <c r="HF65382"/>
      <c r="HG65382"/>
      <c r="HH65382"/>
      <c r="HI65382"/>
      <c r="HJ65382"/>
      <c r="HK65382"/>
      <c r="HL65382"/>
      <c r="HM65382"/>
      <c r="HN65382"/>
      <c r="HO65382"/>
      <c r="HP65382"/>
      <c r="HQ65382"/>
      <c r="HR65382"/>
      <c r="HS65382"/>
      <c r="HT65382"/>
      <c r="HU65382"/>
      <c r="HV65382"/>
      <c r="HW65382"/>
      <c r="HX65382"/>
      <c r="HY65382"/>
      <c r="HZ65382"/>
      <c r="IA65382"/>
    </row>
    <row r="65383" spans="1:235" ht="24" customHeight="1">
      <c r="A65383"/>
      <c r="B65383"/>
      <c r="C65383"/>
      <c r="D65383"/>
      <c r="E65383"/>
      <c r="F65383"/>
      <c r="G65383"/>
      <c r="H65383"/>
      <c r="I65383"/>
      <c r="J65383"/>
      <c r="K65383"/>
      <c r="L65383"/>
      <c r="M65383"/>
      <c r="N65383"/>
      <c r="O65383"/>
      <c r="P65383"/>
      <c r="Q65383"/>
      <c r="R65383"/>
      <c r="S65383"/>
      <c r="T65383"/>
      <c r="U65383"/>
      <c r="V65383"/>
      <c r="W65383"/>
      <c r="X65383"/>
      <c r="Y65383"/>
      <c r="Z65383"/>
      <c r="AA65383"/>
      <c r="AB65383"/>
      <c r="AC65383"/>
      <c r="AD65383"/>
      <c r="AE65383"/>
      <c r="AF65383"/>
      <c r="AG65383"/>
      <c r="AH65383"/>
      <c r="AI65383"/>
      <c r="AJ65383"/>
      <c r="AK65383"/>
      <c r="AL65383"/>
      <c r="AM65383"/>
      <c r="AN65383"/>
      <c r="AO65383"/>
      <c r="AP65383"/>
      <c r="AQ65383"/>
      <c r="AR65383"/>
      <c r="AS65383"/>
      <c r="AT65383"/>
      <c r="AU65383"/>
      <c r="AV65383"/>
      <c r="AW65383"/>
      <c r="AX65383"/>
      <c r="AY65383"/>
      <c r="AZ65383"/>
      <c r="BA65383"/>
      <c r="BB65383"/>
      <c r="BC65383"/>
      <c r="BD65383"/>
      <c r="BE65383"/>
      <c r="BF65383"/>
      <c r="BG65383"/>
      <c r="BH65383"/>
      <c r="BI65383"/>
      <c r="BJ65383"/>
      <c r="BK65383"/>
      <c r="BL65383"/>
      <c r="BM65383"/>
      <c r="BN65383"/>
      <c r="BO65383"/>
      <c r="BP65383"/>
      <c r="BQ65383"/>
      <c r="BR65383"/>
      <c r="BS65383"/>
      <c r="BT65383"/>
      <c r="BU65383"/>
      <c r="BV65383"/>
      <c r="BW65383"/>
      <c r="BX65383"/>
      <c r="BY65383"/>
      <c r="BZ65383"/>
      <c r="CA65383"/>
      <c r="CB65383"/>
      <c r="CC65383"/>
      <c r="CD65383"/>
      <c r="CE65383"/>
      <c r="CF65383"/>
      <c r="CG65383"/>
      <c r="CH65383"/>
      <c r="CI65383"/>
      <c r="CJ65383"/>
      <c r="CK65383"/>
      <c r="CL65383"/>
      <c r="CM65383"/>
      <c r="CN65383"/>
      <c r="CO65383"/>
      <c r="CP65383"/>
      <c r="CQ65383"/>
      <c r="CR65383"/>
      <c r="CS65383"/>
      <c r="CT65383"/>
      <c r="CU65383"/>
      <c r="CV65383"/>
      <c r="CW65383"/>
      <c r="CX65383"/>
      <c r="CY65383"/>
      <c r="CZ65383"/>
      <c r="DA65383"/>
      <c r="DB65383"/>
      <c r="DC65383"/>
      <c r="DD65383"/>
      <c r="DE65383"/>
      <c r="DF65383"/>
      <c r="DG65383"/>
      <c r="DH65383"/>
      <c r="DI65383"/>
      <c r="DJ65383"/>
      <c r="DK65383"/>
      <c r="DL65383"/>
      <c r="DM65383"/>
      <c r="DN65383"/>
      <c r="DO65383"/>
      <c r="DP65383"/>
      <c r="DQ65383"/>
      <c r="DR65383"/>
      <c r="DS65383"/>
      <c r="DT65383"/>
      <c r="DU65383"/>
      <c r="DV65383"/>
      <c r="DW65383"/>
      <c r="DX65383"/>
      <c r="DY65383"/>
      <c r="DZ65383"/>
      <c r="EA65383"/>
      <c r="EB65383"/>
      <c r="EC65383"/>
      <c r="ED65383"/>
      <c r="EE65383"/>
      <c r="EF65383"/>
      <c r="EG65383"/>
      <c r="EH65383"/>
      <c r="EI65383"/>
      <c r="EJ65383"/>
      <c r="EK65383"/>
      <c r="EL65383"/>
      <c r="EM65383"/>
      <c r="EN65383"/>
      <c r="EO65383"/>
      <c r="EP65383"/>
      <c r="EQ65383"/>
      <c r="ER65383"/>
      <c r="ES65383"/>
      <c r="ET65383"/>
      <c r="EU65383"/>
      <c r="EV65383"/>
      <c r="EW65383"/>
      <c r="EX65383"/>
      <c r="EY65383"/>
      <c r="EZ65383"/>
      <c r="FA65383"/>
      <c r="FB65383"/>
      <c r="FC65383"/>
      <c r="FD65383"/>
      <c r="FE65383"/>
      <c r="FF65383"/>
      <c r="FG65383"/>
      <c r="FH65383"/>
      <c r="FI65383"/>
      <c r="FJ65383"/>
      <c r="FK65383"/>
      <c r="FL65383"/>
      <c r="FM65383"/>
      <c r="FN65383"/>
      <c r="FO65383"/>
      <c r="FP65383"/>
      <c r="FQ65383"/>
      <c r="FR65383"/>
      <c r="FS65383"/>
      <c r="FT65383"/>
      <c r="FU65383"/>
      <c r="FV65383"/>
      <c r="FW65383"/>
      <c r="FX65383"/>
      <c r="FY65383"/>
      <c r="FZ65383"/>
      <c r="GA65383"/>
      <c r="GB65383"/>
      <c r="GC65383"/>
      <c r="GD65383"/>
      <c r="GE65383"/>
      <c r="GF65383"/>
      <c r="GG65383"/>
      <c r="GH65383"/>
      <c r="GI65383"/>
      <c r="GJ65383"/>
      <c r="GK65383"/>
      <c r="GL65383"/>
      <c r="GM65383"/>
      <c r="GN65383"/>
      <c r="GO65383"/>
      <c r="GP65383"/>
      <c r="GQ65383"/>
      <c r="GR65383"/>
      <c r="GS65383"/>
      <c r="GT65383"/>
      <c r="GU65383"/>
      <c r="GV65383"/>
      <c r="GW65383"/>
      <c r="GX65383"/>
      <c r="GY65383"/>
      <c r="GZ65383"/>
      <c r="HA65383"/>
      <c r="HB65383"/>
      <c r="HC65383"/>
      <c r="HD65383"/>
      <c r="HE65383"/>
      <c r="HF65383"/>
      <c r="HG65383"/>
      <c r="HH65383"/>
      <c r="HI65383"/>
      <c r="HJ65383"/>
      <c r="HK65383"/>
      <c r="HL65383"/>
      <c r="HM65383"/>
      <c r="HN65383"/>
      <c r="HO65383"/>
      <c r="HP65383"/>
      <c r="HQ65383"/>
      <c r="HR65383"/>
      <c r="HS65383"/>
      <c r="HT65383"/>
      <c r="HU65383"/>
      <c r="HV65383"/>
      <c r="HW65383"/>
      <c r="HX65383"/>
      <c r="HY65383"/>
      <c r="HZ65383"/>
      <c r="IA65383"/>
    </row>
    <row r="65384" spans="1:235" ht="24" customHeight="1">
      <c r="A65384"/>
      <c r="B65384"/>
      <c r="C65384"/>
      <c r="D65384"/>
      <c r="E65384"/>
      <c r="F65384"/>
      <c r="G65384"/>
      <c r="H65384"/>
      <c r="I65384"/>
      <c r="J65384"/>
      <c r="K65384"/>
      <c r="L65384"/>
      <c r="M65384"/>
      <c r="N65384"/>
      <c r="O65384"/>
      <c r="P65384"/>
      <c r="Q65384"/>
      <c r="R65384"/>
      <c r="S65384"/>
      <c r="T65384"/>
      <c r="U65384"/>
      <c r="V65384"/>
      <c r="W65384"/>
      <c r="X65384"/>
      <c r="Y65384"/>
      <c r="Z65384"/>
      <c r="AA65384"/>
      <c r="AB65384"/>
      <c r="AC65384"/>
      <c r="AD65384"/>
      <c r="AE65384"/>
      <c r="AF65384"/>
      <c r="AG65384"/>
      <c r="AH65384"/>
      <c r="AI65384"/>
      <c r="AJ65384"/>
      <c r="AK65384"/>
      <c r="AL65384"/>
      <c r="AM65384"/>
      <c r="AN65384"/>
      <c r="AO65384"/>
      <c r="AP65384"/>
      <c r="AQ65384"/>
      <c r="AR65384"/>
      <c r="AS65384"/>
      <c r="AT65384"/>
      <c r="AU65384"/>
      <c r="AV65384"/>
      <c r="AW65384"/>
      <c r="AX65384"/>
      <c r="AY65384"/>
      <c r="AZ65384"/>
      <c r="BA65384"/>
      <c r="BB65384"/>
      <c r="BC65384"/>
      <c r="BD65384"/>
      <c r="BE65384"/>
      <c r="BF65384"/>
      <c r="BG65384"/>
      <c r="BH65384"/>
      <c r="BI65384"/>
      <c r="BJ65384"/>
      <c r="BK65384"/>
      <c r="BL65384"/>
      <c r="BM65384"/>
      <c r="BN65384"/>
      <c r="BO65384"/>
      <c r="BP65384"/>
      <c r="BQ65384"/>
      <c r="BR65384"/>
      <c r="BS65384"/>
      <c r="BT65384"/>
      <c r="BU65384"/>
      <c r="BV65384"/>
      <c r="BW65384"/>
      <c r="BX65384"/>
      <c r="BY65384"/>
      <c r="BZ65384"/>
      <c r="CA65384"/>
      <c r="CB65384"/>
      <c r="CC65384"/>
      <c r="CD65384"/>
      <c r="CE65384"/>
      <c r="CF65384"/>
      <c r="CG65384"/>
      <c r="CH65384"/>
      <c r="CI65384"/>
      <c r="CJ65384"/>
      <c r="CK65384"/>
      <c r="CL65384"/>
      <c r="CM65384"/>
      <c r="CN65384"/>
      <c r="CO65384"/>
      <c r="CP65384"/>
      <c r="CQ65384"/>
      <c r="CR65384"/>
      <c r="CS65384"/>
      <c r="CT65384"/>
      <c r="CU65384"/>
      <c r="CV65384"/>
      <c r="CW65384"/>
      <c r="CX65384"/>
      <c r="CY65384"/>
      <c r="CZ65384"/>
      <c r="DA65384"/>
      <c r="DB65384"/>
      <c r="DC65384"/>
      <c r="DD65384"/>
      <c r="DE65384"/>
      <c r="DF65384"/>
      <c r="DG65384"/>
      <c r="DH65384"/>
      <c r="DI65384"/>
      <c r="DJ65384"/>
      <c r="DK65384"/>
      <c r="DL65384"/>
      <c r="DM65384"/>
      <c r="DN65384"/>
      <c r="DO65384"/>
      <c r="DP65384"/>
      <c r="DQ65384"/>
      <c r="DR65384"/>
      <c r="DS65384"/>
      <c r="DT65384"/>
      <c r="DU65384"/>
      <c r="DV65384"/>
      <c r="DW65384"/>
      <c r="DX65384"/>
      <c r="DY65384"/>
      <c r="DZ65384"/>
      <c r="EA65384"/>
      <c r="EB65384"/>
      <c r="EC65384"/>
      <c r="ED65384"/>
      <c r="EE65384"/>
      <c r="EF65384"/>
      <c r="EG65384"/>
      <c r="EH65384"/>
      <c r="EI65384"/>
      <c r="EJ65384"/>
      <c r="EK65384"/>
      <c r="EL65384"/>
      <c r="EM65384"/>
      <c r="EN65384"/>
      <c r="EO65384"/>
      <c r="EP65384"/>
      <c r="EQ65384"/>
      <c r="ER65384"/>
      <c r="ES65384"/>
      <c r="ET65384"/>
      <c r="EU65384"/>
      <c r="EV65384"/>
      <c r="EW65384"/>
      <c r="EX65384"/>
      <c r="EY65384"/>
      <c r="EZ65384"/>
      <c r="FA65384"/>
      <c r="FB65384"/>
      <c r="FC65384"/>
      <c r="FD65384"/>
      <c r="FE65384"/>
      <c r="FF65384"/>
      <c r="FG65384"/>
      <c r="FH65384"/>
      <c r="FI65384"/>
      <c r="FJ65384"/>
      <c r="FK65384"/>
      <c r="FL65384"/>
      <c r="FM65384"/>
      <c r="FN65384"/>
      <c r="FO65384"/>
      <c r="FP65384"/>
      <c r="FQ65384"/>
      <c r="FR65384"/>
      <c r="FS65384"/>
      <c r="FT65384"/>
      <c r="FU65384"/>
      <c r="FV65384"/>
      <c r="FW65384"/>
      <c r="FX65384"/>
      <c r="FY65384"/>
      <c r="FZ65384"/>
      <c r="GA65384"/>
      <c r="GB65384"/>
      <c r="GC65384"/>
      <c r="GD65384"/>
      <c r="GE65384"/>
      <c r="GF65384"/>
      <c r="GG65384"/>
      <c r="GH65384"/>
      <c r="GI65384"/>
      <c r="GJ65384"/>
      <c r="GK65384"/>
      <c r="GL65384"/>
      <c r="GM65384"/>
      <c r="GN65384"/>
      <c r="GO65384"/>
      <c r="GP65384"/>
      <c r="GQ65384"/>
      <c r="GR65384"/>
      <c r="GS65384"/>
      <c r="GT65384"/>
      <c r="GU65384"/>
      <c r="GV65384"/>
      <c r="GW65384"/>
      <c r="GX65384"/>
      <c r="GY65384"/>
      <c r="GZ65384"/>
      <c r="HA65384"/>
      <c r="HB65384"/>
      <c r="HC65384"/>
      <c r="HD65384"/>
      <c r="HE65384"/>
      <c r="HF65384"/>
      <c r="HG65384"/>
      <c r="HH65384"/>
      <c r="HI65384"/>
      <c r="HJ65384"/>
      <c r="HK65384"/>
      <c r="HL65384"/>
      <c r="HM65384"/>
      <c r="HN65384"/>
      <c r="HO65384"/>
      <c r="HP65384"/>
      <c r="HQ65384"/>
      <c r="HR65384"/>
      <c r="HS65384"/>
      <c r="HT65384"/>
      <c r="HU65384"/>
      <c r="HV65384"/>
      <c r="HW65384"/>
      <c r="HX65384"/>
      <c r="HY65384"/>
      <c r="HZ65384"/>
      <c r="IA65384"/>
    </row>
    <row r="65385" spans="1:235" ht="24" customHeight="1">
      <c r="A65385"/>
      <c r="B65385"/>
      <c r="C65385"/>
      <c r="D65385"/>
      <c r="E65385"/>
      <c r="F65385"/>
      <c r="G65385"/>
      <c r="H65385"/>
      <c r="I65385"/>
      <c r="J65385"/>
      <c r="K65385"/>
      <c r="L65385"/>
      <c r="M65385"/>
      <c r="N65385"/>
      <c r="O65385"/>
      <c r="P65385"/>
      <c r="Q65385"/>
      <c r="R65385"/>
      <c r="S65385"/>
      <c r="T65385"/>
      <c r="U65385"/>
      <c r="V65385"/>
      <c r="W65385"/>
      <c r="X65385"/>
      <c r="Y65385"/>
      <c r="Z65385"/>
      <c r="AA65385"/>
      <c r="AB65385"/>
      <c r="AC65385"/>
      <c r="AD65385"/>
      <c r="AE65385"/>
      <c r="AF65385"/>
      <c r="AG65385"/>
      <c r="AH65385"/>
      <c r="AI65385"/>
      <c r="AJ65385"/>
      <c r="AK65385"/>
      <c r="AL65385"/>
      <c r="AM65385"/>
      <c r="AN65385"/>
      <c r="AO65385"/>
      <c r="AP65385"/>
      <c r="AQ65385"/>
      <c r="AR65385"/>
      <c r="AS65385"/>
      <c r="AT65385"/>
      <c r="AU65385"/>
      <c r="AV65385"/>
      <c r="AW65385"/>
      <c r="AX65385"/>
      <c r="AY65385"/>
      <c r="AZ65385"/>
      <c r="BA65385"/>
      <c r="BB65385"/>
      <c r="BC65385"/>
      <c r="BD65385"/>
      <c r="BE65385"/>
      <c r="BF65385"/>
      <c r="BG65385"/>
      <c r="BH65385"/>
      <c r="BI65385"/>
      <c r="BJ65385"/>
      <c r="BK65385"/>
      <c r="BL65385"/>
      <c r="BM65385"/>
      <c r="BN65385"/>
      <c r="BO65385"/>
      <c r="BP65385"/>
      <c r="BQ65385"/>
      <c r="BR65385"/>
      <c r="BS65385"/>
      <c r="BT65385"/>
      <c r="BU65385"/>
      <c r="BV65385"/>
      <c r="BW65385"/>
      <c r="BX65385"/>
      <c r="BY65385"/>
      <c r="BZ65385"/>
      <c r="CA65385"/>
      <c r="CB65385"/>
      <c r="CC65385"/>
      <c r="CD65385"/>
      <c r="CE65385"/>
      <c r="CF65385"/>
      <c r="CG65385"/>
      <c r="CH65385"/>
      <c r="CI65385"/>
      <c r="CJ65385"/>
      <c r="CK65385"/>
      <c r="CL65385"/>
      <c r="CM65385"/>
      <c r="CN65385"/>
      <c r="CO65385"/>
      <c r="CP65385"/>
      <c r="CQ65385"/>
      <c r="CR65385"/>
      <c r="CS65385"/>
      <c r="CT65385"/>
      <c r="CU65385"/>
      <c r="CV65385"/>
      <c r="CW65385"/>
      <c r="CX65385"/>
      <c r="CY65385"/>
      <c r="CZ65385"/>
      <c r="DA65385"/>
      <c r="DB65385"/>
      <c r="DC65385"/>
      <c r="DD65385"/>
      <c r="DE65385"/>
      <c r="DF65385"/>
      <c r="DG65385"/>
      <c r="DH65385"/>
      <c r="DI65385"/>
      <c r="DJ65385"/>
      <c r="DK65385"/>
      <c r="DL65385"/>
      <c r="DM65385"/>
      <c r="DN65385"/>
      <c r="DO65385"/>
      <c r="DP65385"/>
      <c r="DQ65385"/>
      <c r="DR65385"/>
      <c r="DS65385"/>
      <c r="DT65385"/>
      <c r="DU65385"/>
      <c r="DV65385"/>
      <c r="DW65385"/>
      <c r="DX65385"/>
      <c r="DY65385"/>
      <c r="DZ65385"/>
      <c r="EA65385"/>
      <c r="EB65385"/>
      <c r="EC65385"/>
      <c r="ED65385"/>
      <c r="EE65385"/>
      <c r="EF65385"/>
      <c r="EG65385"/>
      <c r="EH65385"/>
      <c r="EI65385"/>
      <c r="EJ65385"/>
      <c r="EK65385"/>
      <c r="EL65385"/>
      <c r="EM65385"/>
      <c r="EN65385"/>
      <c r="EO65385"/>
      <c r="EP65385"/>
      <c r="EQ65385"/>
      <c r="ER65385"/>
      <c r="ES65385"/>
      <c r="ET65385"/>
      <c r="EU65385"/>
      <c r="EV65385"/>
      <c r="EW65385"/>
      <c r="EX65385"/>
      <c r="EY65385"/>
      <c r="EZ65385"/>
      <c r="FA65385"/>
      <c r="FB65385"/>
      <c r="FC65385"/>
      <c r="FD65385"/>
      <c r="FE65385"/>
      <c r="FF65385"/>
      <c r="FG65385"/>
      <c r="FH65385"/>
      <c r="FI65385"/>
      <c r="FJ65385"/>
      <c r="FK65385"/>
      <c r="FL65385"/>
      <c r="FM65385"/>
      <c r="FN65385"/>
      <c r="FO65385"/>
      <c r="FP65385"/>
      <c r="FQ65385"/>
      <c r="FR65385"/>
      <c r="FS65385"/>
      <c r="FT65385"/>
      <c r="FU65385"/>
      <c r="FV65385"/>
      <c r="FW65385"/>
      <c r="FX65385"/>
      <c r="FY65385"/>
      <c r="FZ65385"/>
      <c r="GA65385"/>
      <c r="GB65385"/>
      <c r="GC65385"/>
      <c r="GD65385"/>
      <c r="GE65385"/>
      <c r="GF65385"/>
      <c r="GG65385"/>
      <c r="GH65385"/>
      <c r="GI65385"/>
      <c r="GJ65385"/>
      <c r="GK65385"/>
      <c r="GL65385"/>
      <c r="GM65385"/>
      <c r="GN65385"/>
      <c r="GO65385"/>
      <c r="GP65385"/>
      <c r="GQ65385"/>
      <c r="GR65385"/>
      <c r="GS65385"/>
      <c r="GT65385"/>
      <c r="GU65385"/>
      <c r="GV65385"/>
      <c r="GW65385"/>
      <c r="GX65385"/>
      <c r="GY65385"/>
      <c r="GZ65385"/>
      <c r="HA65385"/>
      <c r="HB65385"/>
      <c r="HC65385"/>
      <c r="HD65385"/>
      <c r="HE65385"/>
      <c r="HF65385"/>
      <c r="HG65385"/>
      <c r="HH65385"/>
      <c r="HI65385"/>
      <c r="HJ65385"/>
      <c r="HK65385"/>
      <c r="HL65385"/>
      <c r="HM65385"/>
      <c r="HN65385"/>
      <c r="HO65385"/>
      <c r="HP65385"/>
      <c r="HQ65385"/>
      <c r="HR65385"/>
      <c r="HS65385"/>
      <c r="HT65385"/>
      <c r="HU65385"/>
      <c r="HV65385"/>
      <c r="HW65385"/>
      <c r="HX65385"/>
      <c r="HY65385"/>
      <c r="HZ65385"/>
      <c r="IA65385"/>
    </row>
    <row r="65386" spans="1:235" ht="24" customHeight="1">
      <c r="A65386"/>
      <c r="B65386"/>
      <c r="C65386"/>
      <c r="D65386"/>
      <c r="E65386"/>
      <c r="F65386"/>
      <c r="G65386"/>
      <c r="H65386"/>
      <c r="I65386"/>
      <c r="J65386"/>
      <c r="K65386"/>
      <c r="L65386"/>
      <c r="M65386"/>
      <c r="N65386"/>
      <c r="O65386"/>
      <c r="P65386"/>
      <c r="Q65386"/>
      <c r="R65386"/>
      <c r="S65386"/>
      <c r="T65386"/>
      <c r="U65386"/>
      <c r="V65386"/>
      <c r="W65386"/>
      <c r="X65386"/>
      <c r="Y65386"/>
      <c r="Z65386"/>
      <c r="AA65386"/>
      <c r="AB65386"/>
      <c r="AC65386"/>
      <c r="AD65386"/>
      <c r="AE65386"/>
      <c r="AF65386"/>
      <c r="AG65386"/>
      <c r="AH65386"/>
      <c r="AI65386"/>
      <c r="AJ65386"/>
      <c r="AK65386"/>
      <c r="AL65386"/>
      <c r="AM65386"/>
      <c r="AN65386"/>
      <c r="AO65386"/>
      <c r="AP65386"/>
      <c r="AQ65386"/>
      <c r="AR65386"/>
      <c r="AS65386"/>
      <c r="AT65386"/>
      <c r="AU65386"/>
      <c r="AV65386"/>
      <c r="AW65386"/>
      <c r="AX65386"/>
      <c r="AY65386"/>
      <c r="AZ65386"/>
      <c r="BA65386"/>
      <c r="BB65386"/>
      <c r="BC65386"/>
      <c r="BD65386"/>
      <c r="BE65386"/>
      <c r="BF65386"/>
      <c r="BG65386"/>
      <c r="BH65386"/>
      <c r="BI65386"/>
      <c r="BJ65386"/>
      <c r="BK65386"/>
      <c r="BL65386"/>
      <c r="BM65386"/>
      <c r="BN65386"/>
      <c r="BO65386"/>
      <c r="BP65386"/>
      <c r="BQ65386"/>
      <c r="BR65386"/>
      <c r="BS65386"/>
      <c r="BT65386"/>
      <c r="BU65386"/>
      <c r="BV65386"/>
      <c r="BW65386"/>
      <c r="BX65386"/>
      <c r="BY65386"/>
      <c r="BZ65386"/>
      <c r="CA65386"/>
      <c r="CB65386"/>
      <c r="CC65386"/>
      <c r="CD65386"/>
      <c r="CE65386"/>
      <c r="CF65386"/>
      <c r="CG65386"/>
      <c r="CH65386"/>
      <c r="CI65386"/>
      <c r="CJ65386"/>
      <c r="CK65386"/>
      <c r="CL65386"/>
      <c r="CM65386"/>
      <c r="CN65386"/>
      <c r="CO65386"/>
      <c r="CP65386"/>
      <c r="CQ65386"/>
      <c r="CR65386"/>
      <c r="CS65386"/>
      <c r="CT65386"/>
      <c r="CU65386"/>
      <c r="CV65386"/>
      <c r="CW65386"/>
      <c r="CX65386"/>
      <c r="CY65386"/>
      <c r="CZ65386"/>
      <c r="DA65386"/>
      <c r="DB65386"/>
      <c r="DC65386"/>
      <c r="DD65386"/>
      <c r="DE65386"/>
      <c r="DF65386"/>
      <c r="DG65386"/>
      <c r="DH65386"/>
      <c r="DI65386"/>
      <c r="DJ65386"/>
      <c r="DK65386"/>
      <c r="DL65386"/>
      <c r="DM65386"/>
      <c r="DN65386"/>
      <c r="DO65386"/>
      <c r="DP65386"/>
      <c r="DQ65386"/>
      <c r="DR65386"/>
      <c r="DS65386"/>
      <c r="DT65386"/>
      <c r="DU65386"/>
      <c r="DV65386"/>
      <c r="DW65386"/>
      <c r="DX65386"/>
      <c r="DY65386"/>
      <c r="DZ65386"/>
      <c r="EA65386"/>
      <c r="EB65386"/>
      <c r="EC65386"/>
      <c r="ED65386"/>
      <c r="EE65386"/>
      <c r="EF65386"/>
      <c r="EG65386"/>
      <c r="EH65386"/>
      <c r="EI65386"/>
      <c r="EJ65386"/>
      <c r="EK65386"/>
      <c r="EL65386"/>
      <c r="EM65386"/>
      <c r="EN65386"/>
      <c r="EO65386"/>
      <c r="EP65386"/>
      <c r="EQ65386"/>
      <c r="ER65386"/>
      <c r="ES65386"/>
      <c r="ET65386"/>
      <c r="EU65386"/>
      <c r="EV65386"/>
      <c r="EW65386"/>
      <c r="EX65386"/>
      <c r="EY65386"/>
      <c r="EZ65386"/>
      <c r="FA65386"/>
      <c r="FB65386"/>
      <c r="FC65386"/>
      <c r="FD65386"/>
      <c r="FE65386"/>
      <c r="FF65386"/>
      <c r="FG65386"/>
      <c r="FH65386"/>
      <c r="FI65386"/>
      <c r="FJ65386"/>
      <c r="FK65386"/>
      <c r="FL65386"/>
      <c r="FM65386"/>
      <c r="FN65386"/>
      <c r="FO65386"/>
      <c r="FP65386"/>
      <c r="FQ65386"/>
      <c r="FR65386"/>
      <c r="FS65386"/>
      <c r="FT65386"/>
      <c r="FU65386"/>
      <c r="FV65386"/>
      <c r="FW65386"/>
      <c r="FX65386"/>
      <c r="FY65386"/>
      <c r="FZ65386"/>
      <c r="GA65386"/>
      <c r="GB65386"/>
      <c r="GC65386"/>
      <c r="GD65386"/>
      <c r="GE65386"/>
      <c r="GF65386"/>
      <c r="GG65386"/>
      <c r="GH65386"/>
      <c r="GI65386"/>
      <c r="GJ65386"/>
      <c r="GK65386"/>
      <c r="GL65386"/>
      <c r="GM65386"/>
      <c r="GN65386"/>
      <c r="GO65386"/>
      <c r="GP65386"/>
      <c r="GQ65386"/>
      <c r="GR65386"/>
      <c r="GS65386"/>
      <c r="GT65386"/>
      <c r="GU65386"/>
      <c r="GV65386"/>
      <c r="GW65386"/>
      <c r="GX65386"/>
      <c r="GY65386"/>
      <c r="GZ65386"/>
      <c r="HA65386"/>
      <c r="HB65386"/>
      <c r="HC65386"/>
      <c r="HD65386"/>
      <c r="HE65386"/>
      <c r="HF65386"/>
      <c r="HG65386"/>
      <c r="HH65386"/>
      <c r="HI65386"/>
      <c r="HJ65386"/>
      <c r="HK65386"/>
      <c r="HL65386"/>
      <c r="HM65386"/>
      <c r="HN65386"/>
      <c r="HO65386"/>
      <c r="HP65386"/>
      <c r="HQ65386"/>
      <c r="HR65386"/>
      <c r="HS65386"/>
      <c r="HT65386"/>
      <c r="HU65386"/>
      <c r="HV65386"/>
      <c r="HW65386"/>
      <c r="HX65386"/>
      <c r="HY65386"/>
      <c r="HZ65386"/>
      <c r="IA65386"/>
    </row>
    <row r="65387" spans="1:235" ht="24" customHeight="1">
      <c r="A65387"/>
      <c r="B65387"/>
      <c r="C65387"/>
      <c r="D65387"/>
      <c r="E65387"/>
      <c r="F65387"/>
      <c r="G65387"/>
      <c r="H65387"/>
      <c r="I65387"/>
      <c r="J65387"/>
      <c r="K65387"/>
      <c r="L65387"/>
      <c r="M65387"/>
      <c r="N65387"/>
      <c r="O65387"/>
      <c r="P65387"/>
      <c r="Q65387"/>
      <c r="R65387"/>
      <c r="S65387"/>
      <c r="T65387"/>
      <c r="U65387"/>
      <c r="V65387"/>
      <c r="W65387"/>
      <c r="X65387"/>
      <c r="Y65387"/>
      <c r="Z65387"/>
      <c r="AA65387"/>
      <c r="AB65387"/>
      <c r="AC65387"/>
      <c r="AD65387"/>
      <c r="AE65387"/>
      <c r="AF65387"/>
      <c r="AG65387"/>
      <c r="AH65387"/>
      <c r="AI65387"/>
      <c r="AJ65387"/>
      <c r="AK65387"/>
      <c r="AL65387"/>
      <c r="AM65387"/>
      <c r="AN65387"/>
      <c r="AO65387"/>
      <c r="AP65387"/>
      <c r="AQ65387"/>
      <c r="AR65387"/>
      <c r="AS65387"/>
      <c r="AT65387"/>
      <c r="AU65387"/>
      <c r="AV65387"/>
      <c r="AW65387"/>
      <c r="AX65387"/>
      <c r="AY65387"/>
      <c r="AZ65387"/>
      <c r="BA65387"/>
      <c r="BB65387"/>
      <c r="BC65387"/>
      <c r="BD65387"/>
      <c r="BE65387"/>
      <c r="BF65387"/>
      <c r="BG65387"/>
      <c r="BH65387"/>
      <c r="BI65387"/>
      <c r="BJ65387"/>
      <c r="BK65387"/>
      <c r="BL65387"/>
      <c r="BM65387"/>
      <c r="BN65387"/>
      <c r="BO65387"/>
      <c r="BP65387"/>
      <c r="BQ65387"/>
      <c r="BR65387"/>
      <c r="BS65387"/>
      <c r="BT65387"/>
      <c r="BU65387"/>
      <c r="BV65387"/>
      <c r="BW65387"/>
      <c r="BX65387"/>
      <c r="BY65387"/>
      <c r="BZ65387"/>
      <c r="CA65387"/>
      <c r="CB65387"/>
      <c r="CC65387"/>
      <c r="CD65387"/>
      <c r="CE65387"/>
      <c r="CF65387"/>
      <c r="CG65387"/>
      <c r="CH65387"/>
      <c r="CI65387"/>
      <c r="CJ65387"/>
      <c r="CK65387"/>
      <c r="CL65387"/>
      <c r="CM65387"/>
      <c r="CN65387"/>
      <c r="CO65387"/>
      <c r="CP65387"/>
      <c r="CQ65387"/>
      <c r="CR65387"/>
      <c r="CS65387"/>
      <c r="CT65387"/>
      <c r="CU65387"/>
      <c r="CV65387"/>
      <c r="CW65387"/>
      <c r="CX65387"/>
      <c r="CY65387"/>
      <c r="CZ65387"/>
      <c r="DA65387"/>
      <c r="DB65387"/>
      <c r="DC65387"/>
      <c r="DD65387"/>
      <c r="DE65387"/>
      <c r="DF65387"/>
      <c r="DG65387"/>
      <c r="DH65387"/>
      <c r="DI65387"/>
      <c r="DJ65387"/>
      <c r="DK65387"/>
      <c r="DL65387"/>
      <c r="DM65387"/>
      <c r="DN65387"/>
      <c r="DO65387"/>
      <c r="DP65387"/>
      <c r="DQ65387"/>
      <c r="DR65387"/>
      <c r="DS65387"/>
      <c r="DT65387"/>
      <c r="DU65387"/>
      <c r="DV65387"/>
      <c r="DW65387"/>
      <c r="DX65387"/>
      <c r="DY65387"/>
      <c r="DZ65387"/>
      <c r="EA65387"/>
      <c r="EB65387"/>
      <c r="EC65387"/>
      <c r="ED65387"/>
      <c r="EE65387"/>
      <c r="EF65387"/>
      <c r="EG65387"/>
      <c r="EH65387"/>
      <c r="EI65387"/>
      <c r="EJ65387"/>
      <c r="EK65387"/>
      <c r="EL65387"/>
      <c r="EM65387"/>
      <c r="EN65387"/>
      <c r="EO65387"/>
      <c r="EP65387"/>
      <c r="EQ65387"/>
      <c r="ER65387"/>
      <c r="ES65387"/>
      <c r="ET65387"/>
      <c r="EU65387"/>
      <c r="EV65387"/>
      <c r="EW65387"/>
      <c r="EX65387"/>
      <c r="EY65387"/>
      <c r="EZ65387"/>
      <c r="FA65387"/>
      <c r="FB65387"/>
      <c r="FC65387"/>
      <c r="FD65387"/>
      <c r="FE65387"/>
      <c r="FF65387"/>
      <c r="FG65387"/>
      <c r="FH65387"/>
      <c r="FI65387"/>
      <c r="FJ65387"/>
      <c r="FK65387"/>
      <c r="FL65387"/>
      <c r="FM65387"/>
      <c r="FN65387"/>
      <c r="FO65387"/>
      <c r="FP65387"/>
      <c r="FQ65387"/>
      <c r="FR65387"/>
      <c r="FS65387"/>
      <c r="FT65387"/>
      <c r="FU65387"/>
      <c r="FV65387"/>
      <c r="FW65387"/>
      <c r="FX65387"/>
      <c r="FY65387"/>
      <c r="FZ65387"/>
      <c r="GA65387"/>
      <c r="GB65387"/>
      <c r="GC65387"/>
      <c r="GD65387"/>
      <c r="GE65387"/>
      <c r="GF65387"/>
      <c r="GG65387"/>
      <c r="GH65387"/>
      <c r="GI65387"/>
      <c r="GJ65387"/>
      <c r="GK65387"/>
      <c r="GL65387"/>
      <c r="GM65387"/>
      <c r="GN65387"/>
      <c r="GO65387"/>
      <c r="GP65387"/>
      <c r="GQ65387"/>
      <c r="GR65387"/>
      <c r="GS65387"/>
      <c r="GT65387"/>
      <c r="GU65387"/>
      <c r="GV65387"/>
      <c r="GW65387"/>
      <c r="GX65387"/>
      <c r="GY65387"/>
      <c r="GZ65387"/>
      <c r="HA65387"/>
      <c r="HB65387"/>
      <c r="HC65387"/>
      <c r="HD65387"/>
      <c r="HE65387"/>
      <c r="HF65387"/>
      <c r="HG65387"/>
      <c r="HH65387"/>
      <c r="HI65387"/>
      <c r="HJ65387"/>
      <c r="HK65387"/>
      <c r="HL65387"/>
      <c r="HM65387"/>
      <c r="HN65387"/>
      <c r="HO65387"/>
      <c r="HP65387"/>
      <c r="HQ65387"/>
      <c r="HR65387"/>
      <c r="HS65387"/>
      <c r="HT65387"/>
      <c r="HU65387"/>
      <c r="HV65387"/>
      <c r="HW65387"/>
      <c r="HX65387"/>
      <c r="HY65387"/>
      <c r="HZ65387"/>
      <c r="IA65387"/>
    </row>
    <row r="65388" spans="1:235" ht="24" customHeight="1">
      <c r="A65388"/>
      <c r="B65388"/>
      <c r="C65388"/>
      <c r="D65388"/>
      <c r="E65388"/>
      <c r="F65388"/>
      <c r="G65388"/>
      <c r="H65388"/>
      <c r="I65388"/>
      <c r="J65388"/>
      <c r="K65388"/>
      <c r="L65388"/>
      <c r="M65388"/>
      <c r="N65388"/>
      <c r="O65388"/>
      <c r="P65388"/>
      <c r="Q65388"/>
      <c r="R65388"/>
      <c r="S65388"/>
      <c r="T65388"/>
      <c r="U65388"/>
      <c r="V65388"/>
      <c r="W65388"/>
      <c r="X65388"/>
      <c r="Y65388"/>
      <c r="Z65388"/>
      <c r="AA65388"/>
      <c r="AB65388"/>
      <c r="AC65388"/>
      <c r="AD65388"/>
      <c r="AE65388"/>
      <c r="AF65388"/>
      <c r="AG65388"/>
      <c r="AH65388"/>
      <c r="AI65388"/>
      <c r="AJ65388"/>
      <c r="AK65388"/>
      <c r="AL65388"/>
      <c r="AM65388"/>
      <c r="AN65388"/>
      <c r="AO65388"/>
      <c r="AP65388"/>
      <c r="AQ65388"/>
      <c r="AR65388"/>
      <c r="AS65388"/>
      <c r="AT65388"/>
      <c r="AU65388"/>
      <c r="AV65388"/>
      <c r="AW65388"/>
      <c r="AX65388"/>
      <c r="AY65388"/>
      <c r="AZ65388"/>
      <c r="BA65388"/>
      <c r="BB65388"/>
      <c r="BC65388"/>
      <c r="BD65388"/>
      <c r="BE65388"/>
      <c r="BF65388"/>
      <c r="BG65388"/>
      <c r="BH65388"/>
      <c r="BI65388"/>
      <c r="BJ65388"/>
      <c r="BK65388"/>
      <c r="BL65388"/>
      <c r="BM65388"/>
      <c r="BN65388"/>
      <c r="BO65388"/>
      <c r="BP65388"/>
      <c r="BQ65388"/>
      <c r="BR65388"/>
      <c r="BS65388"/>
      <c r="BT65388"/>
      <c r="BU65388"/>
      <c r="BV65388"/>
      <c r="BW65388"/>
      <c r="BX65388"/>
      <c r="BY65388"/>
      <c r="BZ65388"/>
      <c r="CA65388"/>
      <c r="CB65388"/>
      <c r="CC65388"/>
      <c r="CD65388"/>
      <c r="CE65388"/>
      <c r="CF65388"/>
      <c r="CG65388"/>
      <c r="CH65388"/>
      <c r="CI65388"/>
      <c r="CJ65388"/>
      <c r="CK65388"/>
      <c r="CL65388"/>
      <c r="CM65388"/>
      <c r="CN65388"/>
      <c r="CO65388"/>
      <c r="CP65388"/>
      <c r="CQ65388"/>
      <c r="CR65388"/>
      <c r="CS65388"/>
      <c r="CT65388"/>
      <c r="CU65388"/>
      <c r="CV65388"/>
      <c r="CW65388"/>
      <c r="CX65388"/>
      <c r="CY65388"/>
      <c r="CZ65388"/>
      <c r="DA65388"/>
      <c r="DB65388"/>
      <c r="DC65388"/>
      <c r="DD65388"/>
      <c r="DE65388"/>
      <c r="DF65388"/>
      <c r="DG65388"/>
      <c r="DH65388"/>
      <c r="DI65388"/>
      <c r="DJ65388"/>
      <c r="DK65388"/>
      <c r="DL65388"/>
      <c r="DM65388"/>
      <c r="DN65388"/>
      <c r="DO65388"/>
      <c r="DP65388"/>
      <c r="DQ65388"/>
      <c r="DR65388"/>
      <c r="DS65388"/>
      <c r="DT65388"/>
      <c r="DU65388"/>
      <c r="DV65388"/>
      <c r="DW65388"/>
      <c r="DX65388"/>
      <c r="DY65388"/>
      <c r="DZ65388"/>
      <c r="EA65388"/>
      <c r="EB65388"/>
      <c r="EC65388"/>
      <c r="ED65388"/>
      <c r="EE65388"/>
      <c r="EF65388"/>
      <c r="EG65388"/>
      <c r="EH65388"/>
      <c r="EI65388"/>
      <c r="EJ65388"/>
      <c r="EK65388"/>
      <c r="EL65388"/>
      <c r="EM65388"/>
      <c r="EN65388"/>
      <c r="EO65388"/>
      <c r="EP65388"/>
      <c r="EQ65388"/>
      <c r="ER65388"/>
      <c r="ES65388"/>
      <c r="ET65388"/>
      <c r="EU65388"/>
      <c r="EV65388"/>
      <c r="EW65388"/>
      <c r="EX65388"/>
      <c r="EY65388"/>
      <c r="EZ65388"/>
      <c r="FA65388"/>
      <c r="FB65388"/>
      <c r="FC65388"/>
      <c r="FD65388"/>
      <c r="FE65388"/>
      <c r="FF65388"/>
      <c r="FG65388"/>
      <c r="FH65388"/>
      <c r="FI65388"/>
      <c r="FJ65388"/>
      <c r="FK65388"/>
      <c r="FL65388"/>
      <c r="FM65388"/>
      <c r="FN65388"/>
      <c r="FO65388"/>
      <c r="FP65388"/>
      <c r="FQ65388"/>
      <c r="FR65388"/>
      <c r="FS65388"/>
      <c r="FT65388"/>
      <c r="FU65388"/>
      <c r="FV65388"/>
      <c r="FW65388"/>
      <c r="FX65388"/>
      <c r="FY65388"/>
      <c r="FZ65388"/>
      <c r="GA65388"/>
      <c r="GB65388"/>
      <c r="GC65388"/>
      <c r="GD65388"/>
      <c r="GE65388"/>
      <c r="GF65388"/>
      <c r="GG65388"/>
      <c r="GH65388"/>
      <c r="GI65388"/>
      <c r="GJ65388"/>
      <c r="GK65388"/>
      <c r="GL65388"/>
      <c r="GM65388"/>
      <c r="GN65388"/>
      <c r="GO65388"/>
      <c r="GP65388"/>
      <c r="GQ65388"/>
      <c r="GR65388"/>
      <c r="GS65388"/>
      <c r="GT65388"/>
      <c r="GU65388"/>
      <c r="GV65388"/>
      <c r="GW65388"/>
      <c r="GX65388"/>
      <c r="GY65388"/>
      <c r="GZ65388"/>
      <c r="HA65388"/>
      <c r="HB65388"/>
      <c r="HC65388"/>
      <c r="HD65388"/>
      <c r="HE65388"/>
      <c r="HF65388"/>
      <c r="HG65388"/>
      <c r="HH65388"/>
      <c r="HI65388"/>
      <c r="HJ65388"/>
      <c r="HK65388"/>
      <c r="HL65388"/>
      <c r="HM65388"/>
      <c r="HN65388"/>
      <c r="HO65388"/>
      <c r="HP65388"/>
      <c r="HQ65388"/>
      <c r="HR65388"/>
      <c r="HS65388"/>
      <c r="HT65388"/>
      <c r="HU65388"/>
      <c r="HV65388"/>
      <c r="HW65388"/>
      <c r="HX65388"/>
      <c r="HY65388"/>
      <c r="HZ65388"/>
      <c r="IA65388"/>
    </row>
    <row r="65389" spans="1:235" ht="24" customHeight="1">
      <c r="A65389"/>
      <c r="B65389"/>
      <c r="C65389"/>
      <c r="D65389"/>
      <c r="E65389"/>
      <c r="F65389"/>
      <c r="G65389"/>
      <c r="H65389"/>
      <c r="I65389"/>
      <c r="J65389"/>
      <c r="K65389"/>
      <c r="L65389"/>
      <c r="M65389"/>
      <c r="N65389"/>
      <c r="O65389"/>
      <c r="P65389"/>
      <c r="Q65389"/>
      <c r="R65389"/>
      <c r="S65389"/>
      <c r="T65389"/>
      <c r="U65389"/>
      <c r="V65389"/>
      <c r="W65389"/>
      <c r="X65389"/>
      <c r="Y65389"/>
      <c r="Z65389"/>
      <c r="AA65389"/>
      <c r="AB65389"/>
      <c r="AC65389"/>
      <c r="AD65389"/>
      <c r="AE65389"/>
      <c r="AF65389"/>
      <c r="AG65389"/>
      <c r="AH65389"/>
      <c r="AI65389"/>
      <c r="AJ65389"/>
      <c r="AK65389"/>
      <c r="AL65389"/>
      <c r="AM65389"/>
      <c r="AN65389"/>
      <c r="AO65389"/>
      <c r="AP65389"/>
      <c r="AQ65389"/>
      <c r="AR65389"/>
      <c r="AS65389"/>
      <c r="AT65389"/>
      <c r="AU65389"/>
      <c r="AV65389"/>
      <c r="AW65389"/>
      <c r="AX65389"/>
      <c r="AY65389"/>
      <c r="AZ65389"/>
      <c r="BA65389"/>
      <c r="BB65389"/>
      <c r="BC65389"/>
      <c r="BD65389"/>
      <c r="BE65389"/>
      <c r="BF65389"/>
      <c r="BG65389"/>
      <c r="BH65389"/>
      <c r="BI65389"/>
      <c r="BJ65389"/>
      <c r="BK65389"/>
      <c r="BL65389"/>
      <c r="BM65389"/>
      <c r="BN65389"/>
      <c r="BO65389"/>
      <c r="BP65389"/>
      <c r="BQ65389"/>
      <c r="BR65389"/>
      <c r="BS65389"/>
      <c r="BT65389"/>
      <c r="BU65389"/>
      <c r="BV65389"/>
      <c r="BW65389"/>
      <c r="BX65389"/>
      <c r="BY65389"/>
      <c r="BZ65389"/>
      <c r="CA65389"/>
      <c r="CB65389"/>
      <c r="CC65389"/>
      <c r="CD65389"/>
      <c r="CE65389"/>
      <c r="CF65389"/>
      <c r="CG65389"/>
      <c r="CH65389"/>
      <c r="CI65389"/>
      <c r="CJ65389"/>
      <c r="CK65389"/>
      <c r="CL65389"/>
      <c r="CM65389"/>
      <c r="CN65389"/>
      <c r="CO65389"/>
      <c r="CP65389"/>
      <c r="CQ65389"/>
      <c r="CR65389"/>
      <c r="CS65389"/>
      <c r="CT65389"/>
      <c r="CU65389"/>
      <c r="CV65389"/>
      <c r="CW65389"/>
      <c r="CX65389"/>
      <c r="CY65389"/>
      <c r="CZ65389"/>
      <c r="DA65389"/>
      <c r="DB65389"/>
      <c r="DC65389"/>
      <c r="DD65389"/>
      <c r="DE65389"/>
      <c r="DF65389"/>
      <c r="DG65389"/>
      <c r="DH65389"/>
      <c r="DI65389"/>
      <c r="DJ65389"/>
      <c r="DK65389"/>
      <c r="DL65389"/>
      <c r="DM65389"/>
      <c r="DN65389"/>
      <c r="DO65389"/>
      <c r="DP65389"/>
      <c r="DQ65389"/>
      <c r="DR65389"/>
      <c r="DS65389"/>
      <c r="DT65389"/>
      <c r="DU65389"/>
      <c r="DV65389"/>
      <c r="DW65389"/>
      <c r="DX65389"/>
      <c r="DY65389"/>
      <c r="DZ65389"/>
      <c r="EA65389"/>
      <c r="EB65389"/>
      <c r="EC65389"/>
      <c r="ED65389"/>
      <c r="EE65389"/>
      <c r="EF65389"/>
      <c r="EG65389"/>
      <c r="EH65389"/>
      <c r="EI65389"/>
      <c r="EJ65389"/>
      <c r="EK65389"/>
      <c r="EL65389"/>
      <c r="EM65389"/>
      <c r="EN65389"/>
      <c r="EO65389"/>
      <c r="EP65389"/>
      <c r="EQ65389"/>
      <c r="ER65389"/>
      <c r="ES65389"/>
      <c r="ET65389"/>
      <c r="EU65389"/>
      <c r="EV65389"/>
      <c r="EW65389"/>
      <c r="EX65389"/>
      <c r="EY65389"/>
      <c r="EZ65389"/>
      <c r="FA65389"/>
      <c r="FB65389"/>
      <c r="FC65389"/>
      <c r="FD65389"/>
      <c r="FE65389"/>
      <c r="FF65389"/>
      <c r="FG65389"/>
      <c r="FH65389"/>
      <c r="FI65389"/>
      <c r="FJ65389"/>
      <c r="FK65389"/>
      <c r="FL65389"/>
      <c r="FM65389"/>
      <c r="FN65389"/>
      <c r="FO65389"/>
      <c r="FP65389"/>
      <c r="FQ65389"/>
      <c r="FR65389"/>
      <c r="FS65389"/>
      <c r="FT65389"/>
      <c r="FU65389"/>
      <c r="FV65389"/>
      <c r="FW65389"/>
      <c r="FX65389"/>
      <c r="FY65389"/>
      <c r="FZ65389"/>
      <c r="GA65389"/>
      <c r="GB65389"/>
      <c r="GC65389"/>
      <c r="GD65389"/>
      <c r="GE65389"/>
      <c r="GF65389"/>
      <c r="GG65389"/>
      <c r="GH65389"/>
      <c r="GI65389"/>
      <c r="GJ65389"/>
      <c r="GK65389"/>
      <c r="GL65389"/>
      <c r="GM65389"/>
      <c r="GN65389"/>
      <c r="GO65389"/>
      <c r="GP65389"/>
      <c r="GQ65389"/>
      <c r="GR65389"/>
      <c r="GS65389"/>
      <c r="GT65389"/>
      <c r="GU65389"/>
      <c r="GV65389"/>
      <c r="GW65389"/>
      <c r="GX65389"/>
      <c r="GY65389"/>
      <c r="GZ65389"/>
      <c r="HA65389"/>
      <c r="HB65389"/>
      <c r="HC65389"/>
      <c r="HD65389"/>
      <c r="HE65389"/>
      <c r="HF65389"/>
      <c r="HG65389"/>
      <c r="HH65389"/>
      <c r="HI65389"/>
      <c r="HJ65389"/>
      <c r="HK65389"/>
      <c r="HL65389"/>
      <c r="HM65389"/>
      <c r="HN65389"/>
      <c r="HO65389"/>
      <c r="HP65389"/>
      <c r="HQ65389"/>
      <c r="HR65389"/>
      <c r="HS65389"/>
      <c r="HT65389"/>
      <c r="HU65389"/>
      <c r="HV65389"/>
      <c r="HW65389"/>
      <c r="HX65389"/>
      <c r="HY65389"/>
      <c r="HZ65389"/>
      <c r="IA65389"/>
    </row>
    <row r="65390" spans="1:235" ht="24" customHeight="1">
      <c r="A65390"/>
      <c r="B65390"/>
      <c r="C65390"/>
      <c r="D65390"/>
      <c r="E65390"/>
      <c r="F65390"/>
      <c r="G65390"/>
      <c r="H65390"/>
      <c r="I65390"/>
      <c r="J65390"/>
      <c r="K65390"/>
      <c r="L65390"/>
      <c r="M65390"/>
      <c r="N65390"/>
      <c r="O65390"/>
      <c r="P65390"/>
      <c r="Q65390"/>
      <c r="R65390"/>
      <c r="S65390"/>
      <c r="T65390"/>
      <c r="U65390"/>
      <c r="V65390"/>
      <c r="W65390"/>
      <c r="X65390"/>
      <c r="Y65390"/>
      <c r="Z65390"/>
      <c r="AA65390"/>
      <c r="AB65390"/>
      <c r="AC65390"/>
      <c r="AD65390"/>
      <c r="AE65390"/>
      <c r="AF65390"/>
      <c r="AG65390"/>
      <c r="AH65390"/>
      <c r="AI65390"/>
      <c r="AJ65390"/>
      <c r="AK65390"/>
      <c r="AL65390"/>
      <c r="AM65390"/>
      <c r="AN65390"/>
      <c r="AO65390"/>
      <c r="AP65390"/>
      <c r="AQ65390"/>
      <c r="AR65390"/>
      <c r="AS65390"/>
      <c r="AT65390"/>
      <c r="AU65390"/>
      <c r="AV65390"/>
      <c r="AW65390"/>
      <c r="AX65390"/>
      <c r="AY65390"/>
      <c r="AZ65390"/>
      <c r="BA65390"/>
      <c r="BB65390"/>
      <c r="BC65390"/>
      <c r="BD65390"/>
      <c r="BE65390"/>
      <c r="BF65390"/>
      <c r="BG65390"/>
      <c r="BH65390"/>
      <c r="BI65390"/>
      <c r="BJ65390"/>
      <c r="BK65390"/>
      <c r="BL65390"/>
      <c r="BM65390"/>
      <c r="BN65390"/>
      <c r="BO65390"/>
      <c r="BP65390"/>
      <c r="BQ65390"/>
      <c r="BR65390"/>
      <c r="BS65390"/>
      <c r="BT65390"/>
      <c r="BU65390"/>
      <c r="BV65390"/>
      <c r="BW65390"/>
      <c r="BX65390"/>
      <c r="BY65390"/>
      <c r="BZ65390"/>
      <c r="CA65390"/>
      <c r="CB65390"/>
      <c r="CC65390"/>
      <c r="CD65390"/>
      <c r="CE65390"/>
      <c r="CF65390"/>
      <c r="CG65390"/>
      <c r="CH65390"/>
      <c r="CI65390"/>
      <c r="CJ65390"/>
      <c r="CK65390"/>
      <c r="CL65390"/>
      <c r="CM65390"/>
      <c r="CN65390"/>
      <c r="CO65390"/>
      <c r="CP65390"/>
      <c r="CQ65390"/>
      <c r="CR65390"/>
      <c r="CS65390"/>
      <c r="CT65390"/>
      <c r="CU65390"/>
      <c r="CV65390"/>
      <c r="CW65390"/>
      <c r="CX65390"/>
      <c r="CY65390"/>
      <c r="CZ65390"/>
      <c r="DA65390"/>
      <c r="DB65390"/>
      <c r="DC65390"/>
      <c r="DD65390"/>
      <c r="DE65390"/>
      <c r="DF65390"/>
      <c r="DG65390"/>
      <c r="DH65390"/>
      <c r="DI65390"/>
      <c r="DJ65390"/>
      <c r="DK65390"/>
      <c r="DL65390"/>
      <c r="DM65390"/>
      <c r="DN65390"/>
      <c r="DO65390"/>
      <c r="DP65390"/>
      <c r="DQ65390"/>
      <c r="DR65390"/>
      <c r="DS65390"/>
      <c r="DT65390"/>
      <c r="DU65390"/>
      <c r="DV65390"/>
      <c r="DW65390"/>
      <c r="DX65390"/>
      <c r="DY65390"/>
      <c r="DZ65390"/>
      <c r="EA65390"/>
      <c r="EB65390"/>
      <c r="EC65390"/>
      <c r="ED65390"/>
      <c r="EE65390"/>
      <c r="EF65390"/>
      <c r="EG65390"/>
      <c r="EH65390"/>
      <c r="EI65390"/>
      <c r="EJ65390"/>
      <c r="EK65390"/>
      <c r="EL65390"/>
      <c r="EM65390"/>
      <c r="EN65390"/>
      <c r="EO65390"/>
      <c r="EP65390"/>
      <c r="EQ65390"/>
      <c r="ER65390"/>
      <c r="ES65390"/>
      <c r="ET65390"/>
      <c r="EU65390"/>
      <c r="EV65390"/>
      <c r="EW65390"/>
      <c r="EX65390"/>
      <c r="EY65390"/>
      <c r="EZ65390"/>
      <c r="FA65390"/>
      <c r="FB65390"/>
      <c r="FC65390"/>
      <c r="FD65390"/>
      <c r="FE65390"/>
      <c r="FF65390"/>
      <c r="FG65390"/>
      <c r="FH65390"/>
      <c r="FI65390"/>
      <c r="FJ65390"/>
      <c r="FK65390"/>
      <c r="FL65390"/>
      <c r="FM65390"/>
      <c r="FN65390"/>
      <c r="FO65390"/>
      <c r="FP65390"/>
      <c r="FQ65390"/>
      <c r="FR65390"/>
      <c r="FS65390"/>
      <c r="FT65390"/>
      <c r="FU65390"/>
      <c r="FV65390"/>
      <c r="FW65390"/>
      <c r="FX65390"/>
      <c r="FY65390"/>
      <c r="FZ65390"/>
      <c r="GA65390"/>
      <c r="GB65390"/>
      <c r="GC65390"/>
      <c r="GD65390"/>
      <c r="GE65390"/>
      <c r="GF65390"/>
      <c r="GG65390"/>
      <c r="GH65390"/>
      <c r="GI65390"/>
      <c r="GJ65390"/>
      <c r="GK65390"/>
      <c r="GL65390"/>
      <c r="GM65390"/>
      <c r="GN65390"/>
      <c r="GO65390"/>
      <c r="GP65390"/>
      <c r="GQ65390"/>
      <c r="GR65390"/>
      <c r="GS65390"/>
      <c r="GT65390"/>
      <c r="GU65390"/>
      <c r="GV65390"/>
      <c r="GW65390"/>
      <c r="GX65390"/>
      <c r="GY65390"/>
      <c r="GZ65390"/>
      <c r="HA65390"/>
      <c r="HB65390"/>
      <c r="HC65390"/>
      <c r="HD65390"/>
      <c r="HE65390"/>
      <c r="HF65390"/>
      <c r="HG65390"/>
      <c r="HH65390"/>
      <c r="HI65390"/>
      <c r="HJ65390"/>
      <c r="HK65390"/>
      <c r="HL65390"/>
      <c r="HM65390"/>
      <c r="HN65390"/>
      <c r="HO65390"/>
      <c r="HP65390"/>
      <c r="HQ65390"/>
      <c r="HR65390"/>
      <c r="HS65390"/>
      <c r="HT65390"/>
      <c r="HU65390"/>
      <c r="HV65390"/>
      <c r="HW65390"/>
      <c r="HX65390"/>
      <c r="HY65390"/>
      <c r="HZ65390"/>
      <c r="IA65390"/>
    </row>
    <row r="65391" spans="1:235" ht="24" customHeight="1">
      <c r="A65391"/>
      <c r="B65391"/>
      <c r="C65391"/>
      <c r="D65391"/>
      <c r="E65391"/>
      <c r="F65391"/>
      <c r="G65391"/>
      <c r="H65391"/>
      <c r="I65391"/>
      <c r="J65391"/>
      <c r="K65391"/>
      <c r="L65391"/>
      <c r="M65391"/>
      <c r="N65391"/>
      <c r="O65391"/>
      <c r="P65391"/>
      <c r="Q65391"/>
      <c r="R65391"/>
      <c r="S65391"/>
      <c r="T65391"/>
      <c r="U65391"/>
      <c r="V65391"/>
      <c r="W65391"/>
      <c r="X65391"/>
      <c r="Y65391"/>
      <c r="Z65391"/>
      <c r="AA65391"/>
      <c r="AB65391"/>
      <c r="AC65391"/>
      <c r="AD65391"/>
      <c r="AE65391"/>
      <c r="AF65391"/>
      <c r="AG65391"/>
      <c r="AH65391"/>
      <c r="AI65391"/>
      <c r="AJ65391"/>
      <c r="AK65391"/>
      <c r="AL65391"/>
      <c r="AM65391"/>
      <c r="AN65391"/>
      <c r="AO65391"/>
      <c r="AP65391"/>
      <c r="AQ65391"/>
      <c r="AR65391"/>
      <c r="AS65391"/>
      <c r="AT65391"/>
      <c r="AU65391"/>
      <c r="AV65391"/>
      <c r="AW65391"/>
      <c r="AX65391"/>
      <c r="AY65391"/>
      <c r="AZ65391"/>
      <c r="BA65391"/>
      <c r="BB65391"/>
      <c r="BC65391"/>
      <c r="BD65391"/>
      <c r="BE65391"/>
      <c r="BF65391"/>
      <c r="BG65391"/>
      <c r="BH65391"/>
      <c r="BI65391"/>
      <c r="BJ65391"/>
      <c r="BK65391"/>
      <c r="BL65391"/>
      <c r="BM65391"/>
      <c r="BN65391"/>
      <c r="BO65391"/>
      <c r="BP65391"/>
      <c r="BQ65391"/>
      <c r="BR65391"/>
      <c r="BS65391"/>
      <c r="BT65391"/>
      <c r="BU65391"/>
      <c r="BV65391"/>
      <c r="BW65391"/>
      <c r="BX65391"/>
      <c r="BY65391"/>
      <c r="BZ65391"/>
      <c r="CA65391"/>
      <c r="CB65391"/>
      <c r="CC65391"/>
      <c r="CD65391"/>
      <c r="CE65391"/>
      <c r="CF65391"/>
      <c r="CG65391"/>
      <c r="CH65391"/>
      <c r="CI65391"/>
      <c r="CJ65391"/>
      <c r="CK65391"/>
      <c r="CL65391"/>
      <c r="CM65391"/>
      <c r="CN65391"/>
      <c r="CO65391"/>
      <c r="CP65391"/>
      <c r="CQ65391"/>
      <c r="CR65391"/>
      <c r="CS65391"/>
      <c r="CT65391"/>
      <c r="CU65391"/>
      <c r="CV65391"/>
      <c r="CW65391"/>
      <c r="CX65391"/>
      <c r="CY65391"/>
      <c r="CZ65391"/>
      <c r="DA65391"/>
      <c r="DB65391"/>
      <c r="DC65391"/>
      <c r="DD65391"/>
      <c r="DE65391"/>
      <c r="DF65391"/>
      <c r="DG65391"/>
      <c r="DH65391"/>
      <c r="DI65391"/>
      <c r="DJ65391"/>
      <c r="DK65391"/>
      <c r="DL65391"/>
      <c r="DM65391"/>
      <c r="DN65391"/>
      <c r="DO65391"/>
      <c r="DP65391"/>
      <c r="DQ65391"/>
      <c r="DR65391"/>
      <c r="DS65391"/>
      <c r="DT65391"/>
      <c r="DU65391"/>
      <c r="DV65391"/>
      <c r="DW65391"/>
      <c r="DX65391"/>
      <c r="DY65391"/>
      <c r="DZ65391"/>
      <c r="EA65391"/>
      <c r="EB65391"/>
      <c r="EC65391"/>
      <c r="ED65391"/>
      <c r="EE65391"/>
      <c r="EF65391"/>
      <c r="EG65391"/>
      <c r="EH65391"/>
      <c r="EI65391"/>
      <c r="EJ65391"/>
      <c r="EK65391"/>
      <c r="EL65391"/>
      <c r="EM65391"/>
      <c r="EN65391"/>
      <c r="EO65391"/>
      <c r="EP65391"/>
      <c r="EQ65391"/>
      <c r="ER65391"/>
      <c r="ES65391"/>
      <c r="ET65391"/>
      <c r="EU65391"/>
      <c r="EV65391"/>
      <c r="EW65391"/>
      <c r="EX65391"/>
      <c r="EY65391"/>
      <c r="EZ65391"/>
      <c r="FA65391"/>
      <c r="FB65391"/>
      <c r="FC65391"/>
      <c r="FD65391"/>
      <c r="FE65391"/>
      <c r="FF65391"/>
      <c r="FG65391"/>
      <c r="FH65391"/>
      <c r="FI65391"/>
      <c r="FJ65391"/>
      <c r="FK65391"/>
      <c r="FL65391"/>
      <c r="FM65391"/>
      <c r="FN65391"/>
      <c r="FO65391"/>
      <c r="FP65391"/>
      <c r="FQ65391"/>
      <c r="FR65391"/>
      <c r="FS65391"/>
      <c r="FT65391"/>
      <c r="FU65391"/>
      <c r="FV65391"/>
      <c r="FW65391"/>
      <c r="FX65391"/>
      <c r="FY65391"/>
      <c r="FZ65391"/>
      <c r="GA65391"/>
      <c r="GB65391"/>
      <c r="GC65391"/>
      <c r="GD65391"/>
      <c r="GE65391"/>
      <c r="GF65391"/>
      <c r="GG65391"/>
      <c r="GH65391"/>
      <c r="GI65391"/>
      <c r="GJ65391"/>
      <c r="GK65391"/>
      <c r="GL65391"/>
      <c r="GM65391"/>
      <c r="GN65391"/>
      <c r="GO65391"/>
      <c r="GP65391"/>
      <c r="GQ65391"/>
      <c r="GR65391"/>
      <c r="GS65391"/>
      <c r="GT65391"/>
      <c r="GU65391"/>
      <c r="GV65391"/>
      <c r="GW65391"/>
      <c r="GX65391"/>
      <c r="GY65391"/>
      <c r="GZ65391"/>
      <c r="HA65391"/>
      <c r="HB65391"/>
      <c r="HC65391"/>
      <c r="HD65391"/>
      <c r="HE65391"/>
      <c r="HF65391"/>
      <c r="HG65391"/>
      <c r="HH65391"/>
      <c r="HI65391"/>
      <c r="HJ65391"/>
      <c r="HK65391"/>
      <c r="HL65391"/>
      <c r="HM65391"/>
      <c r="HN65391"/>
      <c r="HO65391"/>
      <c r="HP65391"/>
      <c r="HQ65391"/>
      <c r="HR65391"/>
      <c r="HS65391"/>
      <c r="HT65391"/>
      <c r="HU65391"/>
      <c r="HV65391"/>
      <c r="HW65391"/>
      <c r="HX65391"/>
      <c r="HY65391"/>
      <c r="HZ65391"/>
      <c r="IA65391"/>
    </row>
    <row r="65392" spans="1:235" ht="24" customHeight="1">
      <c r="A65392"/>
      <c r="B65392"/>
      <c r="C65392"/>
      <c r="D65392"/>
      <c r="E65392"/>
      <c r="F65392"/>
      <c r="G65392"/>
      <c r="H65392"/>
      <c r="I65392"/>
      <c r="J65392"/>
      <c r="K65392"/>
      <c r="L65392"/>
      <c r="M65392"/>
      <c r="N65392"/>
      <c r="O65392"/>
      <c r="P65392"/>
      <c r="Q65392"/>
      <c r="R65392"/>
      <c r="S65392"/>
      <c r="T65392"/>
      <c r="U65392"/>
      <c r="V65392"/>
      <c r="W65392"/>
      <c r="X65392"/>
      <c r="Y65392"/>
      <c r="Z65392"/>
      <c r="AA65392"/>
      <c r="AB65392"/>
      <c r="AC65392"/>
      <c r="AD65392"/>
      <c r="AE65392"/>
      <c r="AF65392"/>
      <c r="AG65392"/>
      <c r="AH65392"/>
      <c r="AI65392"/>
      <c r="AJ65392"/>
      <c r="AK65392"/>
      <c r="AL65392"/>
      <c r="AM65392"/>
      <c r="AN65392"/>
      <c r="AO65392"/>
      <c r="AP65392"/>
      <c r="AQ65392"/>
      <c r="AR65392"/>
      <c r="AS65392"/>
      <c r="AT65392"/>
      <c r="AU65392"/>
      <c r="AV65392"/>
      <c r="AW65392"/>
      <c r="AX65392"/>
      <c r="AY65392"/>
      <c r="AZ65392"/>
      <c r="BA65392"/>
      <c r="BB65392"/>
      <c r="BC65392"/>
      <c r="BD65392"/>
      <c r="BE65392"/>
      <c r="BF65392"/>
      <c r="BG65392"/>
      <c r="BH65392"/>
      <c r="BI65392"/>
      <c r="BJ65392"/>
      <c r="BK65392"/>
      <c r="BL65392"/>
      <c r="BM65392"/>
      <c r="BN65392"/>
      <c r="BO65392"/>
      <c r="BP65392"/>
      <c r="BQ65392"/>
      <c r="BR65392"/>
      <c r="BS65392"/>
      <c r="BT65392"/>
      <c r="BU65392"/>
      <c r="BV65392"/>
      <c r="BW65392"/>
      <c r="BX65392"/>
      <c r="BY65392"/>
      <c r="BZ65392"/>
      <c r="CA65392"/>
      <c r="CB65392"/>
      <c r="CC65392"/>
      <c r="CD65392"/>
      <c r="CE65392"/>
      <c r="CF65392"/>
      <c r="CG65392"/>
      <c r="CH65392"/>
      <c r="CI65392"/>
      <c r="CJ65392"/>
      <c r="CK65392"/>
      <c r="CL65392"/>
      <c r="CM65392"/>
      <c r="CN65392"/>
      <c r="CO65392"/>
      <c r="CP65392"/>
      <c r="CQ65392"/>
      <c r="CR65392"/>
      <c r="CS65392"/>
      <c r="CT65392"/>
      <c r="CU65392"/>
      <c r="CV65392"/>
      <c r="CW65392"/>
      <c r="CX65392"/>
      <c r="CY65392"/>
      <c r="CZ65392"/>
      <c r="DA65392"/>
      <c r="DB65392"/>
      <c r="DC65392"/>
      <c r="DD65392"/>
      <c r="DE65392"/>
      <c r="DF65392"/>
      <c r="DG65392"/>
      <c r="DH65392"/>
      <c r="DI65392"/>
      <c r="DJ65392"/>
      <c r="DK65392"/>
      <c r="DL65392"/>
      <c r="DM65392"/>
      <c r="DN65392"/>
      <c r="DO65392"/>
      <c r="DP65392"/>
      <c r="DQ65392"/>
      <c r="DR65392"/>
      <c r="DS65392"/>
      <c r="DT65392"/>
      <c r="DU65392"/>
      <c r="DV65392"/>
      <c r="DW65392"/>
      <c r="DX65392"/>
      <c r="DY65392"/>
      <c r="DZ65392"/>
      <c r="EA65392"/>
      <c r="EB65392"/>
      <c r="EC65392"/>
      <c r="ED65392"/>
      <c r="EE65392"/>
      <c r="EF65392"/>
      <c r="EG65392"/>
      <c r="EH65392"/>
      <c r="EI65392"/>
      <c r="EJ65392"/>
      <c r="EK65392"/>
      <c r="EL65392"/>
      <c r="EM65392"/>
      <c r="EN65392"/>
      <c r="EO65392"/>
      <c r="EP65392"/>
      <c r="EQ65392"/>
      <c r="ER65392"/>
      <c r="ES65392"/>
      <c r="ET65392"/>
      <c r="EU65392"/>
      <c r="EV65392"/>
      <c r="EW65392"/>
      <c r="EX65392"/>
      <c r="EY65392"/>
      <c r="EZ65392"/>
      <c r="FA65392"/>
      <c r="FB65392"/>
      <c r="FC65392"/>
      <c r="FD65392"/>
      <c r="FE65392"/>
      <c r="FF65392"/>
      <c r="FG65392"/>
      <c r="FH65392"/>
      <c r="FI65392"/>
      <c r="FJ65392"/>
      <c r="FK65392"/>
      <c r="FL65392"/>
      <c r="FM65392"/>
      <c r="FN65392"/>
      <c r="FO65392"/>
      <c r="FP65392"/>
      <c r="FQ65392"/>
      <c r="FR65392"/>
      <c r="FS65392"/>
      <c r="FT65392"/>
      <c r="FU65392"/>
      <c r="FV65392"/>
      <c r="FW65392"/>
      <c r="FX65392"/>
      <c r="FY65392"/>
      <c r="FZ65392"/>
      <c r="GA65392"/>
      <c r="GB65392"/>
      <c r="GC65392"/>
      <c r="GD65392"/>
      <c r="GE65392"/>
      <c r="GF65392"/>
      <c r="GG65392"/>
      <c r="GH65392"/>
      <c r="GI65392"/>
      <c r="GJ65392"/>
      <c r="GK65392"/>
      <c r="GL65392"/>
      <c r="GM65392"/>
      <c r="GN65392"/>
      <c r="GO65392"/>
      <c r="GP65392"/>
      <c r="GQ65392"/>
      <c r="GR65392"/>
      <c r="GS65392"/>
      <c r="GT65392"/>
      <c r="GU65392"/>
      <c r="GV65392"/>
      <c r="GW65392"/>
      <c r="GX65392"/>
      <c r="GY65392"/>
      <c r="GZ65392"/>
      <c r="HA65392"/>
      <c r="HB65392"/>
      <c r="HC65392"/>
      <c r="HD65392"/>
      <c r="HE65392"/>
      <c r="HF65392"/>
      <c r="HG65392"/>
      <c r="HH65392"/>
      <c r="HI65392"/>
      <c r="HJ65392"/>
      <c r="HK65392"/>
      <c r="HL65392"/>
      <c r="HM65392"/>
      <c r="HN65392"/>
      <c r="HO65392"/>
      <c r="HP65392"/>
      <c r="HQ65392"/>
      <c r="HR65392"/>
      <c r="HS65392"/>
      <c r="HT65392"/>
      <c r="HU65392"/>
      <c r="HV65392"/>
      <c r="HW65392"/>
      <c r="HX65392"/>
      <c r="HY65392"/>
      <c r="HZ65392"/>
      <c r="IA65392"/>
    </row>
    <row r="65393" spans="1:235" ht="24" customHeight="1">
      <c r="A65393"/>
      <c r="B65393"/>
      <c r="C65393"/>
      <c r="D65393"/>
      <c r="E65393"/>
      <c r="F65393"/>
      <c r="G65393"/>
      <c r="H65393"/>
      <c r="I65393"/>
      <c r="J65393"/>
      <c r="K65393"/>
      <c r="L65393"/>
      <c r="M65393"/>
      <c r="N65393"/>
      <c r="O65393"/>
      <c r="P65393"/>
      <c r="Q65393"/>
      <c r="R65393"/>
      <c r="S65393"/>
      <c r="T65393"/>
      <c r="U65393"/>
      <c r="V65393"/>
      <c r="W65393"/>
      <c r="X65393"/>
      <c r="Y65393"/>
      <c r="Z65393"/>
      <c r="AA65393"/>
      <c r="AB65393"/>
      <c r="AC65393"/>
      <c r="AD65393"/>
      <c r="AE65393"/>
      <c r="AF65393"/>
      <c r="AG65393"/>
      <c r="AH65393"/>
      <c r="AI65393"/>
      <c r="AJ65393"/>
      <c r="AK65393"/>
      <c r="AL65393"/>
      <c r="AM65393"/>
      <c r="AN65393"/>
      <c r="AO65393"/>
      <c r="AP65393"/>
      <c r="AQ65393"/>
      <c r="AR65393"/>
      <c r="AS65393"/>
      <c r="AT65393"/>
      <c r="AU65393"/>
      <c r="AV65393"/>
      <c r="AW65393"/>
      <c r="AX65393"/>
      <c r="AY65393"/>
      <c r="AZ65393"/>
      <c r="BA65393"/>
      <c r="BB65393"/>
      <c r="BC65393"/>
      <c r="BD65393"/>
      <c r="BE65393"/>
      <c r="BF65393"/>
      <c r="BG65393"/>
      <c r="BH65393"/>
      <c r="BI65393"/>
      <c r="BJ65393"/>
      <c r="BK65393"/>
      <c r="BL65393"/>
      <c r="BM65393"/>
      <c r="BN65393"/>
      <c r="BO65393"/>
      <c r="BP65393"/>
      <c r="BQ65393"/>
      <c r="BR65393"/>
      <c r="BS65393"/>
      <c r="BT65393"/>
      <c r="BU65393"/>
      <c r="BV65393"/>
      <c r="BW65393"/>
      <c r="BX65393"/>
      <c r="BY65393"/>
      <c r="BZ65393"/>
      <c r="CA65393"/>
      <c r="CB65393"/>
      <c r="CC65393"/>
      <c r="CD65393"/>
      <c r="CE65393"/>
      <c r="CF65393"/>
      <c r="CG65393"/>
      <c r="CH65393"/>
      <c r="CI65393"/>
      <c r="CJ65393"/>
      <c r="CK65393"/>
      <c r="CL65393"/>
      <c r="CM65393"/>
      <c r="CN65393"/>
      <c r="CO65393"/>
      <c r="CP65393"/>
      <c r="CQ65393"/>
      <c r="CR65393"/>
      <c r="CS65393"/>
      <c r="CT65393"/>
      <c r="CU65393"/>
      <c r="CV65393"/>
      <c r="CW65393"/>
      <c r="CX65393"/>
      <c r="CY65393"/>
      <c r="CZ65393"/>
      <c r="DA65393"/>
      <c r="DB65393"/>
      <c r="DC65393"/>
      <c r="DD65393"/>
      <c r="DE65393"/>
      <c r="DF65393"/>
      <c r="DG65393"/>
      <c r="DH65393"/>
      <c r="DI65393"/>
      <c r="DJ65393"/>
      <c r="DK65393"/>
      <c r="DL65393"/>
      <c r="DM65393"/>
      <c r="DN65393"/>
      <c r="DO65393"/>
      <c r="DP65393"/>
      <c r="DQ65393"/>
      <c r="DR65393"/>
      <c r="DS65393"/>
      <c r="DT65393"/>
      <c r="DU65393"/>
      <c r="DV65393"/>
      <c r="DW65393"/>
      <c r="DX65393"/>
      <c r="DY65393"/>
      <c r="DZ65393"/>
      <c r="EA65393"/>
      <c r="EB65393"/>
      <c r="EC65393"/>
      <c r="ED65393"/>
      <c r="EE65393"/>
      <c r="EF65393"/>
      <c r="EG65393"/>
      <c r="EH65393"/>
      <c r="EI65393"/>
      <c r="EJ65393"/>
      <c r="EK65393"/>
      <c r="EL65393"/>
      <c r="EM65393"/>
      <c r="EN65393"/>
      <c r="EO65393"/>
      <c r="EP65393"/>
      <c r="EQ65393"/>
      <c r="ER65393"/>
      <c r="ES65393"/>
      <c r="ET65393"/>
      <c r="EU65393"/>
      <c r="EV65393"/>
      <c r="EW65393"/>
      <c r="EX65393"/>
      <c r="EY65393"/>
      <c r="EZ65393"/>
      <c r="FA65393"/>
      <c r="FB65393"/>
      <c r="FC65393"/>
      <c r="FD65393"/>
      <c r="FE65393"/>
      <c r="FF65393"/>
      <c r="FG65393"/>
      <c r="FH65393"/>
      <c r="FI65393"/>
      <c r="FJ65393"/>
      <c r="FK65393"/>
      <c r="FL65393"/>
      <c r="FM65393"/>
      <c r="FN65393"/>
      <c r="FO65393"/>
      <c r="FP65393"/>
      <c r="FQ65393"/>
      <c r="FR65393"/>
      <c r="FS65393"/>
      <c r="FT65393"/>
      <c r="FU65393"/>
      <c r="FV65393"/>
      <c r="FW65393"/>
      <c r="FX65393"/>
      <c r="FY65393"/>
      <c r="FZ65393"/>
      <c r="GA65393"/>
      <c r="GB65393"/>
      <c r="GC65393"/>
      <c r="GD65393"/>
      <c r="GE65393"/>
      <c r="GF65393"/>
      <c r="GG65393"/>
      <c r="GH65393"/>
      <c r="GI65393"/>
      <c r="GJ65393"/>
      <c r="GK65393"/>
      <c r="GL65393"/>
      <c r="GM65393"/>
      <c r="GN65393"/>
      <c r="GO65393"/>
      <c r="GP65393"/>
      <c r="GQ65393"/>
      <c r="GR65393"/>
      <c r="GS65393"/>
      <c r="GT65393"/>
      <c r="GU65393"/>
      <c r="GV65393"/>
      <c r="GW65393"/>
      <c r="GX65393"/>
      <c r="GY65393"/>
      <c r="GZ65393"/>
      <c r="HA65393"/>
      <c r="HB65393"/>
      <c r="HC65393"/>
      <c r="HD65393"/>
      <c r="HE65393"/>
      <c r="HF65393"/>
      <c r="HG65393"/>
      <c r="HH65393"/>
      <c r="HI65393"/>
      <c r="HJ65393"/>
      <c r="HK65393"/>
      <c r="HL65393"/>
      <c r="HM65393"/>
      <c r="HN65393"/>
      <c r="HO65393"/>
      <c r="HP65393"/>
      <c r="HQ65393"/>
      <c r="HR65393"/>
      <c r="HS65393"/>
      <c r="HT65393"/>
      <c r="HU65393"/>
      <c r="HV65393"/>
      <c r="HW65393"/>
      <c r="HX65393"/>
      <c r="HY65393"/>
      <c r="HZ65393"/>
      <c r="IA65393"/>
    </row>
    <row r="65394" spans="1:235" ht="24" customHeight="1">
      <c r="A65394"/>
      <c r="B65394"/>
      <c r="C65394"/>
      <c r="D65394"/>
      <c r="E65394"/>
      <c r="F65394"/>
      <c r="G65394"/>
      <c r="H65394"/>
      <c r="I65394"/>
      <c r="J65394"/>
      <c r="K65394"/>
      <c r="L65394"/>
      <c r="M65394"/>
      <c r="N65394"/>
      <c r="O65394"/>
      <c r="P65394"/>
      <c r="Q65394"/>
      <c r="R65394"/>
      <c r="S65394"/>
      <c r="T65394"/>
      <c r="U65394"/>
      <c r="V65394"/>
      <c r="W65394"/>
      <c r="X65394"/>
      <c r="Y65394"/>
      <c r="Z65394"/>
      <c r="AA65394"/>
      <c r="AB65394"/>
      <c r="AC65394"/>
      <c r="AD65394"/>
      <c r="AE65394"/>
      <c r="AF65394"/>
      <c r="AG65394"/>
      <c r="AH65394"/>
      <c r="AI65394"/>
      <c r="AJ65394"/>
      <c r="AK65394"/>
      <c r="AL65394"/>
      <c r="AM65394"/>
      <c r="AN65394"/>
      <c r="AO65394"/>
      <c r="AP65394"/>
      <c r="AQ65394"/>
      <c r="AR65394"/>
      <c r="AS65394"/>
      <c r="AT65394"/>
      <c r="AU65394"/>
      <c r="AV65394"/>
      <c r="AW65394"/>
      <c r="AX65394"/>
      <c r="AY65394"/>
      <c r="AZ65394"/>
      <c r="BA65394"/>
      <c r="BB65394"/>
      <c r="BC65394"/>
      <c r="BD65394"/>
      <c r="BE65394"/>
      <c r="BF65394"/>
      <c r="BG65394"/>
      <c r="BH65394"/>
      <c r="BI65394"/>
      <c r="BJ65394"/>
      <c r="BK65394"/>
      <c r="BL65394"/>
      <c r="BM65394"/>
      <c r="BN65394"/>
      <c r="BO65394"/>
      <c r="BP65394"/>
      <c r="BQ65394"/>
      <c r="BR65394"/>
      <c r="BS65394"/>
      <c r="BT65394"/>
      <c r="BU65394"/>
      <c r="BV65394"/>
      <c r="BW65394"/>
      <c r="BX65394"/>
      <c r="BY65394"/>
      <c r="BZ65394"/>
      <c r="CA65394"/>
      <c r="CB65394"/>
      <c r="CC65394"/>
      <c r="CD65394"/>
      <c r="CE65394"/>
      <c r="CF65394"/>
      <c r="CG65394"/>
      <c r="CH65394"/>
      <c r="CI65394"/>
      <c r="CJ65394"/>
      <c r="CK65394"/>
      <c r="CL65394"/>
      <c r="CM65394"/>
      <c r="CN65394"/>
      <c r="CO65394"/>
      <c r="CP65394"/>
      <c r="CQ65394"/>
      <c r="CR65394"/>
      <c r="CS65394"/>
      <c r="CT65394"/>
      <c r="CU65394"/>
      <c r="CV65394"/>
      <c r="CW65394"/>
      <c r="CX65394"/>
      <c r="CY65394"/>
      <c r="CZ65394"/>
      <c r="DA65394"/>
      <c r="DB65394"/>
      <c r="DC65394"/>
      <c r="DD65394"/>
      <c r="DE65394"/>
      <c r="DF65394"/>
      <c r="DG65394"/>
      <c r="DH65394"/>
      <c r="DI65394"/>
      <c r="DJ65394"/>
      <c r="DK65394"/>
      <c r="DL65394"/>
      <c r="DM65394"/>
      <c r="DN65394"/>
      <c r="DO65394"/>
      <c r="DP65394"/>
      <c r="DQ65394"/>
      <c r="DR65394"/>
      <c r="DS65394"/>
      <c r="DT65394"/>
      <c r="DU65394"/>
      <c r="DV65394"/>
      <c r="DW65394"/>
      <c r="DX65394"/>
      <c r="DY65394"/>
      <c r="DZ65394"/>
      <c r="EA65394"/>
      <c r="EB65394"/>
      <c r="EC65394"/>
      <c r="ED65394"/>
      <c r="EE65394"/>
      <c r="EF65394"/>
      <c r="EG65394"/>
      <c r="EH65394"/>
      <c r="EI65394"/>
      <c r="EJ65394"/>
      <c r="EK65394"/>
      <c r="EL65394"/>
      <c r="EM65394"/>
      <c r="EN65394"/>
      <c r="EO65394"/>
      <c r="EP65394"/>
      <c r="EQ65394"/>
      <c r="ER65394"/>
      <c r="ES65394"/>
      <c r="ET65394"/>
      <c r="EU65394"/>
      <c r="EV65394"/>
      <c r="EW65394"/>
      <c r="EX65394"/>
      <c r="EY65394"/>
      <c r="EZ65394"/>
      <c r="FA65394"/>
      <c r="FB65394"/>
      <c r="FC65394"/>
      <c r="FD65394"/>
      <c r="FE65394"/>
      <c r="FF65394"/>
      <c r="FG65394"/>
      <c r="FH65394"/>
      <c r="FI65394"/>
      <c r="FJ65394"/>
      <c r="FK65394"/>
      <c r="FL65394"/>
      <c r="FM65394"/>
      <c r="FN65394"/>
      <c r="FO65394"/>
      <c r="FP65394"/>
      <c r="FQ65394"/>
      <c r="FR65394"/>
      <c r="FS65394"/>
      <c r="FT65394"/>
      <c r="FU65394"/>
      <c r="FV65394"/>
      <c r="FW65394"/>
      <c r="FX65394"/>
      <c r="FY65394"/>
      <c r="FZ65394"/>
      <c r="GA65394"/>
      <c r="GB65394"/>
      <c r="GC65394"/>
      <c r="GD65394"/>
      <c r="GE65394"/>
      <c r="GF65394"/>
      <c r="GG65394"/>
      <c r="GH65394"/>
      <c r="GI65394"/>
      <c r="GJ65394"/>
      <c r="GK65394"/>
      <c r="GL65394"/>
      <c r="GM65394"/>
      <c r="GN65394"/>
      <c r="GO65394"/>
      <c r="GP65394"/>
      <c r="GQ65394"/>
      <c r="GR65394"/>
      <c r="GS65394"/>
      <c r="GT65394"/>
      <c r="GU65394"/>
      <c r="GV65394"/>
      <c r="GW65394"/>
      <c r="GX65394"/>
      <c r="GY65394"/>
      <c r="GZ65394"/>
      <c r="HA65394"/>
      <c r="HB65394"/>
      <c r="HC65394"/>
      <c r="HD65394"/>
      <c r="HE65394"/>
      <c r="HF65394"/>
      <c r="HG65394"/>
      <c r="HH65394"/>
      <c r="HI65394"/>
      <c r="HJ65394"/>
      <c r="HK65394"/>
      <c r="HL65394"/>
      <c r="HM65394"/>
      <c r="HN65394"/>
      <c r="HO65394"/>
      <c r="HP65394"/>
      <c r="HQ65394"/>
      <c r="HR65394"/>
      <c r="HS65394"/>
      <c r="HT65394"/>
      <c r="HU65394"/>
      <c r="HV65394"/>
      <c r="HW65394"/>
      <c r="HX65394"/>
      <c r="HY65394"/>
      <c r="HZ65394"/>
      <c r="IA65394"/>
    </row>
    <row r="65395" spans="1:235" ht="24" customHeight="1">
      <c r="A65395"/>
      <c r="B65395"/>
      <c r="C65395"/>
      <c r="D65395"/>
      <c r="E65395"/>
      <c r="F65395"/>
      <c r="G65395"/>
      <c r="H65395"/>
      <c r="I65395"/>
      <c r="J65395"/>
      <c r="K65395"/>
      <c r="L65395"/>
      <c r="M65395"/>
      <c r="N65395"/>
      <c r="O65395"/>
      <c r="P65395"/>
      <c r="Q65395"/>
      <c r="R65395"/>
      <c r="S65395"/>
      <c r="T65395"/>
      <c r="U65395"/>
      <c r="V65395"/>
      <c r="W65395"/>
      <c r="X65395"/>
      <c r="Y65395"/>
      <c r="Z65395"/>
      <c r="AA65395"/>
      <c r="AB65395"/>
      <c r="AC65395"/>
      <c r="AD65395"/>
      <c r="AE65395"/>
      <c r="AF65395"/>
      <c r="AG65395"/>
      <c r="AH65395"/>
      <c r="AI65395"/>
      <c r="AJ65395"/>
      <c r="AK65395"/>
      <c r="AL65395"/>
      <c r="AM65395"/>
      <c r="AN65395"/>
      <c r="AO65395"/>
      <c r="AP65395"/>
      <c r="AQ65395"/>
      <c r="AR65395"/>
      <c r="AS65395"/>
      <c r="AT65395"/>
      <c r="AU65395"/>
      <c r="AV65395"/>
      <c r="AW65395"/>
      <c r="AX65395"/>
      <c r="AY65395"/>
      <c r="AZ65395"/>
      <c r="BA65395"/>
      <c r="BB65395"/>
      <c r="BC65395"/>
      <c r="BD65395"/>
      <c r="BE65395"/>
      <c r="BF65395"/>
      <c r="BG65395"/>
      <c r="BH65395"/>
      <c r="BI65395"/>
      <c r="BJ65395"/>
      <c r="BK65395"/>
      <c r="BL65395"/>
      <c r="BM65395"/>
      <c r="BN65395"/>
      <c r="BO65395"/>
      <c r="BP65395"/>
      <c r="BQ65395"/>
      <c r="BR65395"/>
      <c r="BS65395"/>
      <c r="BT65395"/>
      <c r="BU65395"/>
      <c r="BV65395"/>
      <c r="BW65395"/>
      <c r="BX65395"/>
      <c r="BY65395"/>
      <c r="BZ65395"/>
      <c r="CA65395"/>
      <c r="CB65395"/>
      <c r="CC65395"/>
      <c r="CD65395"/>
      <c r="CE65395"/>
      <c r="CF65395"/>
      <c r="CG65395"/>
      <c r="CH65395"/>
      <c r="CI65395"/>
      <c r="CJ65395"/>
      <c r="CK65395"/>
      <c r="CL65395"/>
      <c r="CM65395"/>
      <c r="CN65395"/>
      <c r="CO65395"/>
      <c r="CP65395"/>
      <c r="CQ65395"/>
      <c r="CR65395"/>
      <c r="CS65395"/>
      <c r="CT65395"/>
      <c r="CU65395"/>
      <c r="CV65395"/>
      <c r="CW65395"/>
      <c r="CX65395"/>
      <c r="CY65395"/>
      <c r="CZ65395"/>
      <c r="DA65395"/>
      <c r="DB65395"/>
      <c r="DC65395"/>
      <c r="DD65395"/>
      <c r="DE65395"/>
      <c r="DF65395"/>
      <c r="DG65395"/>
      <c r="DH65395"/>
      <c r="DI65395"/>
      <c r="DJ65395"/>
      <c r="DK65395"/>
      <c r="DL65395"/>
      <c r="DM65395"/>
      <c r="DN65395"/>
      <c r="DO65395"/>
      <c r="DP65395"/>
      <c r="DQ65395"/>
      <c r="DR65395"/>
      <c r="DS65395"/>
      <c r="DT65395"/>
      <c r="DU65395"/>
      <c r="DV65395"/>
      <c r="DW65395"/>
      <c r="DX65395"/>
      <c r="DY65395"/>
      <c r="DZ65395"/>
      <c r="EA65395"/>
      <c r="EB65395"/>
      <c r="EC65395"/>
      <c r="ED65395"/>
      <c r="EE65395"/>
      <c r="EF65395"/>
      <c r="EG65395"/>
      <c r="EH65395"/>
      <c r="EI65395"/>
      <c r="EJ65395"/>
      <c r="EK65395"/>
      <c r="EL65395"/>
      <c r="EM65395"/>
      <c r="EN65395"/>
      <c r="EO65395"/>
      <c r="EP65395"/>
      <c r="EQ65395"/>
      <c r="ER65395"/>
      <c r="ES65395"/>
      <c r="ET65395"/>
      <c r="EU65395"/>
      <c r="EV65395"/>
      <c r="EW65395"/>
      <c r="EX65395"/>
      <c r="EY65395"/>
      <c r="EZ65395"/>
      <c r="FA65395"/>
      <c r="FB65395"/>
      <c r="FC65395"/>
      <c r="FD65395"/>
      <c r="FE65395"/>
      <c r="FF65395"/>
      <c r="FG65395"/>
      <c r="FH65395"/>
      <c r="FI65395"/>
      <c r="FJ65395"/>
      <c r="FK65395"/>
      <c r="FL65395"/>
      <c r="FM65395"/>
      <c r="FN65395"/>
      <c r="FO65395"/>
      <c r="FP65395"/>
      <c r="FQ65395"/>
      <c r="FR65395"/>
      <c r="FS65395"/>
      <c r="FT65395"/>
      <c r="FU65395"/>
      <c r="FV65395"/>
      <c r="FW65395"/>
      <c r="FX65395"/>
      <c r="FY65395"/>
      <c r="FZ65395"/>
      <c r="GA65395"/>
      <c r="GB65395"/>
      <c r="GC65395"/>
      <c r="GD65395"/>
      <c r="GE65395"/>
      <c r="GF65395"/>
      <c r="GG65395"/>
      <c r="GH65395"/>
      <c r="GI65395"/>
      <c r="GJ65395"/>
      <c r="GK65395"/>
      <c r="GL65395"/>
      <c r="GM65395"/>
      <c r="GN65395"/>
      <c r="GO65395"/>
      <c r="GP65395"/>
      <c r="GQ65395"/>
      <c r="GR65395"/>
      <c r="GS65395"/>
      <c r="GT65395"/>
      <c r="GU65395"/>
      <c r="GV65395"/>
      <c r="GW65395"/>
      <c r="GX65395"/>
      <c r="GY65395"/>
      <c r="GZ65395"/>
      <c r="HA65395"/>
      <c r="HB65395"/>
      <c r="HC65395"/>
      <c r="HD65395"/>
      <c r="HE65395"/>
      <c r="HF65395"/>
      <c r="HG65395"/>
      <c r="HH65395"/>
      <c r="HI65395"/>
      <c r="HJ65395"/>
      <c r="HK65395"/>
      <c r="HL65395"/>
      <c r="HM65395"/>
      <c r="HN65395"/>
      <c r="HO65395"/>
      <c r="HP65395"/>
      <c r="HQ65395"/>
      <c r="HR65395"/>
      <c r="HS65395"/>
      <c r="HT65395"/>
      <c r="HU65395"/>
      <c r="HV65395"/>
      <c r="HW65395"/>
      <c r="HX65395"/>
      <c r="HY65395"/>
      <c r="HZ65395"/>
      <c r="IA65395"/>
    </row>
    <row r="65396" spans="1:235" ht="24" customHeight="1">
      <c r="A65396"/>
      <c r="B65396"/>
      <c r="C65396"/>
      <c r="D65396"/>
      <c r="E65396"/>
      <c r="F65396"/>
      <c r="G65396"/>
      <c r="H65396"/>
      <c r="I65396"/>
      <c r="J65396"/>
      <c r="K65396"/>
      <c r="L65396"/>
      <c r="M65396"/>
      <c r="N65396"/>
      <c r="O65396"/>
      <c r="P65396"/>
      <c r="Q65396"/>
      <c r="R65396"/>
      <c r="S65396"/>
      <c r="T65396"/>
      <c r="U65396"/>
      <c r="V65396"/>
      <c r="W65396"/>
      <c r="X65396"/>
      <c r="Y65396"/>
      <c r="Z65396"/>
      <c r="AA65396"/>
      <c r="AB65396"/>
      <c r="AC65396"/>
      <c r="AD65396"/>
      <c r="AE65396"/>
      <c r="AF65396"/>
      <c r="AG65396"/>
      <c r="AH65396"/>
      <c r="AI65396"/>
      <c r="AJ65396"/>
      <c r="AK65396"/>
      <c r="AL65396"/>
      <c r="AM65396"/>
      <c r="AN65396"/>
      <c r="AO65396"/>
      <c r="AP65396"/>
      <c r="AQ65396"/>
      <c r="AR65396"/>
      <c r="AS65396"/>
      <c r="AT65396"/>
      <c r="AU65396"/>
      <c r="AV65396"/>
      <c r="AW65396"/>
      <c r="AX65396"/>
      <c r="AY65396"/>
      <c r="AZ65396"/>
      <c r="BA65396"/>
      <c r="BB65396"/>
      <c r="BC65396"/>
      <c r="BD65396"/>
      <c r="BE65396"/>
      <c r="BF65396"/>
      <c r="BG65396"/>
      <c r="BH65396"/>
      <c r="BI65396"/>
      <c r="BJ65396"/>
      <c r="BK65396"/>
      <c r="BL65396"/>
      <c r="BM65396"/>
      <c r="BN65396"/>
      <c r="BO65396"/>
      <c r="BP65396"/>
      <c r="BQ65396"/>
      <c r="BR65396"/>
      <c r="BS65396"/>
      <c r="BT65396"/>
      <c r="BU65396"/>
      <c r="BV65396"/>
      <c r="BW65396"/>
      <c r="BX65396"/>
      <c r="BY65396"/>
      <c r="BZ65396"/>
      <c r="CA65396"/>
      <c r="CB65396"/>
      <c r="CC65396"/>
      <c r="CD65396"/>
      <c r="CE65396"/>
      <c r="CF65396"/>
      <c r="CG65396"/>
      <c r="CH65396"/>
      <c r="CI65396"/>
      <c r="CJ65396"/>
      <c r="CK65396"/>
      <c r="CL65396"/>
      <c r="CM65396"/>
      <c r="CN65396"/>
      <c r="CO65396"/>
      <c r="CP65396"/>
      <c r="CQ65396"/>
      <c r="CR65396"/>
      <c r="CS65396"/>
      <c r="CT65396"/>
      <c r="CU65396"/>
      <c r="CV65396"/>
      <c r="CW65396"/>
      <c r="CX65396"/>
      <c r="CY65396"/>
      <c r="CZ65396"/>
      <c r="DA65396"/>
      <c r="DB65396"/>
      <c r="DC65396"/>
      <c r="DD65396"/>
      <c r="DE65396"/>
      <c r="DF65396"/>
      <c r="DG65396"/>
      <c r="DH65396"/>
      <c r="DI65396"/>
      <c r="DJ65396"/>
      <c r="DK65396"/>
      <c r="DL65396"/>
      <c r="DM65396"/>
      <c r="DN65396"/>
      <c r="DO65396"/>
      <c r="DP65396"/>
      <c r="DQ65396"/>
      <c r="DR65396"/>
      <c r="DS65396"/>
      <c r="DT65396"/>
      <c r="DU65396"/>
      <c r="DV65396"/>
      <c r="DW65396"/>
      <c r="DX65396"/>
      <c r="DY65396"/>
      <c r="DZ65396"/>
      <c r="EA65396"/>
      <c r="EB65396"/>
      <c r="EC65396"/>
      <c r="ED65396"/>
      <c r="EE65396"/>
      <c r="EF65396"/>
      <c r="EG65396"/>
      <c r="EH65396"/>
      <c r="EI65396"/>
      <c r="EJ65396"/>
      <c r="EK65396"/>
      <c r="EL65396"/>
      <c r="EM65396"/>
      <c r="EN65396"/>
      <c r="EO65396"/>
      <c r="EP65396"/>
      <c r="EQ65396"/>
      <c r="ER65396"/>
      <c r="ES65396"/>
      <c r="ET65396"/>
      <c r="EU65396"/>
      <c r="EV65396"/>
      <c r="EW65396"/>
      <c r="EX65396"/>
      <c r="EY65396"/>
      <c r="EZ65396"/>
      <c r="FA65396"/>
      <c r="FB65396"/>
      <c r="FC65396"/>
      <c r="FD65396"/>
      <c r="FE65396"/>
      <c r="FF65396"/>
      <c r="FG65396"/>
      <c r="FH65396"/>
      <c r="FI65396"/>
      <c r="FJ65396"/>
      <c r="FK65396"/>
      <c r="FL65396"/>
      <c r="FM65396"/>
      <c r="FN65396"/>
      <c r="FO65396"/>
      <c r="FP65396"/>
      <c r="FQ65396"/>
      <c r="FR65396"/>
      <c r="FS65396"/>
      <c r="FT65396"/>
      <c r="FU65396"/>
      <c r="FV65396"/>
      <c r="FW65396"/>
      <c r="FX65396"/>
      <c r="FY65396"/>
      <c r="FZ65396"/>
      <c r="GA65396"/>
      <c r="GB65396"/>
      <c r="GC65396"/>
      <c r="GD65396"/>
      <c r="GE65396"/>
      <c r="GF65396"/>
      <c r="GG65396"/>
      <c r="GH65396"/>
      <c r="GI65396"/>
      <c r="GJ65396"/>
      <c r="GK65396"/>
      <c r="GL65396"/>
      <c r="GM65396"/>
      <c r="GN65396"/>
      <c r="GO65396"/>
      <c r="GP65396"/>
      <c r="GQ65396"/>
      <c r="GR65396"/>
      <c r="GS65396"/>
      <c r="GT65396"/>
      <c r="GU65396"/>
      <c r="GV65396"/>
      <c r="GW65396"/>
      <c r="GX65396"/>
      <c r="GY65396"/>
      <c r="GZ65396"/>
      <c r="HA65396"/>
      <c r="HB65396"/>
      <c r="HC65396"/>
      <c r="HD65396"/>
      <c r="HE65396"/>
      <c r="HF65396"/>
      <c r="HG65396"/>
      <c r="HH65396"/>
      <c r="HI65396"/>
      <c r="HJ65396"/>
      <c r="HK65396"/>
      <c r="HL65396"/>
      <c r="HM65396"/>
      <c r="HN65396"/>
      <c r="HO65396"/>
      <c r="HP65396"/>
      <c r="HQ65396"/>
      <c r="HR65396"/>
      <c r="HS65396"/>
      <c r="HT65396"/>
      <c r="HU65396"/>
      <c r="HV65396"/>
      <c r="HW65396"/>
      <c r="HX65396"/>
      <c r="HY65396"/>
      <c r="HZ65396"/>
      <c r="IA65396"/>
    </row>
    <row r="65397" spans="1:235" ht="24" customHeight="1">
      <c r="A65397"/>
      <c r="B65397"/>
      <c r="C65397"/>
      <c r="D65397"/>
      <c r="E65397"/>
      <c r="F65397"/>
      <c r="G65397"/>
      <c r="H65397"/>
      <c r="I65397"/>
      <c r="J65397"/>
      <c r="K65397"/>
      <c r="L65397"/>
      <c r="M65397"/>
      <c r="N65397"/>
      <c r="O65397"/>
      <c r="P65397"/>
      <c r="Q65397"/>
      <c r="R65397"/>
      <c r="S65397"/>
      <c r="T65397"/>
      <c r="U65397"/>
      <c r="V65397"/>
      <c r="W65397"/>
      <c r="X65397"/>
      <c r="Y65397"/>
      <c r="Z65397"/>
      <c r="AA65397"/>
      <c r="AB65397"/>
      <c r="AC65397"/>
      <c r="AD65397"/>
      <c r="AE65397"/>
      <c r="AF65397"/>
      <c r="AG65397"/>
      <c r="AH65397"/>
      <c r="AI65397"/>
      <c r="AJ65397"/>
      <c r="AK65397"/>
      <c r="AL65397"/>
      <c r="AM65397"/>
      <c r="AN65397"/>
      <c r="AO65397"/>
      <c r="AP65397"/>
      <c r="AQ65397"/>
      <c r="AR65397"/>
      <c r="AS65397"/>
      <c r="AT65397"/>
      <c r="AU65397"/>
      <c r="AV65397"/>
      <c r="AW65397"/>
      <c r="AX65397"/>
      <c r="AY65397"/>
      <c r="AZ65397"/>
      <c r="BA65397"/>
      <c r="BB65397"/>
      <c r="BC65397"/>
      <c r="BD65397"/>
      <c r="BE65397"/>
      <c r="BF65397"/>
      <c r="BG65397"/>
      <c r="BH65397"/>
      <c r="BI65397"/>
      <c r="BJ65397"/>
      <c r="BK65397"/>
      <c r="BL65397"/>
      <c r="BM65397"/>
      <c r="BN65397"/>
      <c r="BO65397"/>
      <c r="BP65397"/>
      <c r="BQ65397"/>
      <c r="BR65397"/>
      <c r="BS65397"/>
      <c r="BT65397"/>
      <c r="BU65397"/>
      <c r="BV65397"/>
      <c r="BW65397"/>
      <c r="BX65397"/>
      <c r="BY65397"/>
      <c r="BZ65397"/>
      <c r="CA65397"/>
      <c r="CB65397"/>
      <c r="CC65397"/>
      <c r="CD65397"/>
      <c r="CE65397"/>
      <c r="CF65397"/>
      <c r="CG65397"/>
      <c r="CH65397"/>
      <c r="CI65397"/>
      <c r="CJ65397"/>
      <c r="CK65397"/>
      <c r="CL65397"/>
      <c r="CM65397"/>
      <c r="CN65397"/>
      <c r="CO65397"/>
      <c r="CP65397"/>
      <c r="CQ65397"/>
      <c r="CR65397"/>
      <c r="CS65397"/>
      <c r="CT65397"/>
      <c r="CU65397"/>
      <c r="CV65397"/>
      <c r="CW65397"/>
      <c r="CX65397"/>
      <c r="CY65397"/>
      <c r="CZ65397"/>
      <c r="DA65397"/>
      <c r="DB65397"/>
      <c r="DC65397"/>
      <c r="DD65397"/>
      <c r="DE65397"/>
      <c r="DF65397"/>
      <c r="DG65397"/>
      <c r="DH65397"/>
      <c r="DI65397"/>
      <c r="DJ65397"/>
      <c r="DK65397"/>
      <c r="DL65397"/>
      <c r="DM65397"/>
      <c r="DN65397"/>
      <c r="DO65397"/>
      <c r="DP65397"/>
      <c r="DQ65397"/>
      <c r="DR65397"/>
      <c r="DS65397"/>
      <c r="DT65397"/>
      <c r="DU65397"/>
      <c r="DV65397"/>
      <c r="DW65397"/>
      <c r="DX65397"/>
      <c r="DY65397"/>
      <c r="DZ65397"/>
      <c r="EA65397"/>
      <c r="EB65397"/>
      <c r="EC65397"/>
      <c r="ED65397"/>
      <c r="EE65397"/>
      <c r="EF65397"/>
      <c r="EG65397"/>
      <c r="EH65397"/>
      <c r="EI65397"/>
      <c r="EJ65397"/>
      <c r="EK65397"/>
      <c r="EL65397"/>
      <c r="EM65397"/>
      <c r="EN65397"/>
      <c r="EO65397"/>
      <c r="EP65397"/>
      <c r="EQ65397"/>
      <c r="ER65397"/>
      <c r="ES65397"/>
      <c r="ET65397"/>
      <c r="EU65397"/>
      <c r="EV65397"/>
      <c r="EW65397"/>
      <c r="EX65397"/>
      <c r="EY65397"/>
      <c r="EZ65397"/>
      <c r="FA65397"/>
      <c r="FB65397"/>
      <c r="FC65397"/>
      <c r="FD65397"/>
      <c r="FE65397"/>
      <c r="FF65397"/>
      <c r="FG65397"/>
      <c r="FH65397"/>
      <c r="FI65397"/>
      <c r="FJ65397"/>
      <c r="FK65397"/>
      <c r="FL65397"/>
      <c r="FM65397"/>
      <c r="FN65397"/>
      <c r="FO65397"/>
      <c r="FP65397"/>
      <c r="FQ65397"/>
      <c r="FR65397"/>
      <c r="FS65397"/>
      <c r="FT65397"/>
      <c r="FU65397"/>
      <c r="FV65397"/>
      <c r="FW65397"/>
      <c r="FX65397"/>
      <c r="FY65397"/>
      <c r="FZ65397"/>
      <c r="GA65397"/>
      <c r="GB65397"/>
      <c r="GC65397"/>
      <c r="GD65397"/>
      <c r="GE65397"/>
      <c r="GF65397"/>
      <c r="GG65397"/>
      <c r="GH65397"/>
      <c r="GI65397"/>
      <c r="GJ65397"/>
      <c r="GK65397"/>
      <c r="GL65397"/>
      <c r="GM65397"/>
      <c r="GN65397"/>
      <c r="GO65397"/>
      <c r="GP65397"/>
      <c r="GQ65397"/>
      <c r="GR65397"/>
      <c r="GS65397"/>
      <c r="GT65397"/>
      <c r="GU65397"/>
      <c r="GV65397"/>
      <c r="GW65397"/>
      <c r="GX65397"/>
      <c r="GY65397"/>
      <c r="GZ65397"/>
      <c r="HA65397"/>
      <c r="HB65397"/>
      <c r="HC65397"/>
      <c r="HD65397"/>
      <c r="HE65397"/>
      <c r="HF65397"/>
      <c r="HG65397"/>
      <c r="HH65397"/>
      <c r="HI65397"/>
      <c r="HJ65397"/>
      <c r="HK65397"/>
      <c r="HL65397"/>
      <c r="HM65397"/>
      <c r="HN65397"/>
      <c r="HO65397"/>
      <c r="HP65397"/>
      <c r="HQ65397"/>
      <c r="HR65397"/>
      <c r="HS65397"/>
      <c r="HT65397"/>
      <c r="HU65397"/>
      <c r="HV65397"/>
      <c r="HW65397"/>
      <c r="HX65397"/>
      <c r="HY65397"/>
      <c r="HZ65397"/>
      <c r="IA65397"/>
    </row>
    <row r="65398" spans="1:235" ht="24" customHeight="1">
      <c r="A65398"/>
      <c r="B65398"/>
      <c r="C65398"/>
      <c r="D65398"/>
      <c r="E65398"/>
      <c r="F65398"/>
      <c r="G65398"/>
      <c r="H65398"/>
      <c r="I65398"/>
      <c r="J65398"/>
      <c r="K65398"/>
      <c r="L65398"/>
      <c r="M65398"/>
      <c r="N65398"/>
      <c r="O65398"/>
      <c r="P65398"/>
      <c r="Q65398"/>
      <c r="R65398"/>
      <c r="S65398"/>
      <c r="T65398"/>
      <c r="U65398"/>
      <c r="V65398"/>
      <c r="W65398"/>
      <c r="X65398"/>
      <c r="Y65398"/>
      <c r="Z65398"/>
      <c r="AA65398"/>
      <c r="AB65398"/>
      <c r="AC65398"/>
      <c r="AD65398"/>
      <c r="AE65398"/>
      <c r="AF65398"/>
      <c r="AG65398"/>
      <c r="AH65398"/>
      <c r="AI65398"/>
      <c r="AJ65398"/>
      <c r="AK65398"/>
      <c r="AL65398"/>
      <c r="AM65398"/>
      <c r="AN65398"/>
      <c r="AO65398"/>
      <c r="AP65398"/>
      <c r="AQ65398"/>
      <c r="AR65398"/>
      <c r="AS65398"/>
      <c r="AT65398"/>
      <c r="AU65398"/>
      <c r="AV65398"/>
      <c r="AW65398"/>
      <c r="AX65398"/>
      <c r="AY65398"/>
      <c r="AZ65398"/>
      <c r="BA65398"/>
      <c r="BB65398"/>
      <c r="BC65398"/>
      <c r="BD65398"/>
      <c r="BE65398"/>
      <c r="BF65398"/>
      <c r="BG65398"/>
      <c r="BH65398"/>
      <c r="BI65398"/>
      <c r="BJ65398"/>
      <c r="BK65398"/>
      <c r="BL65398"/>
      <c r="BM65398"/>
      <c r="BN65398"/>
      <c r="BO65398"/>
      <c r="BP65398"/>
      <c r="BQ65398"/>
      <c r="BR65398"/>
      <c r="BS65398"/>
      <c r="BT65398"/>
      <c r="BU65398"/>
      <c r="BV65398"/>
      <c r="BW65398"/>
      <c r="BX65398"/>
      <c r="BY65398"/>
      <c r="BZ65398"/>
      <c r="CA65398"/>
      <c r="CB65398"/>
      <c r="CC65398"/>
      <c r="CD65398"/>
      <c r="CE65398"/>
      <c r="CF65398"/>
      <c r="CG65398"/>
      <c r="CH65398"/>
      <c r="CI65398"/>
      <c r="CJ65398"/>
      <c r="CK65398"/>
      <c r="CL65398"/>
      <c r="CM65398"/>
      <c r="CN65398"/>
      <c r="CO65398"/>
      <c r="CP65398"/>
      <c r="CQ65398"/>
      <c r="CR65398"/>
      <c r="CS65398"/>
      <c r="CT65398"/>
      <c r="CU65398"/>
      <c r="CV65398"/>
      <c r="CW65398"/>
      <c r="CX65398"/>
      <c r="CY65398"/>
      <c r="CZ65398"/>
      <c r="DA65398"/>
      <c r="DB65398"/>
      <c r="DC65398"/>
      <c r="DD65398"/>
      <c r="DE65398"/>
      <c r="DF65398"/>
      <c r="DG65398"/>
      <c r="DH65398"/>
      <c r="DI65398"/>
      <c r="DJ65398"/>
      <c r="DK65398"/>
      <c r="DL65398"/>
      <c r="DM65398"/>
      <c r="DN65398"/>
      <c r="DO65398"/>
      <c r="DP65398"/>
      <c r="DQ65398"/>
      <c r="DR65398"/>
      <c r="DS65398"/>
      <c r="DT65398"/>
      <c r="DU65398"/>
      <c r="DV65398"/>
      <c r="DW65398"/>
      <c r="DX65398"/>
      <c r="DY65398"/>
      <c r="DZ65398"/>
      <c r="EA65398"/>
      <c r="EB65398"/>
      <c r="EC65398"/>
      <c r="ED65398"/>
      <c r="EE65398"/>
      <c r="EF65398"/>
      <c r="EG65398"/>
      <c r="EH65398"/>
      <c r="EI65398"/>
      <c r="EJ65398"/>
      <c r="EK65398"/>
      <c r="EL65398"/>
      <c r="EM65398"/>
      <c r="EN65398"/>
      <c r="EO65398"/>
      <c r="EP65398"/>
      <c r="EQ65398"/>
      <c r="ER65398"/>
      <c r="ES65398"/>
      <c r="ET65398"/>
      <c r="EU65398"/>
      <c r="EV65398"/>
      <c r="EW65398"/>
      <c r="EX65398"/>
      <c r="EY65398"/>
      <c r="EZ65398"/>
      <c r="FA65398"/>
      <c r="FB65398"/>
      <c r="FC65398"/>
      <c r="FD65398"/>
      <c r="FE65398"/>
      <c r="FF65398"/>
      <c r="FG65398"/>
      <c r="FH65398"/>
      <c r="FI65398"/>
      <c r="FJ65398"/>
      <c r="FK65398"/>
      <c r="FL65398"/>
      <c r="FM65398"/>
      <c r="FN65398"/>
      <c r="FO65398"/>
      <c r="FP65398"/>
      <c r="FQ65398"/>
      <c r="FR65398"/>
      <c r="FS65398"/>
      <c r="FT65398"/>
      <c r="FU65398"/>
      <c r="FV65398"/>
      <c r="FW65398"/>
      <c r="FX65398"/>
      <c r="FY65398"/>
      <c r="FZ65398"/>
      <c r="GA65398"/>
      <c r="GB65398"/>
      <c r="GC65398"/>
      <c r="GD65398"/>
      <c r="GE65398"/>
      <c r="GF65398"/>
      <c r="GG65398"/>
      <c r="GH65398"/>
      <c r="GI65398"/>
      <c r="GJ65398"/>
      <c r="GK65398"/>
      <c r="GL65398"/>
      <c r="GM65398"/>
      <c r="GN65398"/>
      <c r="GO65398"/>
      <c r="GP65398"/>
      <c r="GQ65398"/>
      <c r="GR65398"/>
      <c r="GS65398"/>
      <c r="GT65398"/>
      <c r="GU65398"/>
      <c r="GV65398"/>
      <c r="GW65398"/>
      <c r="GX65398"/>
      <c r="GY65398"/>
      <c r="GZ65398"/>
      <c r="HA65398"/>
      <c r="HB65398"/>
      <c r="HC65398"/>
      <c r="HD65398"/>
      <c r="HE65398"/>
      <c r="HF65398"/>
      <c r="HG65398"/>
      <c r="HH65398"/>
      <c r="HI65398"/>
      <c r="HJ65398"/>
      <c r="HK65398"/>
      <c r="HL65398"/>
      <c r="HM65398"/>
      <c r="HN65398"/>
      <c r="HO65398"/>
      <c r="HP65398"/>
      <c r="HQ65398"/>
      <c r="HR65398"/>
      <c r="HS65398"/>
      <c r="HT65398"/>
      <c r="HU65398"/>
      <c r="HV65398"/>
      <c r="HW65398"/>
      <c r="HX65398"/>
      <c r="HY65398"/>
      <c r="HZ65398"/>
      <c r="IA65398"/>
    </row>
    <row r="65399" spans="1:235" ht="24" customHeight="1">
      <c r="A65399"/>
      <c r="B65399"/>
      <c r="C65399"/>
      <c r="D65399"/>
      <c r="E65399"/>
      <c r="F65399"/>
      <c r="G65399"/>
      <c r="H65399"/>
      <c r="I65399"/>
      <c r="J65399"/>
      <c r="K65399"/>
      <c r="L65399"/>
      <c r="M65399"/>
      <c r="N65399"/>
      <c r="O65399"/>
      <c r="P65399"/>
      <c r="Q65399"/>
      <c r="R65399"/>
      <c r="S65399"/>
      <c r="T65399"/>
      <c r="U65399"/>
      <c r="V65399"/>
      <c r="W65399"/>
      <c r="X65399"/>
      <c r="Y65399"/>
      <c r="Z65399"/>
      <c r="AA65399"/>
      <c r="AB65399"/>
      <c r="AC65399"/>
      <c r="AD65399"/>
      <c r="AE65399"/>
      <c r="AF65399"/>
      <c r="AG65399"/>
      <c r="AH65399"/>
      <c r="AI65399"/>
      <c r="AJ65399"/>
      <c r="AK65399"/>
      <c r="AL65399"/>
      <c r="AM65399"/>
      <c r="AN65399"/>
      <c r="AO65399"/>
      <c r="AP65399"/>
      <c r="AQ65399"/>
      <c r="AR65399"/>
      <c r="AS65399"/>
      <c r="AT65399"/>
      <c r="AU65399"/>
      <c r="AV65399"/>
      <c r="AW65399"/>
      <c r="AX65399"/>
      <c r="AY65399"/>
      <c r="AZ65399"/>
      <c r="BA65399"/>
      <c r="BB65399"/>
      <c r="BC65399"/>
      <c r="BD65399"/>
      <c r="BE65399"/>
      <c r="BF65399"/>
      <c r="BG65399"/>
      <c r="BH65399"/>
      <c r="BI65399"/>
      <c r="BJ65399"/>
      <c r="BK65399"/>
      <c r="BL65399"/>
      <c r="BM65399"/>
      <c r="BN65399"/>
      <c r="BO65399"/>
      <c r="BP65399"/>
      <c r="BQ65399"/>
      <c r="BR65399"/>
      <c r="BS65399"/>
      <c r="BT65399"/>
      <c r="BU65399"/>
      <c r="BV65399"/>
      <c r="BW65399"/>
      <c r="BX65399"/>
      <c r="BY65399"/>
      <c r="BZ65399"/>
      <c r="CA65399"/>
      <c r="CB65399"/>
      <c r="CC65399"/>
      <c r="CD65399"/>
      <c r="CE65399"/>
      <c r="CF65399"/>
      <c r="CG65399"/>
      <c r="CH65399"/>
      <c r="CI65399"/>
      <c r="CJ65399"/>
      <c r="CK65399"/>
      <c r="CL65399"/>
      <c r="CM65399"/>
      <c r="CN65399"/>
      <c r="CO65399"/>
      <c r="CP65399"/>
      <c r="CQ65399"/>
      <c r="CR65399"/>
      <c r="CS65399"/>
      <c r="CT65399"/>
      <c r="CU65399"/>
      <c r="CV65399"/>
      <c r="CW65399"/>
      <c r="CX65399"/>
      <c r="CY65399"/>
      <c r="CZ65399"/>
      <c r="DA65399"/>
      <c r="DB65399"/>
      <c r="DC65399"/>
      <c r="DD65399"/>
      <c r="DE65399"/>
      <c r="DF65399"/>
      <c r="DG65399"/>
      <c r="DH65399"/>
      <c r="DI65399"/>
      <c r="DJ65399"/>
      <c r="DK65399"/>
      <c r="DL65399"/>
      <c r="DM65399"/>
      <c r="DN65399"/>
      <c r="DO65399"/>
      <c r="DP65399"/>
      <c r="DQ65399"/>
      <c r="DR65399"/>
      <c r="DS65399"/>
      <c r="DT65399"/>
      <c r="DU65399"/>
      <c r="DV65399"/>
      <c r="DW65399"/>
      <c r="DX65399"/>
      <c r="DY65399"/>
      <c r="DZ65399"/>
      <c r="EA65399"/>
      <c r="EB65399"/>
      <c r="EC65399"/>
      <c r="ED65399"/>
      <c r="EE65399"/>
      <c r="EF65399"/>
      <c r="EG65399"/>
      <c r="EH65399"/>
      <c r="EI65399"/>
      <c r="EJ65399"/>
      <c r="EK65399"/>
      <c r="EL65399"/>
      <c r="EM65399"/>
      <c r="EN65399"/>
      <c r="EO65399"/>
      <c r="EP65399"/>
      <c r="EQ65399"/>
      <c r="ER65399"/>
      <c r="ES65399"/>
      <c r="ET65399"/>
      <c r="EU65399"/>
      <c r="EV65399"/>
      <c r="EW65399"/>
      <c r="EX65399"/>
      <c r="EY65399"/>
      <c r="EZ65399"/>
      <c r="FA65399"/>
      <c r="FB65399"/>
      <c r="FC65399"/>
      <c r="FD65399"/>
      <c r="FE65399"/>
      <c r="FF65399"/>
      <c r="FG65399"/>
      <c r="FH65399"/>
      <c r="FI65399"/>
      <c r="FJ65399"/>
      <c r="FK65399"/>
      <c r="FL65399"/>
      <c r="FM65399"/>
      <c r="FN65399"/>
      <c r="FO65399"/>
      <c r="FP65399"/>
      <c r="FQ65399"/>
      <c r="FR65399"/>
      <c r="FS65399"/>
      <c r="FT65399"/>
      <c r="FU65399"/>
      <c r="FV65399"/>
      <c r="FW65399"/>
      <c r="FX65399"/>
      <c r="FY65399"/>
      <c r="FZ65399"/>
      <c r="GA65399"/>
      <c r="GB65399"/>
      <c r="GC65399"/>
      <c r="GD65399"/>
      <c r="GE65399"/>
      <c r="GF65399"/>
      <c r="GG65399"/>
      <c r="GH65399"/>
      <c r="GI65399"/>
      <c r="GJ65399"/>
      <c r="GK65399"/>
      <c r="GL65399"/>
      <c r="GM65399"/>
      <c r="GN65399"/>
      <c r="GO65399"/>
      <c r="GP65399"/>
      <c r="GQ65399"/>
      <c r="GR65399"/>
      <c r="GS65399"/>
      <c r="GT65399"/>
      <c r="GU65399"/>
      <c r="GV65399"/>
      <c r="GW65399"/>
      <c r="GX65399"/>
      <c r="GY65399"/>
      <c r="GZ65399"/>
      <c r="HA65399"/>
      <c r="HB65399"/>
      <c r="HC65399"/>
      <c r="HD65399"/>
      <c r="HE65399"/>
      <c r="HF65399"/>
      <c r="HG65399"/>
      <c r="HH65399"/>
      <c r="HI65399"/>
      <c r="HJ65399"/>
      <c r="HK65399"/>
      <c r="HL65399"/>
      <c r="HM65399"/>
      <c r="HN65399"/>
      <c r="HO65399"/>
      <c r="HP65399"/>
      <c r="HQ65399"/>
      <c r="HR65399"/>
      <c r="HS65399"/>
      <c r="HT65399"/>
      <c r="HU65399"/>
      <c r="HV65399"/>
      <c r="HW65399"/>
      <c r="HX65399"/>
      <c r="HY65399"/>
      <c r="HZ65399"/>
      <c r="IA65399"/>
    </row>
    <row r="65400" spans="1:235" ht="24" customHeight="1">
      <c r="A65400"/>
      <c r="B65400"/>
      <c r="C65400"/>
      <c r="D65400"/>
      <c r="E65400"/>
      <c r="F65400"/>
      <c r="G65400"/>
      <c r="H65400"/>
      <c r="I65400"/>
      <c r="J65400"/>
      <c r="K65400"/>
      <c r="L65400"/>
      <c r="M65400"/>
      <c r="N65400"/>
      <c r="O65400"/>
      <c r="P65400"/>
      <c r="Q65400"/>
      <c r="R65400"/>
      <c r="S65400"/>
      <c r="T65400"/>
      <c r="U65400"/>
      <c r="V65400"/>
      <c r="W65400"/>
      <c r="X65400"/>
      <c r="Y65400"/>
      <c r="Z65400"/>
      <c r="AA65400"/>
      <c r="AB65400"/>
      <c r="AC65400"/>
      <c r="AD65400"/>
      <c r="AE65400"/>
      <c r="AF65400"/>
      <c r="AG65400"/>
      <c r="AH65400"/>
      <c r="AI65400"/>
      <c r="AJ65400"/>
      <c r="AK65400"/>
      <c r="AL65400"/>
      <c r="AM65400"/>
      <c r="AN65400"/>
      <c r="AO65400"/>
      <c r="AP65400"/>
      <c r="AQ65400"/>
      <c r="AR65400"/>
      <c r="AS65400"/>
      <c r="AT65400"/>
      <c r="AU65400"/>
      <c r="AV65400"/>
      <c r="AW65400"/>
      <c r="AX65400"/>
      <c r="AY65400"/>
      <c r="AZ65400"/>
      <c r="BA65400"/>
      <c r="BB65400"/>
      <c r="BC65400"/>
      <c r="BD65400"/>
      <c r="BE65400"/>
      <c r="BF65400"/>
      <c r="BG65400"/>
      <c r="BH65400"/>
      <c r="BI65400"/>
      <c r="BJ65400"/>
      <c r="BK65400"/>
      <c r="BL65400"/>
      <c r="BM65400"/>
      <c r="BN65400"/>
      <c r="BO65400"/>
      <c r="BP65400"/>
      <c r="BQ65400"/>
      <c r="BR65400"/>
      <c r="BS65400"/>
      <c r="BT65400"/>
      <c r="BU65400"/>
      <c r="BV65400"/>
      <c r="BW65400"/>
      <c r="BX65400"/>
      <c r="BY65400"/>
      <c r="BZ65400"/>
      <c r="CA65400"/>
      <c r="CB65400"/>
      <c r="CC65400"/>
      <c r="CD65400"/>
      <c r="CE65400"/>
      <c r="CF65400"/>
      <c r="CG65400"/>
      <c r="CH65400"/>
      <c r="CI65400"/>
      <c r="CJ65400"/>
      <c r="CK65400"/>
      <c r="CL65400"/>
      <c r="CM65400"/>
      <c r="CN65400"/>
      <c r="CO65400"/>
      <c r="CP65400"/>
      <c r="CQ65400"/>
      <c r="CR65400"/>
      <c r="CS65400"/>
      <c r="CT65400"/>
      <c r="CU65400"/>
      <c r="CV65400"/>
      <c r="CW65400"/>
      <c r="CX65400"/>
      <c r="CY65400"/>
      <c r="CZ65400"/>
      <c r="DA65400"/>
      <c r="DB65400"/>
      <c r="DC65400"/>
      <c r="DD65400"/>
      <c r="DE65400"/>
      <c r="DF65400"/>
      <c r="DG65400"/>
      <c r="DH65400"/>
      <c r="DI65400"/>
      <c r="DJ65400"/>
      <c r="DK65400"/>
      <c r="DL65400"/>
      <c r="DM65400"/>
      <c r="DN65400"/>
      <c r="DO65400"/>
      <c r="DP65400"/>
      <c r="DQ65400"/>
      <c r="DR65400"/>
      <c r="DS65400"/>
      <c r="DT65400"/>
      <c r="DU65400"/>
      <c r="DV65400"/>
      <c r="DW65400"/>
      <c r="DX65400"/>
      <c r="DY65400"/>
      <c r="DZ65400"/>
      <c r="EA65400"/>
      <c r="EB65400"/>
      <c r="EC65400"/>
      <c r="ED65400"/>
      <c r="EE65400"/>
      <c r="EF65400"/>
      <c r="EG65400"/>
      <c r="EH65400"/>
      <c r="EI65400"/>
      <c r="EJ65400"/>
      <c r="EK65400"/>
      <c r="EL65400"/>
      <c r="EM65400"/>
      <c r="EN65400"/>
      <c r="EO65400"/>
      <c r="EP65400"/>
      <c r="EQ65400"/>
      <c r="ER65400"/>
      <c r="ES65400"/>
      <c r="ET65400"/>
      <c r="EU65400"/>
      <c r="EV65400"/>
      <c r="EW65400"/>
      <c r="EX65400"/>
      <c r="EY65400"/>
      <c r="EZ65400"/>
      <c r="FA65400"/>
      <c r="FB65400"/>
      <c r="FC65400"/>
      <c r="FD65400"/>
      <c r="FE65400"/>
      <c r="FF65400"/>
      <c r="FG65400"/>
      <c r="FH65400"/>
      <c r="FI65400"/>
      <c r="FJ65400"/>
      <c r="FK65400"/>
      <c r="FL65400"/>
      <c r="FM65400"/>
      <c r="FN65400"/>
      <c r="FO65400"/>
      <c r="FP65400"/>
      <c r="FQ65400"/>
      <c r="FR65400"/>
      <c r="FS65400"/>
      <c r="FT65400"/>
      <c r="FU65400"/>
      <c r="FV65400"/>
      <c r="FW65400"/>
      <c r="FX65400"/>
      <c r="FY65400"/>
      <c r="FZ65400"/>
      <c r="GA65400"/>
      <c r="GB65400"/>
      <c r="GC65400"/>
      <c r="GD65400"/>
      <c r="GE65400"/>
      <c r="GF65400"/>
      <c r="GG65400"/>
      <c r="GH65400"/>
      <c r="GI65400"/>
      <c r="GJ65400"/>
      <c r="GK65400"/>
      <c r="GL65400"/>
      <c r="GM65400"/>
      <c r="GN65400"/>
      <c r="GO65400"/>
      <c r="GP65400"/>
      <c r="GQ65400"/>
      <c r="GR65400"/>
      <c r="GS65400"/>
      <c r="GT65400"/>
      <c r="GU65400"/>
      <c r="GV65400"/>
      <c r="GW65400"/>
      <c r="GX65400"/>
      <c r="GY65400"/>
      <c r="GZ65400"/>
      <c r="HA65400"/>
      <c r="HB65400"/>
      <c r="HC65400"/>
      <c r="HD65400"/>
      <c r="HE65400"/>
      <c r="HF65400"/>
      <c r="HG65400"/>
      <c r="HH65400"/>
      <c r="HI65400"/>
      <c r="HJ65400"/>
      <c r="HK65400"/>
      <c r="HL65400"/>
      <c r="HM65400"/>
      <c r="HN65400"/>
      <c r="HO65400"/>
      <c r="HP65400"/>
      <c r="HQ65400"/>
      <c r="HR65400"/>
      <c r="HS65400"/>
      <c r="HT65400"/>
      <c r="HU65400"/>
      <c r="HV65400"/>
      <c r="HW65400"/>
      <c r="HX65400"/>
      <c r="HY65400"/>
      <c r="HZ65400"/>
      <c r="IA65400"/>
    </row>
    <row r="65401" spans="1:235" ht="24" customHeight="1">
      <c r="A65401"/>
      <c r="B65401"/>
      <c r="C65401"/>
      <c r="D65401"/>
      <c r="E65401"/>
      <c r="F65401"/>
      <c r="G65401"/>
      <c r="H65401"/>
      <c r="I65401"/>
      <c r="J65401"/>
      <c r="K65401"/>
      <c r="L65401"/>
      <c r="M65401"/>
      <c r="N65401"/>
      <c r="O65401"/>
      <c r="P65401"/>
      <c r="Q65401"/>
      <c r="R65401"/>
      <c r="S65401"/>
      <c r="T65401"/>
      <c r="U65401"/>
      <c r="V65401"/>
      <c r="W65401"/>
      <c r="X65401"/>
      <c r="Y65401"/>
      <c r="Z65401"/>
      <c r="AA65401"/>
      <c r="AB65401"/>
      <c r="AC65401"/>
      <c r="AD65401"/>
      <c r="AE65401"/>
      <c r="AF65401"/>
      <c r="AG65401"/>
      <c r="AH65401"/>
      <c r="AI65401"/>
      <c r="AJ65401"/>
      <c r="AK65401"/>
      <c r="AL65401"/>
      <c r="AM65401"/>
      <c r="AN65401"/>
      <c r="AO65401"/>
      <c r="AP65401"/>
      <c r="AQ65401"/>
      <c r="AR65401"/>
      <c r="AS65401"/>
      <c r="AT65401"/>
      <c r="AU65401"/>
      <c r="AV65401"/>
      <c r="AW65401"/>
      <c r="AX65401"/>
      <c r="AY65401"/>
      <c r="AZ65401"/>
      <c r="BA65401"/>
      <c r="BB65401"/>
      <c r="BC65401"/>
      <c r="BD65401"/>
      <c r="BE65401"/>
      <c r="BF65401"/>
      <c r="BG65401"/>
      <c r="BH65401"/>
      <c r="BI65401"/>
      <c r="BJ65401"/>
      <c r="BK65401"/>
      <c r="BL65401"/>
      <c r="BM65401"/>
      <c r="BN65401"/>
      <c r="BO65401"/>
      <c r="BP65401"/>
      <c r="BQ65401"/>
      <c r="BR65401"/>
      <c r="BS65401"/>
      <c r="BT65401"/>
      <c r="BU65401"/>
      <c r="BV65401"/>
      <c r="BW65401"/>
      <c r="BX65401"/>
      <c r="BY65401"/>
      <c r="BZ65401"/>
      <c r="CA65401"/>
      <c r="CB65401"/>
      <c r="CC65401"/>
      <c r="CD65401"/>
      <c r="CE65401"/>
      <c r="CF65401"/>
      <c r="CG65401"/>
      <c r="CH65401"/>
      <c r="CI65401"/>
      <c r="CJ65401"/>
      <c r="CK65401"/>
      <c r="CL65401"/>
      <c r="CM65401"/>
      <c r="CN65401"/>
      <c r="CO65401"/>
      <c r="CP65401"/>
      <c r="CQ65401"/>
      <c r="CR65401"/>
      <c r="CS65401"/>
      <c r="CT65401"/>
      <c r="CU65401"/>
      <c r="CV65401"/>
      <c r="CW65401"/>
      <c r="CX65401"/>
      <c r="CY65401"/>
      <c r="CZ65401"/>
      <c r="DA65401"/>
      <c r="DB65401"/>
      <c r="DC65401"/>
      <c r="DD65401"/>
      <c r="DE65401"/>
      <c r="DF65401"/>
      <c r="DG65401"/>
      <c r="DH65401"/>
      <c r="DI65401"/>
      <c r="DJ65401"/>
      <c r="DK65401"/>
      <c r="DL65401"/>
      <c r="DM65401"/>
      <c r="DN65401"/>
      <c r="DO65401"/>
      <c r="DP65401"/>
      <c r="DQ65401"/>
      <c r="DR65401"/>
      <c r="DS65401"/>
      <c r="DT65401"/>
      <c r="DU65401"/>
      <c r="DV65401"/>
      <c r="DW65401"/>
      <c r="DX65401"/>
      <c r="DY65401"/>
      <c r="DZ65401"/>
      <c r="EA65401"/>
      <c r="EB65401"/>
      <c r="EC65401"/>
      <c r="ED65401"/>
      <c r="EE65401"/>
      <c r="EF65401"/>
      <c r="EG65401"/>
      <c r="EH65401"/>
      <c r="EI65401"/>
      <c r="EJ65401"/>
      <c r="EK65401"/>
      <c r="EL65401"/>
      <c r="EM65401"/>
      <c r="EN65401"/>
      <c r="EO65401"/>
      <c r="EP65401"/>
      <c r="EQ65401"/>
      <c r="ER65401"/>
      <c r="ES65401"/>
      <c r="ET65401"/>
      <c r="EU65401"/>
      <c r="EV65401"/>
      <c r="EW65401"/>
      <c r="EX65401"/>
      <c r="EY65401"/>
      <c r="EZ65401"/>
      <c r="FA65401"/>
      <c r="FB65401"/>
      <c r="FC65401"/>
      <c r="FD65401"/>
      <c r="FE65401"/>
      <c r="FF65401"/>
      <c r="FG65401"/>
      <c r="FH65401"/>
      <c r="FI65401"/>
      <c r="FJ65401"/>
      <c r="FK65401"/>
      <c r="FL65401"/>
      <c r="FM65401"/>
      <c r="FN65401"/>
      <c r="FO65401"/>
      <c r="FP65401"/>
      <c r="FQ65401"/>
      <c r="FR65401"/>
      <c r="FS65401"/>
      <c r="FT65401"/>
      <c r="FU65401"/>
      <c r="FV65401"/>
      <c r="FW65401"/>
      <c r="FX65401"/>
      <c r="FY65401"/>
      <c r="FZ65401"/>
      <c r="GA65401"/>
      <c r="GB65401"/>
      <c r="GC65401"/>
      <c r="GD65401"/>
      <c r="GE65401"/>
      <c r="GF65401"/>
      <c r="GG65401"/>
      <c r="GH65401"/>
      <c r="GI65401"/>
      <c r="GJ65401"/>
      <c r="GK65401"/>
      <c r="GL65401"/>
      <c r="GM65401"/>
      <c r="GN65401"/>
      <c r="GO65401"/>
      <c r="GP65401"/>
      <c r="GQ65401"/>
      <c r="GR65401"/>
      <c r="GS65401"/>
      <c r="GT65401"/>
      <c r="GU65401"/>
      <c r="GV65401"/>
      <c r="GW65401"/>
      <c r="GX65401"/>
      <c r="GY65401"/>
      <c r="GZ65401"/>
      <c r="HA65401"/>
      <c r="HB65401"/>
      <c r="HC65401"/>
      <c r="HD65401"/>
      <c r="HE65401"/>
      <c r="HF65401"/>
      <c r="HG65401"/>
      <c r="HH65401"/>
      <c r="HI65401"/>
      <c r="HJ65401"/>
      <c r="HK65401"/>
      <c r="HL65401"/>
      <c r="HM65401"/>
      <c r="HN65401"/>
      <c r="HO65401"/>
      <c r="HP65401"/>
      <c r="HQ65401"/>
      <c r="HR65401"/>
      <c r="HS65401"/>
      <c r="HT65401"/>
      <c r="HU65401"/>
      <c r="HV65401"/>
      <c r="HW65401"/>
      <c r="HX65401"/>
      <c r="HY65401"/>
      <c r="HZ65401"/>
      <c r="IA65401"/>
    </row>
    <row r="65402" spans="1:235" ht="24" customHeight="1">
      <c r="A65402"/>
      <c r="B65402"/>
      <c r="C65402"/>
      <c r="D65402"/>
      <c r="E65402"/>
      <c r="F65402"/>
      <c r="G65402"/>
      <c r="H65402"/>
      <c r="I65402"/>
      <c r="J65402"/>
      <c r="K65402"/>
      <c r="L65402"/>
      <c r="M65402"/>
      <c r="N65402"/>
      <c r="O65402"/>
      <c r="P65402"/>
      <c r="Q65402"/>
      <c r="R65402"/>
      <c r="S65402"/>
      <c r="T65402"/>
      <c r="U65402"/>
      <c r="V65402"/>
      <c r="W65402"/>
      <c r="X65402"/>
      <c r="Y65402"/>
      <c r="Z65402"/>
      <c r="AA65402"/>
      <c r="AB65402"/>
      <c r="AC65402"/>
      <c r="AD65402"/>
      <c r="AE65402"/>
      <c r="AF65402"/>
      <c r="AG65402"/>
      <c r="AH65402"/>
      <c r="AI65402"/>
      <c r="AJ65402"/>
      <c r="AK65402"/>
      <c r="AL65402"/>
      <c r="AM65402"/>
      <c r="AN65402"/>
      <c r="AO65402"/>
      <c r="AP65402"/>
      <c r="AQ65402"/>
      <c r="AR65402"/>
      <c r="AS65402"/>
      <c r="AT65402"/>
      <c r="AU65402"/>
      <c r="AV65402"/>
      <c r="AW65402"/>
      <c r="AX65402"/>
      <c r="AY65402"/>
      <c r="AZ65402"/>
      <c r="BA65402"/>
      <c r="BB65402"/>
      <c r="BC65402"/>
      <c r="BD65402"/>
      <c r="BE65402"/>
      <c r="BF65402"/>
      <c r="BG65402"/>
      <c r="BH65402"/>
      <c r="BI65402"/>
      <c r="BJ65402"/>
      <c r="BK65402"/>
      <c r="BL65402"/>
      <c r="BM65402"/>
      <c r="BN65402"/>
      <c r="BO65402"/>
      <c r="BP65402"/>
      <c r="BQ65402"/>
      <c r="BR65402"/>
      <c r="BS65402"/>
      <c r="BT65402"/>
      <c r="BU65402"/>
      <c r="BV65402"/>
      <c r="BW65402"/>
      <c r="BX65402"/>
      <c r="BY65402"/>
      <c r="BZ65402"/>
      <c r="CA65402"/>
      <c r="CB65402"/>
      <c r="CC65402"/>
      <c r="CD65402"/>
      <c r="CE65402"/>
      <c r="CF65402"/>
      <c r="CG65402"/>
      <c r="CH65402"/>
      <c r="CI65402"/>
      <c r="CJ65402"/>
      <c r="CK65402"/>
      <c r="CL65402"/>
      <c r="CM65402"/>
      <c r="CN65402"/>
      <c r="CO65402"/>
      <c r="CP65402"/>
      <c r="CQ65402"/>
      <c r="CR65402"/>
      <c r="CS65402"/>
      <c r="CT65402"/>
      <c r="CU65402"/>
      <c r="CV65402"/>
      <c r="CW65402"/>
      <c r="CX65402"/>
      <c r="CY65402"/>
      <c r="CZ65402"/>
      <c r="DA65402"/>
      <c r="DB65402"/>
      <c r="DC65402"/>
      <c r="DD65402"/>
      <c r="DE65402"/>
      <c r="DF65402"/>
      <c r="DG65402"/>
      <c r="DH65402"/>
      <c r="DI65402"/>
      <c r="DJ65402"/>
      <c r="DK65402"/>
      <c r="DL65402"/>
      <c r="DM65402"/>
      <c r="DN65402"/>
      <c r="DO65402"/>
      <c r="DP65402"/>
      <c r="DQ65402"/>
      <c r="DR65402"/>
      <c r="DS65402"/>
      <c r="DT65402"/>
      <c r="DU65402"/>
      <c r="DV65402"/>
      <c r="DW65402"/>
      <c r="DX65402"/>
      <c r="DY65402"/>
      <c r="DZ65402"/>
      <c r="EA65402"/>
      <c r="EB65402"/>
      <c r="EC65402"/>
      <c r="ED65402"/>
      <c r="EE65402"/>
      <c r="EF65402"/>
      <c r="EG65402"/>
      <c r="EH65402"/>
      <c r="EI65402"/>
      <c r="EJ65402"/>
      <c r="EK65402"/>
      <c r="EL65402"/>
      <c r="EM65402"/>
      <c r="EN65402"/>
      <c r="EO65402"/>
      <c r="EP65402"/>
      <c r="EQ65402"/>
      <c r="ER65402"/>
      <c r="ES65402"/>
      <c r="ET65402"/>
      <c r="EU65402"/>
      <c r="EV65402"/>
      <c r="EW65402"/>
      <c r="EX65402"/>
      <c r="EY65402"/>
      <c r="EZ65402"/>
      <c r="FA65402"/>
      <c r="FB65402"/>
      <c r="FC65402"/>
      <c r="FD65402"/>
      <c r="FE65402"/>
      <c r="FF65402"/>
      <c r="FG65402"/>
      <c r="FH65402"/>
      <c r="FI65402"/>
      <c r="FJ65402"/>
      <c r="FK65402"/>
      <c r="FL65402"/>
      <c r="FM65402"/>
      <c r="FN65402"/>
      <c r="FO65402"/>
      <c r="FP65402"/>
      <c r="FQ65402"/>
      <c r="FR65402"/>
      <c r="FS65402"/>
      <c r="FT65402"/>
      <c r="FU65402"/>
      <c r="FV65402"/>
      <c r="FW65402"/>
      <c r="FX65402"/>
      <c r="FY65402"/>
      <c r="FZ65402"/>
      <c r="GA65402"/>
      <c r="GB65402"/>
      <c r="GC65402"/>
      <c r="GD65402"/>
      <c r="GE65402"/>
      <c r="GF65402"/>
      <c r="GG65402"/>
      <c r="GH65402"/>
      <c r="GI65402"/>
      <c r="GJ65402"/>
      <c r="GK65402"/>
      <c r="GL65402"/>
      <c r="GM65402"/>
      <c r="GN65402"/>
      <c r="GO65402"/>
      <c r="GP65402"/>
      <c r="GQ65402"/>
      <c r="GR65402"/>
      <c r="GS65402"/>
      <c r="GT65402"/>
      <c r="GU65402"/>
      <c r="GV65402"/>
      <c r="GW65402"/>
      <c r="GX65402"/>
      <c r="GY65402"/>
      <c r="GZ65402"/>
      <c r="HA65402"/>
      <c r="HB65402"/>
      <c r="HC65402"/>
      <c r="HD65402"/>
      <c r="HE65402"/>
      <c r="HF65402"/>
      <c r="HG65402"/>
      <c r="HH65402"/>
      <c r="HI65402"/>
      <c r="HJ65402"/>
      <c r="HK65402"/>
      <c r="HL65402"/>
      <c r="HM65402"/>
      <c r="HN65402"/>
      <c r="HO65402"/>
      <c r="HP65402"/>
      <c r="HQ65402"/>
      <c r="HR65402"/>
      <c r="HS65402"/>
      <c r="HT65402"/>
      <c r="HU65402"/>
      <c r="HV65402"/>
      <c r="HW65402"/>
      <c r="HX65402"/>
      <c r="HY65402"/>
      <c r="HZ65402"/>
      <c r="IA65402"/>
    </row>
    <row r="65403" spans="1:235" ht="24" customHeight="1">
      <c r="A65403"/>
      <c r="B65403"/>
      <c r="C65403"/>
      <c r="D65403"/>
      <c r="E65403"/>
      <c r="F65403"/>
      <c r="G65403"/>
      <c r="H65403"/>
      <c r="I65403"/>
      <c r="J65403"/>
      <c r="K65403"/>
      <c r="L65403"/>
      <c r="M65403"/>
      <c r="N65403"/>
      <c r="O65403"/>
      <c r="P65403"/>
      <c r="Q65403"/>
      <c r="R65403"/>
      <c r="S65403"/>
      <c r="T65403"/>
      <c r="U65403"/>
      <c r="V65403"/>
      <c r="W65403"/>
      <c r="X65403"/>
      <c r="Y65403"/>
      <c r="Z65403"/>
      <c r="AA65403"/>
      <c r="AB65403"/>
      <c r="AC65403"/>
      <c r="AD65403"/>
      <c r="AE65403"/>
      <c r="AF65403"/>
      <c r="AG65403"/>
      <c r="AH65403"/>
      <c r="AI65403"/>
      <c r="AJ65403"/>
      <c r="AK65403"/>
      <c r="AL65403"/>
      <c r="AM65403"/>
      <c r="AN65403"/>
      <c r="AO65403"/>
      <c r="AP65403"/>
      <c r="AQ65403"/>
      <c r="AR65403"/>
      <c r="AS65403"/>
      <c r="AT65403"/>
      <c r="AU65403"/>
      <c r="AV65403"/>
      <c r="AW65403"/>
      <c r="AX65403"/>
      <c r="AY65403"/>
      <c r="AZ65403"/>
      <c r="BA65403"/>
      <c r="BB65403"/>
      <c r="BC65403"/>
      <c r="BD65403"/>
      <c r="BE65403"/>
      <c r="BF65403"/>
      <c r="BG65403"/>
      <c r="BH65403"/>
      <c r="BI65403"/>
      <c r="BJ65403"/>
      <c r="BK65403"/>
      <c r="BL65403"/>
      <c r="BM65403"/>
      <c r="BN65403"/>
      <c r="BO65403"/>
      <c r="BP65403"/>
      <c r="BQ65403"/>
      <c r="BR65403"/>
      <c r="BS65403"/>
      <c r="BT65403"/>
      <c r="BU65403"/>
      <c r="BV65403"/>
      <c r="BW65403"/>
      <c r="BX65403"/>
      <c r="BY65403"/>
      <c r="BZ65403"/>
      <c r="CA65403"/>
      <c r="CB65403"/>
      <c r="CC65403"/>
      <c r="CD65403"/>
      <c r="CE65403"/>
      <c r="CF65403"/>
      <c r="CG65403"/>
      <c r="CH65403"/>
      <c r="CI65403"/>
      <c r="CJ65403"/>
      <c r="CK65403"/>
      <c r="CL65403"/>
      <c r="CM65403"/>
      <c r="CN65403"/>
      <c r="CO65403"/>
      <c r="CP65403"/>
      <c r="CQ65403"/>
      <c r="CR65403"/>
      <c r="CS65403"/>
      <c r="CT65403"/>
      <c r="CU65403"/>
      <c r="CV65403"/>
      <c r="CW65403"/>
      <c r="CX65403"/>
      <c r="CY65403"/>
      <c r="CZ65403"/>
      <c r="DA65403"/>
      <c r="DB65403"/>
      <c r="DC65403"/>
      <c r="DD65403"/>
      <c r="DE65403"/>
      <c r="DF65403"/>
      <c r="DG65403"/>
      <c r="DH65403"/>
      <c r="DI65403"/>
      <c r="DJ65403"/>
      <c r="DK65403"/>
      <c r="DL65403"/>
      <c r="DM65403"/>
      <c r="DN65403"/>
      <c r="DO65403"/>
      <c r="DP65403"/>
      <c r="DQ65403"/>
      <c r="DR65403"/>
      <c r="DS65403"/>
      <c r="DT65403"/>
      <c r="DU65403"/>
      <c r="DV65403"/>
      <c r="DW65403"/>
      <c r="DX65403"/>
      <c r="DY65403"/>
      <c r="DZ65403"/>
      <c r="EA65403"/>
      <c r="EB65403"/>
      <c r="EC65403"/>
      <c r="ED65403"/>
      <c r="EE65403"/>
      <c r="EF65403"/>
      <c r="EG65403"/>
      <c r="EH65403"/>
      <c r="EI65403"/>
      <c r="EJ65403"/>
      <c r="EK65403"/>
      <c r="EL65403"/>
      <c r="EM65403"/>
      <c r="EN65403"/>
      <c r="EO65403"/>
      <c r="EP65403"/>
      <c r="EQ65403"/>
      <c r="ER65403"/>
      <c r="ES65403"/>
      <c r="ET65403"/>
      <c r="EU65403"/>
      <c r="EV65403"/>
      <c r="EW65403"/>
      <c r="EX65403"/>
      <c r="EY65403"/>
      <c r="EZ65403"/>
      <c r="FA65403"/>
      <c r="FB65403"/>
      <c r="FC65403"/>
      <c r="FD65403"/>
      <c r="FE65403"/>
      <c r="FF65403"/>
      <c r="FG65403"/>
      <c r="FH65403"/>
      <c r="FI65403"/>
      <c r="FJ65403"/>
      <c r="FK65403"/>
      <c r="FL65403"/>
      <c r="FM65403"/>
      <c r="FN65403"/>
      <c r="FO65403"/>
      <c r="FP65403"/>
      <c r="FQ65403"/>
      <c r="FR65403"/>
      <c r="FS65403"/>
      <c r="FT65403"/>
      <c r="FU65403"/>
      <c r="FV65403"/>
      <c r="FW65403"/>
      <c r="FX65403"/>
      <c r="FY65403"/>
      <c r="FZ65403"/>
      <c r="GA65403"/>
      <c r="GB65403"/>
      <c r="GC65403"/>
      <c r="GD65403"/>
      <c r="GE65403"/>
      <c r="GF65403"/>
      <c r="GG65403"/>
      <c r="GH65403"/>
      <c r="GI65403"/>
      <c r="GJ65403"/>
      <c r="GK65403"/>
      <c r="GL65403"/>
      <c r="GM65403"/>
      <c r="GN65403"/>
      <c r="GO65403"/>
      <c r="GP65403"/>
      <c r="GQ65403"/>
      <c r="GR65403"/>
      <c r="GS65403"/>
      <c r="GT65403"/>
      <c r="GU65403"/>
      <c r="GV65403"/>
      <c r="GW65403"/>
      <c r="GX65403"/>
      <c r="GY65403"/>
      <c r="GZ65403"/>
      <c r="HA65403"/>
      <c r="HB65403"/>
      <c r="HC65403"/>
      <c r="HD65403"/>
      <c r="HE65403"/>
      <c r="HF65403"/>
      <c r="HG65403"/>
      <c r="HH65403"/>
      <c r="HI65403"/>
      <c r="HJ65403"/>
      <c r="HK65403"/>
      <c r="HL65403"/>
      <c r="HM65403"/>
      <c r="HN65403"/>
      <c r="HO65403"/>
      <c r="HP65403"/>
      <c r="HQ65403"/>
      <c r="HR65403"/>
      <c r="HS65403"/>
      <c r="HT65403"/>
      <c r="HU65403"/>
      <c r="HV65403"/>
      <c r="HW65403"/>
      <c r="HX65403"/>
      <c r="HY65403"/>
      <c r="HZ65403"/>
      <c r="IA65403"/>
    </row>
    <row r="65404" spans="1:235" ht="24" customHeight="1">
      <c r="A65404"/>
      <c r="B65404"/>
      <c r="C65404"/>
      <c r="D65404"/>
      <c r="E65404"/>
      <c r="F65404"/>
      <c r="G65404"/>
      <c r="H65404"/>
      <c r="I65404"/>
      <c r="J65404"/>
      <c r="K65404"/>
      <c r="L65404"/>
      <c r="M65404"/>
      <c r="N65404"/>
      <c r="O65404"/>
      <c r="P65404"/>
      <c r="Q65404"/>
      <c r="R65404"/>
      <c r="S65404"/>
      <c r="T65404"/>
      <c r="U65404"/>
      <c r="V65404"/>
      <c r="W65404"/>
      <c r="X65404"/>
      <c r="Y65404"/>
      <c r="Z65404"/>
      <c r="AA65404"/>
      <c r="AB65404"/>
      <c r="AC65404"/>
      <c r="AD65404"/>
      <c r="AE65404"/>
      <c r="AF65404"/>
      <c r="AG65404"/>
      <c r="AH65404"/>
      <c r="AI65404"/>
      <c r="AJ65404"/>
      <c r="AK65404"/>
      <c r="AL65404"/>
      <c r="AM65404"/>
      <c r="AN65404"/>
      <c r="AO65404"/>
      <c r="AP65404"/>
      <c r="AQ65404"/>
      <c r="AR65404"/>
      <c r="AS65404"/>
      <c r="AT65404"/>
      <c r="AU65404"/>
      <c r="AV65404"/>
      <c r="AW65404"/>
      <c r="AX65404"/>
      <c r="AY65404"/>
      <c r="AZ65404"/>
      <c r="BA65404"/>
      <c r="BB65404"/>
      <c r="BC65404"/>
      <c r="BD65404"/>
      <c r="BE65404"/>
      <c r="BF65404"/>
      <c r="BG65404"/>
      <c r="BH65404"/>
      <c r="BI65404"/>
      <c r="BJ65404"/>
      <c r="BK65404"/>
      <c r="BL65404"/>
      <c r="BM65404"/>
      <c r="BN65404"/>
      <c r="BO65404"/>
      <c r="BP65404"/>
      <c r="BQ65404"/>
      <c r="BR65404"/>
      <c r="BS65404"/>
      <c r="BT65404"/>
      <c r="BU65404"/>
      <c r="BV65404"/>
      <c r="BW65404"/>
      <c r="BX65404"/>
      <c r="BY65404"/>
      <c r="BZ65404"/>
      <c r="CA65404"/>
      <c r="CB65404"/>
      <c r="CC65404"/>
      <c r="CD65404"/>
      <c r="CE65404"/>
      <c r="CF65404"/>
      <c r="CG65404"/>
      <c r="CH65404"/>
      <c r="CI65404"/>
      <c r="CJ65404"/>
      <c r="CK65404"/>
      <c r="CL65404"/>
      <c r="CM65404"/>
      <c r="CN65404"/>
      <c r="CO65404"/>
      <c r="CP65404"/>
      <c r="CQ65404"/>
      <c r="CR65404"/>
      <c r="CS65404"/>
      <c r="CT65404"/>
      <c r="CU65404"/>
      <c r="CV65404"/>
      <c r="CW65404"/>
      <c r="CX65404"/>
      <c r="CY65404"/>
      <c r="CZ65404"/>
      <c r="DA65404"/>
      <c r="DB65404"/>
      <c r="DC65404"/>
      <c r="DD65404"/>
      <c r="DE65404"/>
      <c r="DF65404"/>
      <c r="DG65404"/>
      <c r="DH65404"/>
      <c r="DI65404"/>
      <c r="DJ65404"/>
      <c r="DK65404"/>
      <c r="DL65404"/>
      <c r="DM65404"/>
      <c r="DN65404"/>
      <c r="DO65404"/>
      <c r="DP65404"/>
      <c r="DQ65404"/>
      <c r="DR65404"/>
      <c r="DS65404"/>
      <c r="DT65404"/>
      <c r="DU65404"/>
      <c r="DV65404"/>
      <c r="DW65404"/>
      <c r="DX65404"/>
      <c r="DY65404"/>
      <c r="DZ65404"/>
      <c r="EA65404"/>
      <c r="EB65404"/>
      <c r="EC65404"/>
      <c r="ED65404"/>
      <c r="EE65404"/>
      <c r="EF65404"/>
      <c r="EG65404"/>
      <c r="EH65404"/>
      <c r="EI65404"/>
      <c r="EJ65404"/>
      <c r="EK65404"/>
      <c r="EL65404"/>
      <c r="EM65404"/>
      <c r="EN65404"/>
      <c r="EO65404"/>
      <c r="EP65404"/>
      <c r="EQ65404"/>
      <c r="ER65404"/>
      <c r="ES65404"/>
      <c r="ET65404"/>
      <c r="EU65404"/>
      <c r="EV65404"/>
      <c r="EW65404"/>
      <c r="EX65404"/>
      <c r="EY65404"/>
      <c r="EZ65404"/>
      <c r="FA65404"/>
      <c r="FB65404"/>
      <c r="FC65404"/>
      <c r="FD65404"/>
      <c r="FE65404"/>
      <c r="FF65404"/>
      <c r="FG65404"/>
      <c r="FH65404"/>
      <c r="FI65404"/>
      <c r="FJ65404"/>
      <c r="FK65404"/>
      <c r="FL65404"/>
      <c r="FM65404"/>
      <c r="FN65404"/>
      <c r="FO65404"/>
      <c r="FP65404"/>
      <c r="FQ65404"/>
      <c r="FR65404"/>
      <c r="FS65404"/>
      <c r="FT65404"/>
      <c r="FU65404"/>
      <c r="FV65404"/>
      <c r="FW65404"/>
      <c r="FX65404"/>
      <c r="FY65404"/>
      <c r="FZ65404"/>
      <c r="GA65404"/>
      <c r="GB65404"/>
      <c r="GC65404"/>
      <c r="GD65404"/>
      <c r="GE65404"/>
      <c r="GF65404"/>
      <c r="GG65404"/>
      <c r="GH65404"/>
      <c r="GI65404"/>
      <c r="GJ65404"/>
      <c r="GK65404"/>
      <c r="GL65404"/>
      <c r="GM65404"/>
      <c r="GN65404"/>
      <c r="GO65404"/>
      <c r="GP65404"/>
      <c r="GQ65404"/>
      <c r="GR65404"/>
      <c r="GS65404"/>
      <c r="GT65404"/>
      <c r="GU65404"/>
      <c r="GV65404"/>
      <c r="GW65404"/>
      <c r="GX65404"/>
      <c r="GY65404"/>
      <c r="GZ65404"/>
      <c r="HA65404"/>
      <c r="HB65404"/>
      <c r="HC65404"/>
      <c r="HD65404"/>
      <c r="HE65404"/>
      <c r="HF65404"/>
      <c r="HG65404"/>
      <c r="HH65404"/>
      <c r="HI65404"/>
      <c r="HJ65404"/>
      <c r="HK65404"/>
      <c r="HL65404"/>
      <c r="HM65404"/>
      <c r="HN65404"/>
      <c r="HO65404"/>
      <c r="HP65404"/>
      <c r="HQ65404"/>
      <c r="HR65404"/>
      <c r="HS65404"/>
      <c r="HT65404"/>
      <c r="HU65404"/>
      <c r="HV65404"/>
      <c r="HW65404"/>
      <c r="HX65404"/>
      <c r="HY65404"/>
      <c r="HZ65404"/>
      <c r="IA65404"/>
    </row>
    <row r="65405" spans="1:235" ht="24" customHeight="1">
      <c r="A65405"/>
      <c r="B65405"/>
      <c r="C65405"/>
      <c r="D65405"/>
      <c r="E65405"/>
      <c r="F65405"/>
      <c r="G65405"/>
      <c r="H65405"/>
      <c r="I65405"/>
      <c r="J65405"/>
      <c r="K65405"/>
      <c r="L65405"/>
      <c r="M65405"/>
      <c r="N65405"/>
      <c r="O65405"/>
      <c r="P65405"/>
      <c r="Q65405"/>
      <c r="R65405"/>
      <c r="S65405"/>
      <c r="T65405"/>
      <c r="U65405"/>
      <c r="V65405"/>
      <c r="W65405"/>
      <c r="X65405"/>
      <c r="Y65405"/>
      <c r="Z65405"/>
      <c r="AA65405"/>
      <c r="AB65405"/>
      <c r="AC65405"/>
      <c r="AD65405"/>
      <c r="AE65405"/>
      <c r="AF65405"/>
      <c r="AG65405"/>
      <c r="AH65405"/>
      <c r="AI65405"/>
      <c r="AJ65405"/>
      <c r="AK65405"/>
      <c r="AL65405"/>
      <c r="AM65405"/>
      <c r="AN65405"/>
      <c r="AO65405"/>
      <c r="AP65405"/>
      <c r="AQ65405"/>
      <c r="AR65405"/>
      <c r="AS65405"/>
      <c r="AT65405"/>
      <c r="AU65405"/>
      <c r="AV65405"/>
      <c r="AW65405"/>
      <c r="AX65405"/>
      <c r="AY65405"/>
      <c r="AZ65405"/>
      <c r="BA65405"/>
      <c r="BB65405"/>
      <c r="BC65405"/>
      <c r="BD65405"/>
      <c r="BE65405"/>
      <c r="BF65405"/>
      <c r="BG65405"/>
      <c r="BH65405"/>
      <c r="BI65405"/>
      <c r="BJ65405"/>
      <c r="BK65405"/>
      <c r="BL65405"/>
      <c r="BM65405"/>
      <c r="BN65405"/>
      <c r="BO65405"/>
      <c r="BP65405"/>
      <c r="BQ65405"/>
      <c r="BR65405"/>
      <c r="BS65405"/>
      <c r="BT65405"/>
      <c r="BU65405"/>
      <c r="BV65405"/>
      <c r="BW65405"/>
      <c r="BX65405"/>
      <c r="BY65405"/>
      <c r="BZ65405"/>
      <c r="CA65405"/>
      <c r="CB65405"/>
      <c r="CC65405"/>
      <c r="CD65405"/>
      <c r="CE65405"/>
      <c r="CF65405"/>
      <c r="CG65405"/>
      <c r="CH65405"/>
      <c r="CI65405"/>
      <c r="CJ65405"/>
      <c r="CK65405"/>
      <c r="CL65405"/>
      <c r="CM65405"/>
      <c r="CN65405"/>
      <c r="CO65405"/>
      <c r="CP65405"/>
      <c r="CQ65405"/>
      <c r="CR65405"/>
      <c r="CS65405"/>
      <c r="CT65405"/>
      <c r="CU65405"/>
      <c r="CV65405"/>
      <c r="CW65405"/>
      <c r="CX65405"/>
      <c r="CY65405"/>
      <c r="CZ65405"/>
      <c r="DA65405"/>
      <c r="DB65405"/>
      <c r="DC65405"/>
      <c r="DD65405"/>
      <c r="DE65405"/>
      <c r="DF65405"/>
      <c r="DG65405"/>
      <c r="DH65405"/>
      <c r="DI65405"/>
      <c r="DJ65405"/>
      <c r="DK65405"/>
      <c r="DL65405"/>
      <c r="DM65405"/>
      <c r="DN65405"/>
      <c r="DO65405"/>
      <c r="DP65405"/>
      <c r="DQ65405"/>
      <c r="DR65405"/>
      <c r="DS65405"/>
      <c r="DT65405"/>
      <c r="DU65405"/>
      <c r="DV65405"/>
      <c r="DW65405"/>
      <c r="DX65405"/>
      <c r="DY65405"/>
      <c r="DZ65405"/>
      <c r="EA65405"/>
      <c r="EB65405"/>
      <c r="EC65405"/>
      <c r="ED65405"/>
      <c r="EE65405"/>
      <c r="EF65405"/>
      <c r="EG65405"/>
      <c r="EH65405"/>
      <c r="EI65405"/>
      <c r="EJ65405"/>
      <c r="EK65405"/>
      <c r="EL65405"/>
      <c r="EM65405"/>
      <c r="EN65405"/>
      <c r="EO65405"/>
      <c r="EP65405"/>
      <c r="EQ65405"/>
      <c r="ER65405"/>
      <c r="ES65405"/>
      <c r="ET65405"/>
      <c r="EU65405"/>
      <c r="EV65405"/>
      <c r="EW65405"/>
      <c r="EX65405"/>
      <c r="EY65405"/>
      <c r="EZ65405"/>
      <c r="FA65405"/>
      <c r="FB65405"/>
      <c r="FC65405"/>
      <c r="FD65405"/>
      <c r="FE65405"/>
      <c r="FF65405"/>
      <c r="FG65405"/>
      <c r="FH65405"/>
      <c r="FI65405"/>
      <c r="FJ65405"/>
      <c r="FK65405"/>
      <c r="FL65405"/>
      <c r="FM65405"/>
      <c r="FN65405"/>
      <c r="FO65405"/>
      <c r="FP65405"/>
      <c r="FQ65405"/>
      <c r="FR65405"/>
      <c r="FS65405"/>
      <c r="FT65405"/>
      <c r="FU65405"/>
      <c r="FV65405"/>
      <c r="FW65405"/>
      <c r="FX65405"/>
      <c r="FY65405"/>
      <c r="FZ65405"/>
      <c r="GA65405"/>
      <c r="GB65405"/>
      <c r="GC65405"/>
      <c r="GD65405"/>
      <c r="GE65405"/>
      <c r="GF65405"/>
      <c r="GG65405"/>
      <c r="GH65405"/>
      <c r="GI65405"/>
      <c r="GJ65405"/>
      <c r="GK65405"/>
      <c r="GL65405"/>
      <c r="GM65405"/>
      <c r="GN65405"/>
      <c r="GO65405"/>
      <c r="GP65405"/>
      <c r="GQ65405"/>
      <c r="GR65405"/>
      <c r="GS65405"/>
      <c r="GT65405"/>
      <c r="GU65405"/>
      <c r="GV65405"/>
      <c r="GW65405"/>
      <c r="GX65405"/>
      <c r="GY65405"/>
      <c r="GZ65405"/>
      <c r="HA65405"/>
      <c r="HB65405"/>
      <c r="HC65405"/>
      <c r="HD65405"/>
      <c r="HE65405"/>
      <c r="HF65405"/>
      <c r="HG65405"/>
      <c r="HH65405"/>
      <c r="HI65405"/>
      <c r="HJ65405"/>
      <c r="HK65405"/>
      <c r="HL65405"/>
      <c r="HM65405"/>
      <c r="HN65405"/>
      <c r="HO65405"/>
      <c r="HP65405"/>
      <c r="HQ65405"/>
      <c r="HR65405"/>
      <c r="HS65405"/>
      <c r="HT65405"/>
      <c r="HU65405"/>
      <c r="HV65405"/>
      <c r="HW65405"/>
      <c r="HX65405"/>
      <c r="HY65405"/>
      <c r="HZ65405"/>
      <c r="IA65405"/>
    </row>
    <row r="65406" spans="1:235" ht="24" customHeight="1">
      <c r="A65406"/>
      <c r="B65406"/>
      <c r="C65406"/>
      <c r="D65406"/>
      <c r="E65406"/>
      <c r="F65406"/>
      <c r="G65406"/>
      <c r="H65406"/>
      <c r="I65406"/>
      <c r="J65406"/>
      <c r="K65406"/>
      <c r="L65406"/>
      <c r="M65406"/>
      <c r="N65406"/>
      <c r="O65406"/>
      <c r="P65406"/>
      <c r="Q65406"/>
      <c r="R65406"/>
      <c r="S65406"/>
      <c r="T65406"/>
      <c r="U65406"/>
      <c r="V65406"/>
      <c r="W65406"/>
      <c r="X65406"/>
      <c r="Y65406"/>
      <c r="Z65406"/>
      <c r="AA65406"/>
      <c r="AB65406"/>
      <c r="AC65406"/>
      <c r="AD65406"/>
      <c r="AE65406"/>
      <c r="AF65406"/>
      <c r="AG65406"/>
      <c r="AH65406"/>
      <c r="AI65406"/>
      <c r="AJ65406"/>
      <c r="AK65406"/>
      <c r="AL65406"/>
      <c r="AM65406"/>
      <c r="AN65406"/>
      <c r="AO65406"/>
      <c r="AP65406"/>
      <c r="AQ65406"/>
      <c r="AR65406"/>
      <c r="AS65406"/>
      <c r="AT65406"/>
      <c r="AU65406"/>
      <c r="AV65406"/>
      <c r="AW65406"/>
      <c r="AX65406"/>
      <c r="AY65406"/>
      <c r="AZ65406"/>
      <c r="BA65406"/>
      <c r="BB65406"/>
      <c r="BC65406"/>
      <c r="BD65406"/>
      <c r="BE65406"/>
      <c r="BF65406"/>
      <c r="BG65406"/>
      <c r="BH65406"/>
      <c r="BI65406"/>
      <c r="BJ65406"/>
      <c r="BK65406"/>
      <c r="BL65406"/>
      <c r="BM65406"/>
      <c r="BN65406"/>
      <c r="BO65406"/>
      <c r="BP65406"/>
      <c r="BQ65406"/>
      <c r="BR65406"/>
      <c r="BS65406"/>
      <c r="BT65406"/>
      <c r="BU65406"/>
      <c r="BV65406"/>
      <c r="BW65406"/>
      <c r="BX65406"/>
      <c r="BY65406"/>
      <c r="BZ65406"/>
      <c r="CA65406"/>
      <c r="CB65406"/>
      <c r="CC65406"/>
      <c r="CD65406"/>
      <c r="CE65406"/>
      <c r="CF65406"/>
      <c r="CG65406"/>
      <c r="CH65406"/>
      <c r="CI65406"/>
      <c r="CJ65406"/>
      <c r="CK65406"/>
      <c r="CL65406"/>
      <c r="CM65406"/>
      <c r="CN65406"/>
      <c r="CO65406"/>
      <c r="CP65406"/>
      <c r="CQ65406"/>
      <c r="CR65406"/>
      <c r="CS65406"/>
      <c r="CT65406"/>
      <c r="CU65406"/>
      <c r="CV65406"/>
      <c r="CW65406"/>
      <c r="CX65406"/>
      <c r="CY65406"/>
      <c r="CZ65406"/>
      <c r="DA65406"/>
      <c r="DB65406"/>
      <c r="DC65406"/>
      <c r="DD65406"/>
      <c r="DE65406"/>
      <c r="DF65406"/>
      <c r="DG65406"/>
      <c r="DH65406"/>
      <c r="DI65406"/>
      <c r="DJ65406"/>
      <c r="DK65406"/>
      <c r="DL65406"/>
      <c r="DM65406"/>
      <c r="DN65406"/>
      <c r="DO65406"/>
      <c r="DP65406"/>
      <c r="DQ65406"/>
      <c r="DR65406"/>
      <c r="DS65406"/>
      <c r="DT65406"/>
      <c r="DU65406"/>
      <c r="DV65406"/>
      <c r="DW65406"/>
      <c r="DX65406"/>
      <c r="DY65406"/>
      <c r="DZ65406"/>
      <c r="EA65406"/>
      <c r="EB65406"/>
      <c r="EC65406"/>
      <c r="ED65406"/>
      <c r="EE65406"/>
      <c r="EF65406"/>
      <c r="EG65406"/>
      <c r="EH65406"/>
      <c r="EI65406"/>
      <c r="EJ65406"/>
      <c r="EK65406"/>
      <c r="EL65406"/>
      <c r="EM65406"/>
      <c r="EN65406"/>
      <c r="EO65406"/>
      <c r="EP65406"/>
      <c r="EQ65406"/>
      <c r="ER65406"/>
      <c r="ES65406"/>
      <c r="ET65406"/>
      <c r="EU65406"/>
      <c r="EV65406"/>
      <c r="EW65406"/>
      <c r="EX65406"/>
      <c r="EY65406"/>
      <c r="EZ65406"/>
      <c r="FA65406"/>
      <c r="FB65406"/>
      <c r="FC65406"/>
      <c r="FD65406"/>
      <c r="FE65406"/>
      <c r="FF65406"/>
      <c r="FG65406"/>
      <c r="FH65406"/>
      <c r="FI65406"/>
      <c r="FJ65406"/>
      <c r="FK65406"/>
      <c r="FL65406"/>
      <c r="FM65406"/>
      <c r="FN65406"/>
      <c r="FO65406"/>
      <c r="FP65406"/>
      <c r="FQ65406"/>
      <c r="FR65406"/>
      <c r="FS65406"/>
      <c r="FT65406"/>
      <c r="FU65406"/>
      <c r="FV65406"/>
      <c r="FW65406"/>
      <c r="FX65406"/>
      <c r="FY65406"/>
      <c r="FZ65406"/>
      <c r="GA65406"/>
      <c r="GB65406"/>
      <c r="GC65406"/>
      <c r="GD65406"/>
      <c r="GE65406"/>
      <c r="GF65406"/>
      <c r="GG65406"/>
      <c r="GH65406"/>
      <c r="GI65406"/>
      <c r="GJ65406"/>
      <c r="GK65406"/>
      <c r="GL65406"/>
      <c r="GM65406"/>
      <c r="GN65406"/>
      <c r="GO65406"/>
      <c r="GP65406"/>
      <c r="GQ65406"/>
      <c r="GR65406"/>
      <c r="GS65406"/>
      <c r="GT65406"/>
      <c r="GU65406"/>
      <c r="GV65406"/>
      <c r="GW65406"/>
      <c r="GX65406"/>
      <c r="GY65406"/>
      <c r="GZ65406"/>
      <c r="HA65406"/>
      <c r="HB65406"/>
      <c r="HC65406"/>
      <c r="HD65406"/>
      <c r="HE65406"/>
      <c r="HF65406"/>
      <c r="HG65406"/>
      <c r="HH65406"/>
      <c r="HI65406"/>
      <c r="HJ65406"/>
      <c r="HK65406"/>
      <c r="HL65406"/>
      <c r="HM65406"/>
      <c r="HN65406"/>
      <c r="HO65406"/>
      <c r="HP65406"/>
      <c r="HQ65406"/>
      <c r="HR65406"/>
      <c r="HS65406"/>
      <c r="HT65406"/>
      <c r="HU65406"/>
      <c r="HV65406"/>
      <c r="HW65406"/>
      <c r="HX65406"/>
      <c r="HY65406"/>
      <c r="HZ65406"/>
      <c r="IA65406"/>
    </row>
    <row r="65407" spans="1:235" ht="24" customHeight="1">
      <c r="A65407"/>
      <c r="B65407"/>
      <c r="C65407"/>
      <c r="D65407"/>
      <c r="E65407"/>
      <c r="F65407"/>
      <c r="G65407"/>
      <c r="H65407"/>
      <c r="I65407"/>
      <c r="J65407"/>
      <c r="K65407"/>
      <c r="L65407"/>
      <c r="M65407"/>
      <c r="N65407"/>
      <c r="O65407"/>
      <c r="P65407"/>
      <c r="Q65407"/>
      <c r="R65407"/>
      <c r="S65407"/>
      <c r="T65407"/>
      <c r="U65407"/>
      <c r="V65407"/>
      <c r="W65407"/>
      <c r="X65407"/>
      <c r="Y65407"/>
      <c r="Z65407"/>
      <c r="AA65407"/>
      <c r="AB65407"/>
      <c r="AC65407"/>
      <c r="AD65407"/>
      <c r="AE65407"/>
      <c r="AF65407"/>
      <c r="AG65407"/>
      <c r="AH65407"/>
      <c r="AI65407"/>
      <c r="AJ65407"/>
      <c r="AK65407"/>
      <c r="AL65407"/>
      <c r="AM65407"/>
      <c r="AN65407"/>
      <c r="AO65407"/>
      <c r="AP65407"/>
      <c r="AQ65407"/>
      <c r="AR65407"/>
      <c r="AS65407"/>
      <c r="AT65407"/>
      <c r="AU65407"/>
      <c r="AV65407"/>
      <c r="AW65407"/>
      <c r="AX65407"/>
      <c r="AY65407"/>
      <c r="AZ65407"/>
      <c r="BA65407"/>
      <c r="BB65407"/>
      <c r="BC65407"/>
      <c r="BD65407"/>
      <c r="BE65407"/>
      <c r="BF65407"/>
      <c r="BG65407"/>
      <c r="BH65407"/>
      <c r="BI65407"/>
      <c r="BJ65407"/>
      <c r="BK65407"/>
      <c r="BL65407"/>
      <c r="BM65407"/>
      <c r="BN65407"/>
      <c r="BO65407"/>
      <c r="BP65407"/>
      <c r="BQ65407"/>
      <c r="BR65407"/>
      <c r="BS65407"/>
      <c r="BT65407"/>
      <c r="BU65407"/>
      <c r="BV65407"/>
      <c r="BW65407"/>
      <c r="BX65407"/>
      <c r="BY65407"/>
      <c r="BZ65407"/>
      <c r="CA65407"/>
      <c r="CB65407"/>
      <c r="CC65407"/>
      <c r="CD65407"/>
      <c r="CE65407"/>
      <c r="CF65407"/>
      <c r="CG65407"/>
      <c r="CH65407"/>
      <c r="CI65407"/>
      <c r="CJ65407"/>
      <c r="CK65407"/>
      <c r="CL65407"/>
      <c r="CM65407"/>
      <c r="CN65407"/>
      <c r="CO65407"/>
      <c r="CP65407"/>
      <c r="CQ65407"/>
      <c r="CR65407"/>
      <c r="CS65407"/>
      <c r="CT65407"/>
      <c r="CU65407"/>
      <c r="CV65407"/>
      <c r="CW65407"/>
      <c r="CX65407"/>
      <c r="CY65407"/>
      <c r="CZ65407"/>
      <c r="DA65407"/>
      <c r="DB65407"/>
      <c r="DC65407"/>
      <c r="DD65407"/>
      <c r="DE65407"/>
      <c r="DF65407"/>
      <c r="DG65407"/>
      <c r="DH65407"/>
      <c r="DI65407"/>
      <c r="DJ65407"/>
      <c r="DK65407"/>
      <c r="DL65407"/>
      <c r="DM65407"/>
      <c r="DN65407"/>
      <c r="DO65407"/>
      <c r="DP65407"/>
      <c r="DQ65407"/>
      <c r="DR65407"/>
      <c r="DS65407"/>
      <c r="DT65407"/>
      <c r="DU65407"/>
      <c r="DV65407"/>
      <c r="DW65407"/>
      <c r="DX65407"/>
      <c r="DY65407"/>
      <c r="DZ65407"/>
      <c r="EA65407"/>
      <c r="EB65407"/>
      <c r="EC65407"/>
      <c r="ED65407"/>
      <c r="EE65407"/>
      <c r="EF65407"/>
      <c r="EG65407"/>
      <c r="EH65407"/>
      <c r="EI65407"/>
      <c r="EJ65407"/>
      <c r="EK65407"/>
      <c r="EL65407"/>
      <c r="EM65407"/>
      <c r="EN65407"/>
      <c r="EO65407"/>
      <c r="EP65407"/>
      <c r="EQ65407"/>
      <c r="ER65407"/>
      <c r="ES65407"/>
      <c r="ET65407"/>
      <c r="EU65407"/>
      <c r="EV65407"/>
      <c r="EW65407"/>
      <c r="EX65407"/>
      <c r="EY65407"/>
      <c r="EZ65407"/>
      <c r="FA65407"/>
      <c r="FB65407"/>
      <c r="FC65407"/>
      <c r="FD65407"/>
      <c r="FE65407"/>
      <c r="FF65407"/>
      <c r="FG65407"/>
      <c r="FH65407"/>
      <c r="FI65407"/>
      <c r="FJ65407"/>
      <c r="FK65407"/>
      <c r="FL65407"/>
      <c r="FM65407"/>
      <c r="FN65407"/>
      <c r="FO65407"/>
      <c r="FP65407"/>
      <c r="FQ65407"/>
      <c r="FR65407"/>
      <c r="FS65407"/>
      <c r="FT65407"/>
      <c r="FU65407"/>
      <c r="FV65407"/>
      <c r="FW65407"/>
      <c r="FX65407"/>
      <c r="FY65407"/>
      <c r="FZ65407"/>
      <c r="GA65407"/>
      <c r="GB65407"/>
      <c r="GC65407"/>
      <c r="GD65407"/>
      <c r="GE65407"/>
      <c r="GF65407"/>
      <c r="GG65407"/>
      <c r="GH65407"/>
      <c r="GI65407"/>
      <c r="GJ65407"/>
      <c r="GK65407"/>
      <c r="GL65407"/>
      <c r="GM65407"/>
      <c r="GN65407"/>
      <c r="GO65407"/>
      <c r="GP65407"/>
      <c r="GQ65407"/>
      <c r="GR65407"/>
      <c r="GS65407"/>
      <c r="GT65407"/>
      <c r="GU65407"/>
      <c r="GV65407"/>
      <c r="GW65407"/>
      <c r="GX65407"/>
      <c r="GY65407"/>
      <c r="GZ65407"/>
      <c r="HA65407"/>
      <c r="HB65407"/>
      <c r="HC65407"/>
      <c r="HD65407"/>
      <c r="HE65407"/>
      <c r="HF65407"/>
      <c r="HG65407"/>
      <c r="HH65407"/>
      <c r="HI65407"/>
      <c r="HJ65407"/>
      <c r="HK65407"/>
      <c r="HL65407"/>
      <c r="HM65407"/>
      <c r="HN65407"/>
      <c r="HO65407"/>
      <c r="HP65407"/>
      <c r="HQ65407"/>
      <c r="HR65407"/>
      <c r="HS65407"/>
      <c r="HT65407"/>
      <c r="HU65407"/>
      <c r="HV65407"/>
      <c r="HW65407"/>
      <c r="HX65407"/>
      <c r="HY65407"/>
      <c r="HZ65407"/>
      <c r="IA65407"/>
    </row>
    <row r="65408" spans="1:235" ht="24" customHeight="1">
      <c r="A65408"/>
      <c r="B65408"/>
      <c r="C65408"/>
      <c r="D65408"/>
      <c r="E65408"/>
      <c r="F65408"/>
      <c r="G65408"/>
      <c r="H65408"/>
      <c r="I65408"/>
      <c r="J65408"/>
      <c r="K65408"/>
      <c r="L65408"/>
      <c r="M65408"/>
      <c r="N65408"/>
      <c r="O65408"/>
      <c r="P65408"/>
      <c r="Q65408"/>
      <c r="R65408"/>
      <c r="S65408"/>
      <c r="T65408"/>
      <c r="U65408"/>
      <c r="V65408"/>
      <c r="W65408"/>
      <c r="X65408"/>
      <c r="Y65408"/>
      <c r="Z65408"/>
      <c r="AA65408"/>
      <c r="AB65408"/>
      <c r="AC65408"/>
      <c r="AD65408"/>
      <c r="AE65408"/>
      <c r="AF65408"/>
      <c r="AG65408"/>
      <c r="AH65408"/>
      <c r="AI65408"/>
      <c r="AJ65408"/>
      <c r="AK65408"/>
      <c r="AL65408"/>
      <c r="AM65408"/>
      <c r="AN65408"/>
      <c r="AO65408"/>
      <c r="AP65408"/>
      <c r="AQ65408"/>
      <c r="AR65408"/>
      <c r="AS65408"/>
      <c r="AT65408"/>
      <c r="AU65408"/>
      <c r="AV65408"/>
      <c r="AW65408"/>
      <c r="AX65408"/>
      <c r="AY65408"/>
      <c r="AZ65408"/>
      <c r="BA65408"/>
      <c r="BB65408"/>
      <c r="BC65408"/>
      <c r="BD65408"/>
      <c r="BE65408"/>
      <c r="BF65408"/>
      <c r="BG65408"/>
      <c r="BH65408"/>
      <c r="BI65408"/>
      <c r="BJ65408"/>
      <c r="BK65408"/>
      <c r="BL65408"/>
      <c r="BM65408"/>
      <c r="BN65408"/>
      <c r="BO65408"/>
      <c r="BP65408"/>
      <c r="BQ65408"/>
      <c r="BR65408"/>
      <c r="BS65408"/>
      <c r="BT65408"/>
      <c r="BU65408"/>
      <c r="BV65408"/>
      <c r="BW65408"/>
      <c r="BX65408"/>
      <c r="BY65408"/>
      <c r="BZ65408"/>
      <c r="CA65408"/>
      <c r="CB65408"/>
      <c r="CC65408"/>
      <c r="CD65408"/>
      <c r="CE65408"/>
      <c r="CF65408"/>
      <c r="CG65408"/>
      <c r="CH65408"/>
      <c r="CI65408"/>
      <c r="CJ65408"/>
      <c r="CK65408"/>
      <c r="CL65408"/>
      <c r="CM65408"/>
      <c r="CN65408"/>
      <c r="CO65408"/>
      <c r="CP65408"/>
      <c r="CQ65408"/>
      <c r="CR65408"/>
      <c r="CS65408"/>
      <c r="CT65408"/>
      <c r="CU65408"/>
      <c r="CV65408"/>
      <c r="CW65408"/>
      <c r="CX65408"/>
      <c r="CY65408"/>
      <c r="CZ65408"/>
      <c r="DA65408"/>
      <c r="DB65408"/>
      <c r="DC65408"/>
      <c r="DD65408"/>
      <c r="DE65408"/>
      <c r="DF65408"/>
      <c r="DG65408"/>
      <c r="DH65408"/>
      <c r="DI65408"/>
      <c r="DJ65408"/>
      <c r="DK65408"/>
      <c r="DL65408"/>
      <c r="DM65408"/>
      <c r="DN65408"/>
      <c r="DO65408"/>
      <c r="DP65408"/>
      <c r="DQ65408"/>
      <c r="DR65408"/>
      <c r="DS65408"/>
      <c r="DT65408"/>
      <c r="DU65408"/>
      <c r="DV65408"/>
      <c r="DW65408"/>
      <c r="DX65408"/>
      <c r="DY65408"/>
      <c r="DZ65408"/>
      <c r="EA65408"/>
      <c r="EB65408"/>
      <c r="EC65408"/>
      <c r="ED65408"/>
      <c r="EE65408"/>
      <c r="EF65408"/>
      <c r="EG65408"/>
      <c r="EH65408"/>
      <c r="EI65408"/>
      <c r="EJ65408"/>
      <c r="EK65408"/>
      <c r="EL65408"/>
      <c r="EM65408"/>
      <c r="EN65408"/>
      <c r="EO65408"/>
      <c r="EP65408"/>
      <c r="EQ65408"/>
      <c r="ER65408"/>
      <c r="ES65408"/>
      <c r="ET65408"/>
      <c r="EU65408"/>
      <c r="EV65408"/>
      <c r="EW65408"/>
      <c r="EX65408"/>
      <c r="EY65408"/>
      <c r="EZ65408"/>
      <c r="FA65408"/>
      <c r="FB65408"/>
      <c r="FC65408"/>
      <c r="FD65408"/>
      <c r="FE65408"/>
      <c r="FF65408"/>
      <c r="FG65408"/>
      <c r="FH65408"/>
      <c r="FI65408"/>
      <c r="FJ65408"/>
      <c r="FK65408"/>
      <c r="FL65408"/>
      <c r="FM65408"/>
      <c r="FN65408"/>
      <c r="FO65408"/>
      <c r="FP65408"/>
      <c r="FQ65408"/>
      <c r="FR65408"/>
      <c r="FS65408"/>
      <c r="FT65408"/>
      <c r="FU65408"/>
      <c r="FV65408"/>
      <c r="FW65408"/>
      <c r="FX65408"/>
      <c r="FY65408"/>
      <c r="FZ65408"/>
      <c r="GA65408"/>
      <c r="GB65408"/>
      <c r="GC65408"/>
      <c r="GD65408"/>
      <c r="GE65408"/>
      <c r="GF65408"/>
      <c r="GG65408"/>
      <c r="GH65408"/>
      <c r="GI65408"/>
      <c r="GJ65408"/>
      <c r="GK65408"/>
      <c r="GL65408"/>
      <c r="GM65408"/>
      <c r="GN65408"/>
      <c r="GO65408"/>
      <c r="GP65408"/>
      <c r="GQ65408"/>
      <c r="GR65408"/>
      <c r="GS65408"/>
      <c r="GT65408"/>
      <c r="GU65408"/>
      <c r="GV65408"/>
      <c r="GW65408"/>
      <c r="GX65408"/>
      <c r="GY65408"/>
      <c r="GZ65408"/>
      <c r="HA65408"/>
      <c r="HB65408"/>
      <c r="HC65408"/>
      <c r="HD65408"/>
      <c r="HE65408"/>
      <c r="HF65408"/>
      <c r="HG65408"/>
      <c r="HH65408"/>
      <c r="HI65408"/>
      <c r="HJ65408"/>
      <c r="HK65408"/>
      <c r="HL65408"/>
      <c r="HM65408"/>
      <c r="HN65408"/>
      <c r="HO65408"/>
      <c r="HP65408"/>
      <c r="HQ65408"/>
      <c r="HR65408"/>
      <c r="HS65408"/>
      <c r="HT65408"/>
      <c r="HU65408"/>
      <c r="HV65408"/>
      <c r="HW65408"/>
      <c r="HX65408"/>
      <c r="HY65408"/>
      <c r="HZ65408"/>
      <c r="IA65408"/>
    </row>
    <row r="65409" spans="1:235" ht="24" customHeight="1">
      <c r="A65409"/>
      <c r="B65409"/>
      <c r="C65409"/>
      <c r="D65409"/>
      <c r="E65409"/>
      <c r="F65409"/>
      <c r="G65409"/>
      <c r="H65409"/>
      <c r="I65409"/>
      <c r="J65409"/>
      <c r="K65409"/>
      <c r="L65409"/>
      <c r="M65409"/>
      <c r="N65409"/>
      <c r="O65409"/>
      <c r="P65409"/>
      <c r="Q65409"/>
      <c r="R65409"/>
      <c r="S65409"/>
      <c r="T65409"/>
      <c r="U65409"/>
      <c r="V65409"/>
      <c r="W65409"/>
      <c r="X65409"/>
      <c r="Y65409"/>
      <c r="Z65409"/>
      <c r="AA65409"/>
      <c r="AB65409"/>
      <c r="AC65409"/>
      <c r="AD65409"/>
      <c r="AE65409"/>
      <c r="AF65409"/>
      <c r="AG65409"/>
      <c r="AH65409"/>
      <c r="AI65409"/>
      <c r="AJ65409"/>
      <c r="AK65409"/>
      <c r="AL65409"/>
      <c r="AM65409"/>
      <c r="AN65409"/>
      <c r="AO65409"/>
      <c r="AP65409"/>
      <c r="AQ65409"/>
      <c r="AR65409"/>
      <c r="AS65409"/>
      <c r="AT65409"/>
      <c r="AU65409"/>
      <c r="AV65409"/>
      <c r="AW65409"/>
      <c r="AX65409"/>
      <c r="AY65409"/>
      <c r="AZ65409"/>
      <c r="BA65409"/>
      <c r="BB65409"/>
      <c r="BC65409"/>
      <c r="BD65409"/>
      <c r="BE65409"/>
      <c r="BF65409"/>
      <c r="BG65409"/>
      <c r="BH65409"/>
      <c r="BI65409"/>
      <c r="BJ65409"/>
      <c r="BK65409"/>
      <c r="BL65409"/>
      <c r="BM65409"/>
      <c r="BN65409"/>
      <c r="BO65409"/>
      <c r="BP65409"/>
      <c r="BQ65409"/>
      <c r="BR65409"/>
      <c r="BS65409"/>
      <c r="BT65409"/>
      <c r="BU65409"/>
      <c r="BV65409"/>
      <c r="BW65409"/>
      <c r="BX65409"/>
      <c r="BY65409"/>
      <c r="BZ65409"/>
      <c r="CA65409"/>
      <c r="CB65409"/>
      <c r="CC65409"/>
      <c r="CD65409"/>
      <c r="CE65409"/>
      <c r="CF65409"/>
      <c r="CG65409"/>
      <c r="CH65409"/>
      <c r="CI65409"/>
      <c r="CJ65409"/>
      <c r="CK65409"/>
      <c r="CL65409"/>
      <c r="CM65409"/>
      <c r="CN65409"/>
      <c r="CO65409"/>
      <c r="CP65409"/>
      <c r="CQ65409"/>
      <c r="CR65409"/>
      <c r="CS65409"/>
      <c r="CT65409"/>
      <c r="CU65409"/>
      <c r="CV65409"/>
      <c r="CW65409"/>
      <c r="CX65409"/>
      <c r="CY65409"/>
      <c r="CZ65409"/>
      <c r="DA65409"/>
      <c r="DB65409"/>
      <c r="DC65409"/>
      <c r="DD65409"/>
      <c r="DE65409"/>
      <c r="DF65409"/>
      <c r="DG65409"/>
      <c r="DH65409"/>
      <c r="DI65409"/>
      <c r="DJ65409"/>
      <c r="DK65409"/>
      <c r="DL65409"/>
      <c r="DM65409"/>
      <c r="DN65409"/>
      <c r="DO65409"/>
      <c r="DP65409"/>
      <c r="DQ65409"/>
      <c r="DR65409"/>
      <c r="DS65409"/>
      <c r="DT65409"/>
      <c r="DU65409"/>
      <c r="DV65409"/>
      <c r="DW65409"/>
      <c r="DX65409"/>
      <c r="DY65409"/>
      <c r="DZ65409"/>
      <c r="EA65409"/>
      <c r="EB65409"/>
      <c r="EC65409"/>
      <c r="ED65409"/>
      <c r="EE65409"/>
      <c r="EF65409"/>
      <c r="EG65409"/>
      <c r="EH65409"/>
      <c r="EI65409"/>
      <c r="EJ65409"/>
      <c r="EK65409"/>
      <c r="EL65409"/>
      <c r="EM65409"/>
      <c r="EN65409"/>
      <c r="EO65409"/>
      <c r="EP65409"/>
      <c r="EQ65409"/>
      <c r="ER65409"/>
      <c r="ES65409"/>
      <c r="ET65409"/>
      <c r="EU65409"/>
      <c r="EV65409"/>
      <c r="EW65409"/>
      <c r="EX65409"/>
      <c r="EY65409"/>
      <c r="EZ65409"/>
      <c r="FA65409"/>
      <c r="FB65409"/>
      <c r="FC65409"/>
      <c r="FD65409"/>
      <c r="FE65409"/>
      <c r="FF65409"/>
      <c r="FG65409"/>
      <c r="FH65409"/>
      <c r="FI65409"/>
      <c r="FJ65409"/>
      <c r="FK65409"/>
      <c r="FL65409"/>
      <c r="FM65409"/>
      <c r="FN65409"/>
      <c r="FO65409"/>
      <c r="FP65409"/>
      <c r="FQ65409"/>
      <c r="FR65409"/>
      <c r="FS65409"/>
      <c r="FT65409"/>
      <c r="FU65409"/>
      <c r="FV65409"/>
      <c r="FW65409"/>
      <c r="FX65409"/>
      <c r="FY65409"/>
      <c r="FZ65409"/>
      <c r="GA65409"/>
      <c r="GB65409"/>
      <c r="GC65409"/>
      <c r="GD65409"/>
      <c r="GE65409"/>
      <c r="GF65409"/>
      <c r="GG65409"/>
      <c r="GH65409"/>
      <c r="GI65409"/>
      <c r="GJ65409"/>
      <c r="GK65409"/>
      <c r="GL65409"/>
      <c r="GM65409"/>
      <c r="GN65409"/>
      <c r="GO65409"/>
      <c r="GP65409"/>
      <c r="GQ65409"/>
      <c r="GR65409"/>
      <c r="GS65409"/>
      <c r="GT65409"/>
      <c r="GU65409"/>
      <c r="GV65409"/>
      <c r="GW65409"/>
      <c r="GX65409"/>
      <c r="GY65409"/>
      <c r="GZ65409"/>
      <c r="HA65409"/>
      <c r="HB65409"/>
      <c r="HC65409"/>
      <c r="HD65409"/>
      <c r="HE65409"/>
      <c r="HF65409"/>
      <c r="HG65409"/>
      <c r="HH65409"/>
      <c r="HI65409"/>
      <c r="HJ65409"/>
      <c r="HK65409"/>
      <c r="HL65409"/>
      <c r="HM65409"/>
      <c r="HN65409"/>
      <c r="HO65409"/>
      <c r="HP65409"/>
      <c r="HQ65409"/>
      <c r="HR65409"/>
      <c r="HS65409"/>
      <c r="HT65409"/>
      <c r="HU65409"/>
      <c r="HV65409"/>
      <c r="HW65409"/>
      <c r="HX65409"/>
      <c r="HY65409"/>
      <c r="HZ65409"/>
      <c r="IA65409"/>
    </row>
    <row r="65410" spans="1:235" ht="24" customHeight="1">
      <c r="A65410"/>
      <c r="B65410"/>
      <c r="C65410"/>
      <c r="D65410"/>
      <c r="E65410"/>
      <c r="F65410"/>
      <c r="G65410"/>
      <c r="H65410"/>
      <c r="I65410"/>
      <c r="J65410"/>
      <c r="K65410"/>
      <c r="L65410"/>
      <c r="M65410"/>
      <c r="N65410"/>
      <c r="O65410"/>
      <c r="P65410"/>
      <c r="Q65410"/>
      <c r="R65410"/>
      <c r="S65410"/>
      <c r="T65410"/>
      <c r="U65410"/>
      <c r="V65410"/>
      <c r="W65410"/>
      <c r="X65410"/>
      <c r="Y65410"/>
      <c r="Z65410"/>
      <c r="AA65410"/>
      <c r="AB65410"/>
      <c r="AC65410"/>
      <c r="AD65410"/>
      <c r="AE65410"/>
      <c r="AF65410"/>
      <c r="AG65410"/>
      <c r="AH65410"/>
      <c r="AI65410"/>
      <c r="AJ65410"/>
      <c r="AK65410"/>
      <c r="AL65410"/>
      <c r="AM65410"/>
      <c r="AN65410"/>
      <c r="AO65410"/>
      <c r="AP65410"/>
      <c r="AQ65410"/>
      <c r="AR65410"/>
      <c r="AS65410"/>
      <c r="AT65410"/>
      <c r="AU65410"/>
      <c r="AV65410"/>
      <c r="AW65410"/>
      <c r="AX65410"/>
      <c r="AY65410"/>
      <c r="AZ65410"/>
      <c r="BA65410"/>
      <c r="BB65410"/>
      <c r="BC65410"/>
      <c r="BD65410"/>
      <c r="BE65410"/>
      <c r="BF65410"/>
      <c r="BG65410"/>
      <c r="BH65410"/>
      <c r="BI65410"/>
      <c r="BJ65410"/>
      <c r="BK65410"/>
      <c r="BL65410"/>
      <c r="BM65410"/>
      <c r="BN65410"/>
      <c r="BO65410"/>
      <c r="BP65410"/>
      <c r="BQ65410"/>
      <c r="BR65410"/>
      <c r="BS65410"/>
      <c r="BT65410"/>
      <c r="BU65410"/>
      <c r="BV65410"/>
      <c r="BW65410"/>
      <c r="BX65410"/>
      <c r="BY65410"/>
      <c r="BZ65410"/>
      <c r="CA65410"/>
      <c r="CB65410"/>
      <c r="CC65410"/>
      <c r="CD65410"/>
      <c r="CE65410"/>
      <c r="CF65410"/>
      <c r="CG65410"/>
      <c r="CH65410"/>
      <c r="CI65410"/>
      <c r="CJ65410"/>
      <c r="CK65410"/>
      <c r="CL65410"/>
      <c r="CM65410"/>
      <c r="CN65410"/>
      <c r="CO65410"/>
      <c r="CP65410"/>
      <c r="CQ65410"/>
      <c r="CR65410"/>
      <c r="CS65410"/>
      <c r="CT65410"/>
      <c r="CU65410"/>
      <c r="CV65410"/>
      <c r="CW65410"/>
      <c r="CX65410"/>
      <c r="CY65410"/>
      <c r="CZ65410"/>
      <c r="DA65410"/>
      <c r="DB65410"/>
      <c r="DC65410"/>
      <c r="DD65410"/>
      <c r="DE65410"/>
      <c r="DF65410"/>
      <c r="DG65410"/>
      <c r="DH65410"/>
      <c r="DI65410"/>
      <c r="DJ65410"/>
      <c r="DK65410"/>
      <c r="DL65410"/>
      <c r="DM65410"/>
      <c r="DN65410"/>
      <c r="DO65410"/>
      <c r="DP65410"/>
      <c r="DQ65410"/>
      <c r="DR65410"/>
      <c r="DS65410"/>
      <c r="DT65410"/>
      <c r="DU65410"/>
      <c r="DV65410"/>
      <c r="DW65410"/>
      <c r="DX65410"/>
      <c r="DY65410"/>
      <c r="DZ65410"/>
      <c r="EA65410"/>
      <c r="EB65410"/>
      <c r="EC65410"/>
      <c r="ED65410"/>
      <c r="EE65410"/>
      <c r="EF65410"/>
      <c r="EG65410"/>
      <c r="EH65410"/>
      <c r="EI65410"/>
      <c r="EJ65410"/>
      <c r="EK65410"/>
      <c r="EL65410"/>
      <c r="EM65410"/>
      <c r="EN65410"/>
      <c r="EO65410"/>
      <c r="EP65410"/>
      <c r="EQ65410"/>
      <c r="ER65410"/>
      <c r="ES65410"/>
      <c r="ET65410"/>
      <c r="EU65410"/>
      <c r="EV65410"/>
      <c r="EW65410"/>
      <c r="EX65410"/>
      <c r="EY65410"/>
      <c r="EZ65410"/>
      <c r="FA65410"/>
      <c r="FB65410"/>
      <c r="FC65410"/>
      <c r="FD65410"/>
      <c r="FE65410"/>
      <c r="FF65410"/>
      <c r="FG65410"/>
      <c r="FH65410"/>
      <c r="FI65410"/>
      <c r="FJ65410"/>
      <c r="FK65410"/>
      <c r="FL65410"/>
      <c r="FM65410"/>
      <c r="FN65410"/>
      <c r="FO65410"/>
      <c r="FP65410"/>
      <c r="FQ65410"/>
      <c r="FR65410"/>
      <c r="FS65410"/>
      <c r="FT65410"/>
      <c r="FU65410"/>
      <c r="FV65410"/>
      <c r="FW65410"/>
      <c r="FX65410"/>
      <c r="FY65410"/>
      <c r="FZ65410"/>
      <c r="GA65410"/>
      <c r="GB65410"/>
      <c r="GC65410"/>
      <c r="GD65410"/>
      <c r="GE65410"/>
      <c r="GF65410"/>
      <c r="GG65410"/>
      <c r="GH65410"/>
      <c r="GI65410"/>
      <c r="GJ65410"/>
      <c r="GK65410"/>
      <c r="GL65410"/>
      <c r="GM65410"/>
      <c r="GN65410"/>
      <c r="GO65410"/>
      <c r="GP65410"/>
      <c r="GQ65410"/>
      <c r="GR65410"/>
      <c r="GS65410"/>
      <c r="GT65410"/>
      <c r="GU65410"/>
      <c r="GV65410"/>
      <c r="GW65410"/>
      <c r="GX65410"/>
      <c r="GY65410"/>
      <c r="GZ65410"/>
      <c r="HA65410"/>
      <c r="HB65410"/>
      <c r="HC65410"/>
      <c r="HD65410"/>
      <c r="HE65410"/>
      <c r="HF65410"/>
      <c r="HG65410"/>
      <c r="HH65410"/>
      <c r="HI65410"/>
      <c r="HJ65410"/>
      <c r="HK65410"/>
      <c r="HL65410"/>
      <c r="HM65410"/>
      <c r="HN65410"/>
      <c r="HO65410"/>
      <c r="HP65410"/>
      <c r="HQ65410"/>
      <c r="HR65410"/>
      <c r="HS65410"/>
      <c r="HT65410"/>
      <c r="HU65410"/>
      <c r="HV65410"/>
      <c r="HW65410"/>
      <c r="HX65410"/>
      <c r="HY65410"/>
      <c r="HZ65410"/>
      <c r="IA65410"/>
    </row>
    <row r="65411" spans="1:235" ht="24" customHeight="1">
      <c r="A65411"/>
      <c r="B65411"/>
      <c r="C65411"/>
      <c r="D65411"/>
      <c r="E65411"/>
      <c r="F65411"/>
      <c r="G65411"/>
      <c r="H65411"/>
      <c r="I65411"/>
      <c r="J65411"/>
      <c r="K65411"/>
      <c r="L65411"/>
      <c r="M65411"/>
      <c r="N65411"/>
      <c r="O65411"/>
      <c r="P65411"/>
      <c r="Q65411"/>
      <c r="R65411"/>
      <c r="S65411"/>
      <c r="T65411"/>
      <c r="U65411"/>
      <c r="V65411"/>
      <c r="W65411"/>
      <c r="X65411"/>
      <c r="Y65411"/>
      <c r="Z65411"/>
      <c r="AA65411"/>
      <c r="AB65411"/>
      <c r="AC65411"/>
      <c r="AD65411"/>
      <c r="AE65411"/>
      <c r="AF65411"/>
      <c r="AG65411"/>
      <c r="AH65411"/>
      <c r="AI65411"/>
      <c r="AJ65411"/>
      <c r="AK65411"/>
      <c r="AL65411"/>
      <c r="AM65411"/>
      <c r="AN65411"/>
      <c r="AO65411"/>
      <c r="AP65411"/>
      <c r="AQ65411"/>
      <c r="AR65411"/>
      <c r="AS65411"/>
      <c r="AT65411"/>
      <c r="AU65411"/>
      <c r="AV65411"/>
      <c r="AW65411"/>
      <c r="AX65411"/>
      <c r="AY65411"/>
      <c r="AZ65411"/>
      <c r="BA65411"/>
      <c r="BB65411"/>
      <c r="BC65411"/>
      <c r="BD65411"/>
      <c r="BE65411"/>
      <c r="BF65411"/>
      <c r="BG65411"/>
      <c r="BH65411"/>
      <c r="BI65411"/>
      <c r="BJ65411"/>
      <c r="BK65411"/>
      <c r="BL65411"/>
      <c r="BM65411"/>
      <c r="BN65411"/>
      <c r="BO65411"/>
      <c r="BP65411"/>
      <c r="BQ65411"/>
      <c r="BR65411"/>
      <c r="BS65411"/>
      <c r="BT65411"/>
      <c r="BU65411"/>
      <c r="BV65411"/>
      <c r="BW65411"/>
      <c r="BX65411"/>
      <c r="BY65411"/>
      <c r="BZ65411"/>
      <c r="CA65411"/>
      <c r="CB65411"/>
      <c r="CC65411"/>
      <c r="CD65411"/>
      <c r="CE65411"/>
      <c r="CF65411"/>
      <c r="CG65411"/>
      <c r="CH65411"/>
      <c r="CI65411"/>
      <c r="CJ65411"/>
      <c r="CK65411"/>
      <c r="CL65411"/>
      <c r="CM65411"/>
      <c r="CN65411"/>
      <c r="CO65411"/>
      <c r="CP65411"/>
      <c r="CQ65411"/>
      <c r="CR65411"/>
      <c r="CS65411"/>
      <c r="CT65411"/>
      <c r="CU65411"/>
      <c r="CV65411"/>
      <c r="CW65411"/>
      <c r="CX65411"/>
      <c r="CY65411"/>
      <c r="CZ65411"/>
      <c r="DA65411"/>
      <c r="DB65411"/>
      <c r="DC65411"/>
      <c r="DD65411"/>
      <c r="DE65411"/>
      <c r="DF65411"/>
      <c r="DG65411"/>
      <c r="DH65411"/>
      <c r="DI65411"/>
      <c r="DJ65411"/>
      <c r="DK65411"/>
      <c r="DL65411"/>
      <c r="DM65411"/>
      <c r="DN65411"/>
      <c r="DO65411"/>
      <c r="DP65411"/>
      <c r="DQ65411"/>
      <c r="DR65411"/>
      <c r="DS65411"/>
      <c r="DT65411"/>
      <c r="DU65411"/>
      <c r="DV65411"/>
      <c r="DW65411"/>
      <c r="DX65411"/>
      <c r="DY65411"/>
      <c r="DZ65411"/>
      <c r="EA65411"/>
      <c r="EB65411"/>
      <c r="EC65411"/>
      <c r="ED65411"/>
      <c r="EE65411"/>
      <c r="EF65411"/>
      <c r="EG65411"/>
      <c r="EH65411"/>
      <c r="EI65411"/>
      <c r="EJ65411"/>
      <c r="EK65411"/>
      <c r="EL65411"/>
      <c r="EM65411"/>
      <c r="EN65411"/>
      <c r="EO65411"/>
      <c r="EP65411"/>
      <c r="EQ65411"/>
      <c r="ER65411"/>
      <c r="ES65411"/>
      <c r="ET65411"/>
      <c r="EU65411"/>
      <c r="EV65411"/>
      <c r="EW65411"/>
      <c r="EX65411"/>
      <c r="EY65411"/>
      <c r="EZ65411"/>
      <c r="FA65411"/>
      <c r="FB65411"/>
      <c r="FC65411"/>
      <c r="FD65411"/>
      <c r="FE65411"/>
      <c r="FF65411"/>
      <c r="FG65411"/>
      <c r="FH65411"/>
      <c r="FI65411"/>
      <c r="FJ65411"/>
      <c r="FK65411"/>
      <c r="FL65411"/>
      <c r="FM65411"/>
      <c r="FN65411"/>
      <c r="FO65411"/>
      <c r="FP65411"/>
      <c r="FQ65411"/>
      <c r="FR65411"/>
      <c r="FS65411"/>
      <c r="FT65411"/>
      <c r="FU65411"/>
      <c r="FV65411"/>
      <c r="FW65411"/>
      <c r="FX65411"/>
      <c r="FY65411"/>
      <c r="FZ65411"/>
      <c r="GA65411"/>
      <c r="GB65411"/>
      <c r="GC65411"/>
      <c r="GD65411"/>
      <c r="GE65411"/>
      <c r="GF65411"/>
      <c r="GG65411"/>
      <c r="GH65411"/>
      <c r="GI65411"/>
      <c r="GJ65411"/>
      <c r="GK65411"/>
      <c r="GL65411"/>
      <c r="GM65411"/>
      <c r="GN65411"/>
      <c r="GO65411"/>
      <c r="GP65411"/>
      <c r="GQ65411"/>
      <c r="GR65411"/>
      <c r="GS65411"/>
      <c r="GT65411"/>
      <c r="GU65411"/>
      <c r="GV65411"/>
      <c r="GW65411"/>
      <c r="GX65411"/>
      <c r="GY65411"/>
      <c r="GZ65411"/>
      <c r="HA65411"/>
      <c r="HB65411"/>
      <c r="HC65411"/>
      <c r="HD65411"/>
      <c r="HE65411"/>
      <c r="HF65411"/>
      <c r="HG65411"/>
      <c r="HH65411"/>
      <c r="HI65411"/>
      <c r="HJ65411"/>
      <c r="HK65411"/>
      <c r="HL65411"/>
      <c r="HM65411"/>
      <c r="HN65411"/>
      <c r="HO65411"/>
      <c r="HP65411"/>
      <c r="HQ65411"/>
      <c r="HR65411"/>
      <c r="HS65411"/>
      <c r="HT65411"/>
      <c r="HU65411"/>
      <c r="HV65411"/>
      <c r="HW65411"/>
      <c r="HX65411"/>
      <c r="HY65411"/>
      <c r="HZ65411"/>
      <c r="IA65411"/>
    </row>
    <row r="65412" spans="1:235" ht="24" customHeight="1">
      <c r="A65412"/>
      <c r="B65412"/>
      <c r="C65412"/>
      <c r="D65412"/>
      <c r="E65412"/>
      <c r="F65412"/>
      <c r="G65412"/>
      <c r="H65412"/>
      <c r="I65412"/>
      <c r="J65412"/>
      <c r="K65412"/>
      <c r="L65412"/>
      <c r="M65412"/>
      <c r="N65412"/>
      <c r="O65412"/>
      <c r="P65412"/>
      <c r="Q65412"/>
      <c r="R65412"/>
      <c r="S65412"/>
      <c r="T65412"/>
      <c r="U65412"/>
      <c r="V65412"/>
      <c r="W65412"/>
      <c r="X65412"/>
      <c r="Y65412"/>
      <c r="Z65412"/>
      <c r="AA65412"/>
      <c r="AB65412"/>
      <c r="AC65412"/>
      <c r="AD65412"/>
      <c r="AE65412"/>
      <c r="AF65412"/>
      <c r="AG65412"/>
      <c r="AH65412"/>
      <c r="AI65412"/>
      <c r="AJ65412"/>
      <c r="AK65412"/>
      <c r="AL65412"/>
      <c r="AM65412"/>
      <c r="AN65412"/>
      <c r="AO65412"/>
      <c r="AP65412"/>
      <c r="AQ65412"/>
      <c r="AR65412"/>
      <c r="AS65412"/>
      <c r="AT65412"/>
      <c r="AU65412"/>
      <c r="AV65412"/>
      <c r="AW65412"/>
      <c r="AX65412"/>
      <c r="AY65412"/>
      <c r="AZ65412"/>
      <c r="BA65412"/>
      <c r="BB65412"/>
      <c r="BC65412"/>
      <c r="BD65412"/>
      <c r="BE65412"/>
      <c r="BF65412"/>
      <c r="BG65412"/>
      <c r="BH65412"/>
      <c r="BI65412"/>
      <c r="BJ65412"/>
      <c r="BK65412"/>
      <c r="BL65412"/>
      <c r="BM65412"/>
      <c r="BN65412"/>
      <c r="BO65412"/>
      <c r="BP65412"/>
      <c r="BQ65412"/>
      <c r="BR65412"/>
      <c r="BS65412"/>
      <c r="BT65412"/>
      <c r="BU65412"/>
      <c r="BV65412"/>
      <c r="BW65412"/>
      <c r="BX65412"/>
      <c r="BY65412"/>
      <c r="BZ65412"/>
      <c r="CA65412"/>
      <c r="CB65412"/>
      <c r="CC65412"/>
      <c r="CD65412"/>
      <c r="CE65412"/>
      <c r="CF65412"/>
      <c r="CG65412"/>
      <c r="CH65412"/>
      <c r="CI65412"/>
      <c r="CJ65412"/>
      <c r="CK65412"/>
      <c r="CL65412"/>
      <c r="CM65412"/>
      <c r="CN65412"/>
      <c r="CO65412"/>
      <c r="CP65412"/>
      <c r="CQ65412"/>
      <c r="CR65412"/>
      <c r="CS65412"/>
      <c r="CT65412"/>
      <c r="CU65412"/>
      <c r="CV65412"/>
      <c r="CW65412"/>
      <c r="CX65412"/>
      <c r="CY65412"/>
      <c r="CZ65412"/>
      <c r="DA65412"/>
      <c r="DB65412"/>
      <c r="DC65412"/>
      <c r="DD65412"/>
      <c r="DE65412"/>
      <c r="DF65412"/>
      <c r="DG65412"/>
      <c r="DH65412"/>
      <c r="DI65412"/>
      <c r="DJ65412"/>
      <c r="DK65412"/>
      <c r="DL65412"/>
      <c r="DM65412"/>
      <c r="DN65412"/>
      <c r="DO65412"/>
      <c r="DP65412"/>
      <c r="DQ65412"/>
      <c r="DR65412"/>
      <c r="DS65412"/>
      <c r="DT65412"/>
      <c r="DU65412"/>
      <c r="DV65412"/>
      <c r="DW65412"/>
      <c r="DX65412"/>
      <c r="DY65412"/>
      <c r="DZ65412"/>
      <c r="EA65412"/>
      <c r="EB65412"/>
      <c r="EC65412"/>
      <c r="ED65412"/>
      <c r="EE65412"/>
      <c r="EF65412"/>
      <c r="EG65412"/>
      <c r="EH65412"/>
      <c r="EI65412"/>
      <c r="EJ65412"/>
      <c r="EK65412"/>
      <c r="EL65412"/>
      <c r="EM65412"/>
      <c r="EN65412"/>
      <c r="EO65412"/>
      <c r="EP65412"/>
      <c r="EQ65412"/>
      <c r="ER65412"/>
      <c r="ES65412"/>
      <c r="ET65412"/>
      <c r="EU65412"/>
      <c r="EV65412"/>
      <c r="EW65412"/>
      <c r="EX65412"/>
      <c r="EY65412"/>
      <c r="EZ65412"/>
      <c r="FA65412"/>
      <c r="FB65412"/>
      <c r="FC65412"/>
      <c r="FD65412"/>
      <c r="FE65412"/>
      <c r="FF65412"/>
      <c r="FG65412"/>
      <c r="FH65412"/>
      <c r="FI65412"/>
      <c r="FJ65412"/>
      <c r="FK65412"/>
      <c r="FL65412"/>
      <c r="FM65412"/>
      <c r="FN65412"/>
      <c r="FO65412"/>
      <c r="FP65412"/>
      <c r="FQ65412"/>
      <c r="FR65412"/>
      <c r="FS65412"/>
      <c r="FT65412"/>
      <c r="FU65412"/>
      <c r="FV65412"/>
      <c r="FW65412"/>
      <c r="FX65412"/>
      <c r="FY65412"/>
      <c r="FZ65412"/>
      <c r="GA65412"/>
      <c r="GB65412"/>
      <c r="GC65412"/>
      <c r="GD65412"/>
      <c r="GE65412"/>
      <c r="GF65412"/>
      <c r="GG65412"/>
      <c r="GH65412"/>
      <c r="GI65412"/>
      <c r="GJ65412"/>
      <c r="GK65412"/>
      <c r="GL65412"/>
      <c r="GM65412"/>
      <c r="GN65412"/>
      <c r="GO65412"/>
      <c r="GP65412"/>
      <c r="GQ65412"/>
      <c r="GR65412"/>
      <c r="GS65412"/>
      <c r="GT65412"/>
      <c r="GU65412"/>
      <c r="GV65412"/>
      <c r="GW65412"/>
      <c r="GX65412"/>
      <c r="GY65412"/>
      <c r="GZ65412"/>
      <c r="HA65412"/>
      <c r="HB65412"/>
      <c r="HC65412"/>
      <c r="HD65412"/>
      <c r="HE65412"/>
      <c r="HF65412"/>
      <c r="HG65412"/>
      <c r="HH65412"/>
      <c r="HI65412"/>
      <c r="HJ65412"/>
      <c r="HK65412"/>
      <c r="HL65412"/>
      <c r="HM65412"/>
      <c r="HN65412"/>
      <c r="HO65412"/>
      <c r="HP65412"/>
      <c r="HQ65412"/>
      <c r="HR65412"/>
      <c r="HS65412"/>
      <c r="HT65412"/>
      <c r="HU65412"/>
      <c r="HV65412"/>
      <c r="HW65412"/>
      <c r="HX65412"/>
      <c r="HY65412"/>
      <c r="HZ65412"/>
      <c r="IA65412"/>
    </row>
    <row r="65413" spans="1:235" ht="24" customHeight="1">
      <c r="A65413"/>
      <c r="B65413"/>
      <c r="C65413"/>
      <c r="D65413"/>
      <c r="E65413"/>
      <c r="F65413"/>
      <c r="G65413"/>
      <c r="H65413"/>
      <c r="I65413"/>
      <c r="J65413"/>
      <c r="K65413"/>
      <c r="L65413"/>
      <c r="M65413"/>
      <c r="N65413"/>
      <c r="O65413"/>
      <c r="P65413"/>
      <c r="Q65413"/>
      <c r="R65413"/>
      <c r="S65413"/>
      <c r="T65413"/>
      <c r="U65413"/>
      <c r="V65413"/>
      <c r="W65413"/>
      <c r="X65413"/>
      <c r="Y65413"/>
      <c r="Z65413"/>
      <c r="AA65413"/>
      <c r="AB65413"/>
      <c r="AC65413"/>
      <c r="AD65413"/>
      <c r="AE65413"/>
      <c r="AF65413"/>
      <c r="AG65413"/>
      <c r="AH65413"/>
      <c r="AI65413"/>
      <c r="AJ65413"/>
      <c r="AK65413"/>
      <c r="AL65413"/>
      <c r="AM65413"/>
      <c r="AN65413"/>
      <c r="AO65413"/>
      <c r="AP65413"/>
      <c r="AQ65413"/>
      <c r="AR65413"/>
      <c r="AS65413"/>
      <c r="AT65413"/>
      <c r="AU65413"/>
      <c r="AV65413"/>
      <c r="AW65413"/>
      <c r="AX65413"/>
      <c r="AY65413"/>
      <c r="AZ65413"/>
      <c r="BA65413"/>
      <c r="BB65413"/>
      <c r="BC65413"/>
      <c r="BD65413"/>
      <c r="BE65413"/>
      <c r="BF65413"/>
      <c r="BG65413"/>
      <c r="BH65413"/>
      <c r="BI65413"/>
      <c r="BJ65413"/>
      <c r="BK65413"/>
      <c r="BL65413"/>
      <c r="BM65413"/>
      <c r="BN65413"/>
      <c r="BO65413"/>
      <c r="BP65413"/>
      <c r="BQ65413"/>
      <c r="BR65413"/>
      <c r="BS65413"/>
      <c r="BT65413"/>
      <c r="BU65413"/>
      <c r="BV65413"/>
      <c r="BW65413"/>
      <c r="BX65413"/>
      <c r="BY65413"/>
      <c r="BZ65413"/>
      <c r="CA65413"/>
      <c r="CB65413"/>
      <c r="CC65413"/>
      <c r="CD65413"/>
      <c r="CE65413"/>
      <c r="CF65413"/>
      <c r="CG65413"/>
      <c r="CH65413"/>
      <c r="CI65413"/>
      <c r="CJ65413"/>
      <c r="CK65413"/>
      <c r="CL65413"/>
      <c r="CM65413"/>
      <c r="CN65413"/>
      <c r="CO65413"/>
      <c r="CP65413"/>
      <c r="CQ65413"/>
      <c r="CR65413"/>
      <c r="CS65413"/>
      <c r="CT65413"/>
      <c r="CU65413"/>
      <c r="CV65413"/>
      <c r="CW65413"/>
      <c r="CX65413"/>
      <c r="CY65413"/>
      <c r="CZ65413"/>
      <c r="DA65413"/>
      <c r="DB65413"/>
      <c r="DC65413"/>
      <c r="DD65413"/>
      <c r="DE65413"/>
      <c r="DF65413"/>
      <c r="DG65413"/>
      <c r="DH65413"/>
      <c r="DI65413"/>
      <c r="DJ65413"/>
      <c r="DK65413"/>
      <c r="DL65413"/>
      <c r="DM65413"/>
      <c r="DN65413"/>
      <c r="DO65413"/>
      <c r="DP65413"/>
      <c r="DQ65413"/>
      <c r="DR65413"/>
      <c r="DS65413"/>
      <c r="DT65413"/>
      <c r="DU65413"/>
      <c r="DV65413"/>
      <c r="DW65413"/>
      <c r="DX65413"/>
      <c r="DY65413"/>
      <c r="DZ65413"/>
      <c r="EA65413"/>
      <c r="EB65413"/>
      <c r="EC65413"/>
      <c r="ED65413"/>
      <c r="EE65413"/>
      <c r="EF65413"/>
      <c r="EG65413"/>
      <c r="EH65413"/>
      <c r="EI65413"/>
      <c r="EJ65413"/>
      <c r="EK65413"/>
      <c r="EL65413"/>
      <c r="EM65413"/>
      <c r="EN65413"/>
      <c r="EO65413"/>
      <c r="EP65413"/>
      <c r="EQ65413"/>
      <c r="ER65413"/>
      <c r="ES65413"/>
      <c r="ET65413"/>
      <c r="EU65413"/>
      <c r="EV65413"/>
      <c r="EW65413"/>
      <c r="EX65413"/>
      <c r="EY65413"/>
      <c r="EZ65413"/>
      <c r="FA65413"/>
      <c r="FB65413"/>
      <c r="FC65413"/>
      <c r="FD65413"/>
      <c r="FE65413"/>
      <c r="FF65413"/>
      <c r="FG65413"/>
      <c r="FH65413"/>
      <c r="FI65413"/>
      <c r="FJ65413"/>
      <c r="FK65413"/>
      <c r="FL65413"/>
      <c r="FM65413"/>
      <c r="FN65413"/>
      <c r="FO65413"/>
      <c r="FP65413"/>
      <c r="FQ65413"/>
      <c r="FR65413"/>
      <c r="FS65413"/>
      <c r="FT65413"/>
      <c r="FU65413"/>
      <c r="FV65413"/>
      <c r="FW65413"/>
      <c r="FX65413"/>
      <c r="FY65413"/>
      <c r="FZ65413"/>
      <c r="GA65413"/>
      <c r="GB65413"/>
      <c r="GC65413"/>
      <c r="GD65413"/>
      <c r="GE65413"/>
      <c r="GF65413"/>
      <c r="GG65413"/>
      <c r="GH65413"/>
      <c r="GI65413"/>
      <c r="GJ65413"/>
      <c r="GK65413"/>
      <c r="GL65413"/>
      <c r="GM65413"/>
      <c r="GN65413"/>
      <c r="GO65413"/>
      <c r="GP65413"/>
      <c r="GQ65413"/>
      <c r="GR65413"/>
      <c r="GS65413"/>
      <c r="GT65413"/>
      <c r="GU65413"/>
      <c r="GV65413"/>
      <c r="GW65413"/>
      <c r="GX65413"/>
      <c r="GY65413"/>
      <c r="GZ65413"/>
      <c r="HA65413"/>
      <c r="HB65413"/>
      <c r="HC65413"/>
      <c r="HD65413"/>
      <c r="HE65413"/>
      <c r="HF65413"/>
      <c r="HG65413"/>
      <c r="HH65413"/>
      <c r="HI65413"/>
      <c r="HJ65413"/>
      <c r="HK65413"/>
      <c r="HL65413"/>
      <c r="HM65413"/>
      <c r="HN65413"/>
      <c r="HO65413"/>
      <c r="HP65413"/>
      <c r="HQ65413"/>
      <c r="HR65413"/>
      <c r="HS65413"/>
      <c r="HT65413"/>
      <c r="HU65413"/>
      <c r="HV65413"/>
      <c r="HW65413"/>
      <c r="HX65413"/>
      <c r="HY65413"/>
      <c r="HZ65413"/>
      <c r="IA65413"/>
    </row>
    <row r="65414" spans="1:235" ht="24" customHeight="1">
      <c r="A65414"/>
      <c r="B65414"/>
      <c r="C65414"/>
      <c r="D65414"/>
      <c r="E65414"/>
      <c r="F65414"/>
      <c r="G65414"/>
      <c r="H65414"/>
      <c r="I65414"/>
      <c r="J65414"/>
      <c r="K65414"/>
      <c r="L65414"/>
      <c r="M65414"/>
      <c r="N65414"/>
      <c r="O65414"/>
      <c r="P65414"/>
      <c r="Q65414"/>
      <c r="R65414"/>
      <c r="S65414"/>
      <c r="T65414"/>
      <c r="U65414"/>
      <c r="V65414"/>
      <c r="W65414"/>
      <c r="X65414"/>
      <c r="Y65414"/>
      <c r="Z65414"/>
      <c r="AA65414"/>
      <c r="AB65414"/>
      <c r="AC65414"/>
      <c r="AD65414"/>
      <c r="AE65414"/>
      <c r="AF65414"/>
      <c r="AG65414"/>
      <c r="AH65414"/>
      <c r="AI65414"/>
      <c r="AJ65414"/>
      <c r="AK65414"/>
      <c r="AL65414"/>
      <c r="AM65414"/>
      <c r="AN65414"/>
      <c r="AO65414"/>
      <c r="AP65414"/>
      <c r="AQ65414"/>
      <c r="AR65414"/>
      <c r="AS65414"/>
      <c r="AT65414"/>
      <c r="AU65414"/>
      <c r="AV65414"/>
      <c r="AW65414"/>
      <c r="AX65414"/>
      <c r="AY65414"/>
      <c r="AZ65414"/>
      <c r="BA65414"/>
      <c r="BB65414"/>
      <c r="BC65414"/>
      <c r="BD65414"/>
      <c r="BE65414"/>
      <c r="BF65414"/>
      <c r="BG65414"/>
      <c r="BH65414"/>
      <c r="BI65414"/>
      <c r="BJ65414"/>
      <c r="BK65414"/>
      <c r="BL65414"/>
      <c r="BM65414"/>
      <c r="BN65414"/>
      <c r="BO65414"/>
      <c r="BP65414"/>
      <c r="BQ65414"/>
      <c r="BR65414"/>
      <c r="BS65414"/>
      <c r="BT65414"/>
      <c r="BU65414"/>
      <c r="BV65414"/>
      <c r="BW65414"/>
      <c r="BX65414"/>
      <c r="BY65414"/>
      <c r="BZ65414"/>
      <c r="CA65414"/>
      <c r="CB65414"/>
      <c r="CC65414"/>
      <c r="CD65414"/>
      <c r="CE65414"/>
      <c r="CF65414"/>
      <c r="CG65414"/>
      <c r="CH65414"/>
      <c r="CI65414"/>
      <c r="CJ65414"/>
      <c r="CK65414"/>
      <c r="CL65414"/>
      <c r="CM65414"/>
      <c r="CN65414"/>
      <c r="CO65414"/>
      <c r="CP65414"/>
      <c r="CQ65414"/>
      <c r="CR65414"/>
      <c r="CS65414"/>
      <c r="CT65414"/>
      <c r="CU65414"/>
      <c r="CV65414"/>
      <c r="CW65414"/>
      <c r="CX65414"/>
      <c r="CY65414"/>
      <c r="CZ65414"/>
      <c r="DA65414"/>
      <c r="DB65414"/>
      <c r="DC65414"/>
      <c r="DD65414"/>
      <c r="DE65414"/>
      <c r="DF65414"/>
      <c r="DG65414"/>
      <c r="DH65414"/>
      <c r="DI65414"/>
      <c r="DJ65414"/>
      <c r="DK65414"/>
      <c r="DL65414"/>
      <c r="DM65414"/>
      <c r="DN65414"/>
      <c r="DO65414"/>
      <c r="DP65414"/>
      <c r="DQ65414"/>
      <c r="DR65414"/>
      <c r="DS65414"/>
      <c r="DT65414"/>
      <c r="DU65414"/>
      <c r="DV65414"/>
      <c r="DW65414"/>
      <c r="DX65414"/>
      <c r="DY65414"/>
      <c r="DZ65414"/>
      <c r="EA65414"/>
      <c r="EB65414"/>
      <c r="EC65414"/>
      <c r="ED65414"/>
      <c r="EE65414"/>
      <c r="EF65414"/>
      <c r="EG65414"/>
      <c r="EH65414"/>
      <c r="EI65414"/>
      <c r="EJ65414"/>
      <c r="EK65414"/>
      <c r="EL65414"/>
      <c r="EM65414"/>
      <c r="EN65414"/>
      <c r="EO65414"/>
      <c r="EP65414"/>
      <c r="EQ65414"/>
      <c r="ER65414"/>
      <c r="ES65414"/>
      <c r="ET65414"/>
      <c r="EU65414"/>
      <c r="EV65414"/>
      <c r="EW65414"/>
      <c r="EX65414"/>
      <c r="EY65414"/>
      <c r="EZ65414"/>
      <c r="FA65414"/>
      <c r="FB65414"/>
      <c r="FC65414"/>
      <c r="FD65414"/>
      <c r="FE65414"/>
      <c r="FF65414"/>
      <c r="FG65414"/>
      <c r="FH65414"/>
      <c r="FI65414"/>
      <c r="FJ65414"/>
      <c r="FK65414"/>
      <c r="FL65414"/>
      <c r="FM65414"/>
      <c r="FN65414"/>
      <c r="FO65414"/>
      <c r="FP65414"/>
      <c r="FQ65414"/>
      <c r="FR65414"/>
      <c r="FS65414"/>
      <c r="FT65414"/>
      <c r="FU65414"/>
      <c r="FV65414"/>
      <c r="FW65414"/>
      <c r="FX65414"/>
      <c r="FY65414"/>
      <c r="FZ65414"/>
      <c r="GA65414"/>
      <c r="GB65414"/>
      <c r="GC65414"/>
      <c r="GD65414"/>
      <c r="GE65414"/>
      <c r="GF65414"/>
      <c r="GG65414"/>
      <c r="GH65414"/>
      <c r="GI65414"/>
      <c r="GJ65414"/>
      <c r="GK65414"/>
      <c r="GL65414"/>
      <c r="GM65414"/>
      <c r="GN65414"/>
      <c r="GO65414"/>
      <c r="GP65414"/>
      <c r="GQ65414"/>
      <c r="GR65414"/>
      <c r="GS65414"/>
      <c r="GT65414"/>
      <c r="GU65414"/>
      <c r="GV65414"/>
      <c r="GW65414"/>
      <c r="GX65414"/>
      <c r="GY65414"/>
      <c r="GZ65414"/>
      <c r="HA65414"/>
      <c r="HB65414"/>
      <c r="HC65414"/>
      <c r="HD65414"/>
      <c r="HE65414"/>
      <c r="HF65414"/>
      <c r="HG65414"/>
      <c r="HH65414"/>
      <c r="HI65414"/>
      <c r="HJ65414"/>
      <c r="HK65414"/>
      <c r="HL65414"/>
      <c r="HM65414"/>
      <c r="HN65414"/>
      <c r="HO65414"/>
      <c r="HP65414"/>
      <c r="HQ65414"/>
      <c r="HR65414"/>
      <c r="HS65414"/>
      <c r="HT65414"/>
      <c r="HU65414"/>
      <c r="HV65414"/>
      <c r="HW65414"/>
      <c r="HX65414"/>
      <c r="HY65414"/>
      <c r="HZ65414"/>
      <c r="IA65414"/>
    </row>
    <row r="65415" spans="1:235" ht="24" customHeight="1">
      <c r="A65415"/>
      <c r="B65415"/>
      <c r="C65415"/>
      <c r="D65415"/>
      <c r="E65415"/>
      <c r="F65415"/>
      <c r="G65415"/>
      <c r="H65415"/>
      <c r="I65415"/>
      <c r="J65415"/>
      <c r="K65415"/>
      <c r="L65415"/>
      <c r="M65415"/>
      <c r="N65415"/>
      <c r="O65415"/>
      <c r="P65415"/>
      <c r="Q65415"/>
      <c r="R65415"/>
      <c r="S65415"/>
      <c r="T65415"/>
      <c r="U65415"/>
      <c r="V65415"/>
      <c r="W65415"/>
      <c r="X65415"/>
      <c r="Y65415"/>
      <c r="Z65415"/>
      <c r="AA65415"/>
      <c r="AB65415"/>
      <c r="AC65415"/>
      <c r="AD65415"/>
      <c r="AE65415"/>
      <c r="AF65415"/>
      <c r="AG65415"/>
      <c r="AH65415"/>
      <c r="AI65415"/>
      <c r="AJ65415"/>
      <c r="AK65415"/>
      <c r="AL65415"/>
      <c r="AM65415"/>
      <c r="AN65415"/>
      <c r="AO65415"/>
      <c r="AP65415"/>
      <c r="AQ65415"/>
      <c r="AR65415"/>
      <c r="AS65415"/>
      <c r="AT65415"/>
      <c r="AU65415"/>
      <c r="AV65415"/>
      <c r="AW65415"/>
      <c r="AX65415"/>
      <c r="AY65415"/>
      <c r="AZ65415"/>
      <c r="BA65415"/>
      <c r="BB65415"/>
      <c r="BC65415"/>
      <c r="BD65415"/>
      <c r="BE65415"/>
      <c r="BF65415"/>
      <c r="BG65415"/>
      <c r="BH65415"/>
      <c r="BI65415"/>
      <c r="BJ65415"/>
      <c r="BK65415"/>
      <c r="BL65415"/>
      <c r="BM65415"/>
      <c r="BN65415"/>
      <c r="BO65415"/>
      <c r="BP65415"/>
      <c r="BQ65415"/>
      <c r="BR65415"/>
      <c r="BS65415"/>
      <c r="BT65415"/>
      <c r="BU65415"/>
      <c r="BV65415"/>
      <c r="BW65415"/>
      <c r="BX65415"/>
      <c r="BY65415"/>
      <c r="BZ65415"/>
      <c r="CA65415"/>
      <c r="CB65415"/>
      <c r="CC65415"/>
      <c r="CD65415"/>
      <c r="CE65415"/>
      <c r="CF65415"/>
      <c r="CG65415"/>
      <c r="CH65415"/>
      <c r="CI65415"/>
      <c r="CJ65415"/>
      <c r="CK65415"/>
      <c r="CL65415"/>
      <c r="CM65415"/>
      <c r="CN65415"/>
      <c r="CO65415"/>
      <c r="CP65415"/>
      <c r="CQ65415"/>
      <c r="CR65415"/>
      <c r="CS65415"/>
      <c r="CT65415"/>
      <c r="CU65415"/>
      <c r="CV65415"/>
      <c r="CW65415"/>
      <c r="CX65415"/>
      <c r="CY65415"/>
      <c r="CZ65415"/>
      <c r="DA65415"/>
      <c r="DB65415"/>
      <c r="DC65415"/>
      <c r="DD65415"/>
      <c r="DE65415"/>
      <c r="DF65415"/>
      <c r="DG65415"/>
      <c r="DH65415"/>
      <c r="DI65415"/>
      <c r="DJ65415"/>
      <c r="DK65415"/>
      <c r="DL65415"/>
      <c r="DM65415"/>
      <c r="DN65415"/>
      <c r="DO65415"/>
      <c r="DP65415"/>
      <c r="DQ65415"/>
      <c r="DR65415"/>
      <c r="DS65415"/>
      <c r="DT65415"/>
      <c r="DU65415"/>
      <c r="DV65415"/>
      <c r="DW65415"/>
      <c r="DX65415"/>
      <c r="DY65415"/>
      <c r="DZ65415"/>
      <c r="EA65415"/>
      <c r="EB65415"/>
      <c r="EC65415"/>
      <c r="ED65415"/>
      <c r="EE65415"/>
      <c r="EF65415"/>
      <c r="EG65415"/>
      <c r="EH65415"/>
      <c r="EI65415"/>
      <c r="EJ65415"/>
      <c r="EK65415"/>
      <c r="EL65415"/>
      <c r="EM65415"/>
      <c r="EN65415"/>
      <c r="EO65415"/>
      <c r="EP65415"/>
      <c r="EQ65415"/>
      <c r="ER65415"/>
      <c r="ES65415"/>
      <c r="ET65415"/>
      <c r="EU65415"/>
      <c r="EV65415"/>
      <c r="EW65415"/>
      <c r="EX65415"/>
      <c r="EY65415"/>
      <c r="EZ65415"/>
      <c r="FA65415"/>
      <c r="FB65415"/>
      <c r="FC65415"/>
      <c r="FD65415"/>
      <c r="FE65415"/>
      <c r="FF65415"/>
      <c r="FG65415"/>
      <c r="FH65415"/>
      <c r="FI65415"/>
      <c r="FJ65415"/>
      <c r="FK65415"/>
      <c r="FL65415"/>
      <c r="FM65415"/>
      <c r="FN65415"/>
      <c r="FO65415"/>
      <c r="FP65415"/>
      <c r="FQ65415"/>
      <c r="FR65415"/>
      <c r="FS65415"/>
      <c r="FT65415"/>
      <c r="FU65415"/>
      <c r="FV65415"/>
      <c r="FW65415"/>
      <c r="FX65415"/>
      <c r="FY65415"/>
      <c r="FZ65415"/>
      <c r="GA65415"/>
      <c r="GB65415"/>
      <c r="GC65415"/>
      <c r="GD65415"/>
      <c r="GE65415"/>
      <c r="GF65415"/>
      <c r="GG65415"/>
      <c r="GH65415"/>
      <c r="GI65415"/>
      <c r="GJ65415"/>
      <c r="GK65415"/>
      <c r="GL65415"/>
      <c r="GM65415"/>
      <c r="GN65415"/>
      <c r="GO65415"/>
      <c r="GP65415"/>
      <c r="GQ65415"/>
      <c r="GR65415"/>
      <c r="GS65415"/>
      <c r="GT65415"/>
      <c r="GU65415"/>
      <c r="GV65415"/>
      <c r="GW65415"/>
      <c r="GX65415"/>
      <c r="GY65415"/>
      <c r="GZ65415"/>
      <c r="HA65415"/>
      <c r="HB65415"/>
      <c r="HC65415"/>
      <c r="HD65415"/>
      <c r="HE65415"/>
      <c r="HF65415"/>
      <c r="HG65415"/>
      <c r="HH65415"/>
      <c r="HI65415"/>
      <c r="HJ65415"/>
      <c r="HK65415"/>
      <c r="HL65415"/>
      <c r="HM65415"/>
      <c r="HN65415"/>
      <c r="HO65415"/>
      <c r="HP65415"/>
      <c r="HQ65415"/>
      <c r="HR65415"/>
      <c r="HS65415"/>
      <c r="HT65415"/>
      <c r="HU65415"/>
      <c r="HV65415"/>
      <c r="HW65415"/>
      <c r="HX65415"/>
      <c r="HY65415"/>
      <c r="HZ65415"/>
      <c r="IA65415"/>
    </row>
    <row r="65416" spans="1:235" ht="24" customHeight="1">
      <c r="A65416"/>
      <c r="B65416"/>
      <c r="C65416"/>
      <c r="D65416"/>
      <c r="E65416"/>
      <c r="F65416"/>
      <c r="G65416"/>
      <c r="H65416"/>
      <c r="I65416"/>
      <c r="J65416"/>
      <c r="K65416"/>
      <c r="L65416"/>
      <c r="M65416"/>
      <c r="N65416"/>
      <c r="O65416"/>
      <c r="P65416"/>
      <c r="Q65416"/>
      <c r="R65416"/>
      <c r="S65416"/>
      <c r="T65416"/>
      <c r="U65416"/>
      <c r="V65416"/>
      <c r="W65416"/>
      <c r="X65416"/>
      <c r="Y65416"/>
      <c r="Z65416"/>
      <c r="AA65416"/>
      <c r="AB65416"/>
      <c r="AC65416"/>
      <c r="AD65416"/>
      <c r="AE65416"/>
      <c r="AF65416"/>
      <c r="AG65416"/>
      <c r="AH65416"/>
      <c r="AI65416"/>
      <c r="AJ65416"/>
      <c r="AK65416"/>
      <c r="AL65416"/>
      <c r="AM65416"/>
      <c r="AN65416"/>
      <c r="AO65416"/>
      <c r="AP65416"/>
      <c r="AQ65416"/>
      <c r="AR65416"/>
      <c r="AS65416"/>
      <c r="AT65416"/>
      <c r="AU65416"/>
      <c r="AV65416"/>
      <c r="AW65416"/>
      <c r="AX65416"/>
      <c r="AY65416"/>
      <c r="AZ65416"/>
      <c r="BA65416"/>
      <c r="BB65416"/>
      <c r="BC65416"/>
      <c r="BD65416"/>
      <c r="BE65416"/>
      <c r="BF65416"/>
      <c r="BG65416"/>
      <c r="BH65416"/>
      <c r="BI65416"/>
      <c r="BJ65416"/>
      <c r="BK65416"/>
      <c r="BL65416"/>
      <c r="BM65416"/>
      <c r="BN65416"/>
      <c r="BO65416"/>
      <c r="BP65416"/>
      <c r="BQ65416"/>
      <c r="BR65416"/>
      <c r="BS65416"/>
      <c r="BT65416"/>
      <c r="BU65416"/>
      <c r="BV65416"/>
      <c r="BW65416"/>
      <c r="BX65416"/>
      <c r="BY65416"/>
      <c r="BZ65416"/>
      <c r="CA65416"/>
      <c r="CB65416"/>
      <c r="CC65416"/>
      <c r="CD65416"/>
      <c r="CE65416"/>
      <c r="CF65416"/>
      <c r="CG65416"/>
      <c r="CH65416"/>
      <c r="CI65416"/>
      <c r="CJ65416"/>
      <c r="CK65416"/>
      <c r="CL65416"/>
      <c r="CM65416"/>
      <c r="CN65416"/>
      <c r="CO65416"/>
      <c r="CP65416"/>
      <c r="CQ65416"/>
      <c r="CR65416"/>
      <c r="CS65416"/>
      <c r="CT65416"/>
      <c r="CU65416"/>
      <c r="CV65416"/>
      <c r="CW65416"/>
      <c r="CX65416"/>
      <c r="CY65416"/>
      <c r="CZ65416"/>
      <c r="DA65416"/>
      <c r="DB65416"/>
      <c r="DC65416"/>
      <c r="DD65416"/>
      <c r="DE65416"/>
      <c r="DF65416"/>
      <c r="DG65416"/>
      <c r="DH65416"/>
      <c r="DI65416"/>
      <c r="DJ65416"/>
      <c r="DK65416"/>
      <c r="DL65416"/>
      <c r="DM65416"/>
      <c r="DN65416"/>
      <c r="DO65416"/>
      <c r="DP65416"/>
      <c r="DQ65416"/>
      <c r="DR65416"/>
      <c r="DS65416"/>
      <c r="DT65416"/>
      <c r="DU65416"/>
      <c r="DV65416"/>
      <c r="DW65416"/>
      <c r="DX65416"/>
      <c r="DY65416"/>
      <c r="DZ65416"/>
      <c r="EA65416"/>
      <c r="EB65416"/>
      <c r="EC65416"/>
      <c r="ED65416"/>
      <c r="EE65416"/>
      <c r="EF65416"/>
      <c r="EG65416"/>
      <c r="EH65416"/>
      <c r="EI65416"/>
      <c r="EJ65416"/>
      <c r="EK65416"/>
      <c r="EL65416"/>
      <c r="EM65416"/>
      <c r="EN65416"/>
      <c r="EO65416"/>
      <c r="EP65416"/>
      <c r="EQ65416"/>
      <c r="ER65416"/>
      <c r="ES65416"/>
      <c r="ET65416"/>
      <c r="EU65416"/>
      <c r="EV65416"/>
      <c r="EW65416"/>
      <c r="EX65416"/>
      <c r="EY65416"/>
      <c r="EZ65416"/>
      <c r="FA65416"/>
      <c r="FB65416"/>
      <c r="FC65416"/>
      <c r="FD65416"/>
      <c r="FE65416"/>
      <c r="FF65416"/>
      <c r="FG65416"/>
      <c r="FH65416"/>
      <c r="FI65416"/>
      <c r="FJ65416"/>
      <c r="FK65416"/>
      <c r="FL65416"/>
      <c r="FM65416"/>
      <c r="FN65416"/>
      <c r="FO65416"/>
      <c r="FP65416"/>
      <c r="FQ65416"/>
      <c r="FR65416"/>
      <c r="FS65416"/>
      <c r="FT65416"/>
      <c r="FU65416"/>
      <c r="FV65416"/>
      <c r="FW65416"/>
      <c r="FX65416"/>
      <c r="FY65416"/>
      <c r="FZ65416"/>
      <c r="GA65416"/>
      <c r="GB65416"/>
      <c r="GC65416"/>
      <c r="GD65416"/>
      <c r="GE65416"/>
      <c r="GF65416"/>
      <c r="GG65416"/>
      <c r="GH65416"/>
      <c r="GI65416"/>
      <c r="GJ65416"/>
      <c r="GK65416"/>
      <c r="GL65416"/>
      <c r="GM65416"/>
      <c r="GN65416"/>
      <c r="GO65416"/>
      <c r="GP65416"/>
      <c r="GQ65416"/>
      <c r="GR65416"/>
      <c r="GS65416"/>
      <c r="GT65416"/>
      <c r="GU65416"/>
      <c r="GV65416"/>
      <c r="GW65416"/>
      <c r="GX65416"/>
      <c r="GY65416"/>
      <c r="GZ65416"/>
      <c r="HA65416"/>
      <c r="HB65416"/>
      <c r="HC65416"/>
      <c r="HD65416"/>
      <c r="HE65416"/>
      <c r="HF65416"/>
      <c r="HG65416"/>
      <c r="HH65416"/>
      <c r="HI65416"/>
      <c r="HJ65416"/>
      <c r="HK65416"/>
      <c r="HL65416"/>
      <c r="HM65416"/>
      <c r="HN65416"/>
      <c r="HO65416"/>
      <c r="HP65416"/>
      <c r="HQ65416"/>
      <c r="HR65416"/>
      <c r="HS65416"/>
      <c r="HT65416"/>
      <c r="HU65416"/>
      <c r="HV65416"/>
      <c r="HW65416"/>
      <c r="HX65416"/>
      <c r="HY65416"/>
      <c r="HZ65416"/>
      <c r="IA65416"/>
    </row>
    <row r="65417" spans="1:235" ht="24" customHeight="1">
      <c r="A65417"/>
      <c r="B65417"/>
      <c r="C65417"/>
      <c r="D65417"/>
      <c r="E65417"/>
      <c r="F65417"/>
      <c r="G65417"/>
      <c r="H65417"/>
      <c r="I65417"/>
      <c r="J65417"/>
      <c r="K65417"/>
      <c r="L65417"/>
      <c r="M65417"/>
      <c r="N65417"/>
      <c r="O65417"/>
      <c r="P65417"/>
      <c r="Q65417"/>
      <c r="R65417"/>
      <c r="S65417"/>
      <c r="T65417"/>
      <c r="U65417"/>
      <c r="V65417"/>
      <c r="W65417"/>
      <c r="X65417"/>
      <c r="Y65417"/>
      <c r="Z65417"/>
      <c r="AA65417"/>
      <c r="AB65417"/>
      <c r="AC65417"/>
      <c r="AD65417"/>
      <c r="AE65417"/>
      <c r="AF65417"/>
      <c r="AG65417"/>
      <c r="AH65417"/>
      <c r="AI65417"/>
      <c r="AJ65417"/>
      <c r="AK65417"/>
      <c r="AL65417"/>
      <c r="AM65417"/>
      <c r="AN65417"/>
      <c r="AO65417"/>
      <c r="AP65417"/>
      <c r="AQ65417"/>
      <c r="AR65417"/>
      <c r="AS65417"/>
      <c r="AT65417"/>
      <c r="AU65417"/>
      <c r="AV65417"/>
      <c r="AW65417"/>
      <c r="AX65417"/>
      <c r="AY65417"/>
      <c r="AZ65417"/>
      <c r="BA65417"/>
      <c r="BB65417"/>
      <c r="BC65417"/>
      <c r="BD65417"/>
      <c r="BE65417"/>
      <c r="BF65417"/>
      <c r="BG65417"/>
      <c r="BH65417"/>
      <c r="BI65417"/>
      <c r="BJ65417"/>
      <c r="BK65417"/>
      <c r="BL65417"/>
      <c r="BM65417"/>
      <c r="BN65417"/>
      <c r="BO65417"/>
      <c r="BP65417"/>
      <c r="BQ65417"/>
      <c r="BR65417"/>
      <c r="BS65417"/>
      <c r="BT65417"/>
      <c r="BU65417"/>
      <c r="BV65417"/>
      <c r="BW65417"/>
      <c r="BX65417"/>
      <c r="BY65417"/>
      <c r="BZ65417"/>
      <c r="CA65417"/>
      <c r="CB65417"/>
      <c r="CC65417"/>
      <c r="CD65417"/>
      <c r="CE65417"/>
      <c r="CF65417"/>
      <c r="CG65417"/>
      <c r="CH65417"/>
      <c r="CI65417"/>
      <c r="CJ65417"/>
      <c r="CK65417"/>
      <c r="CL65417"/>
      <c r="CM65417"/>
      <c r="CN65417"/>
      <c r="CO65417"/>
      <c r="CP65417"/>
      <c r="CQ65417"/>
      <c r="CR65417"/>
      <c r="CS65417"/>
      <c r="CT65417"/>
      <c r="CU65417"/>
      <c r="CV65417"/>
      <c r="CW65417"/>
      <c r="CX65417"/>
      <c r="CY65417"/>
      <c r="CZ65417"/>
      <c r="DA65417"/>
      <c r="DB65417"/>
      <c r="DC65417"/>
      <c r="DD65417"/>
      <c r="DE65417"/>
      <c r="DF65417"/>
      <c r="DG65417"/>
      <c r="DH65417"/>
      <c r="DI65417"/>
      <c r="DJ65417"/>
      <c r="DK65417"/>
      <c r="DL65417"/>
      <c r="DM65417"/>
      <c r="DN65417"/>
      <c r="DO65417"/>
      <c r="DP65417"/>
      <c r="DQ65417"/>
      <c r="DR65417"/>
      <c r="DS65417"/>
      <c r="DT65417"/>
      <c r="DU65417"/>
      <c r="DV65417"/>
      <c r="DW65417"/>
      <c r="DX65417"/>
      <c r="DY65417"/>
      <c r="DZ65417"/>
      <c r="EA65417"/>
      <c r="EB65417"/>
      <c r="EC65417"/>
      <c r="ED65417"/>
      <c r="EE65417"/>
      <c r="EF65417"/>
      <c r="EG65417"/>
      <c r="EH65417"/>
      <c r="EI65417"/>
      <c r="EJ65417"/>
      <c r="EK65417"/>
      <c r="EL65417"/>
      <c r="EM65417"/>
      <c r="EN65417"/>
      <c r="EO65417"/>
      <c r="EP65417"/>
      <c r="EQ65417"/>
      <c r="ER65417"/>
      <c r="ES65417"/>
      <c r="ET65417"/>
      <c r="EU65417"/>
      <c r="EV65417"/>
      <c r="EW65417"/>
      <c r="EX65417"/>
      <c r="EY65417"/>
      <c r="EZ65417"/>
      <c r="FA65417"/>
      <c r="FB65417"/>
      <c r="FC65417"/>
      <c r="FD65417"/>
      <c r="FE65417"/>
      <c r="FF65417"/>
      <c r="FG65417"/>
      <c r="FH65417"/>
      <c r="FI65417"/>
      <c r="FJ65417"/>
      <c r="FK65417"/>
      <c r="FL65417"/>
      <c r="FM65417"/>
      <c r="FN65417"/>
      <c r="FO65417"/>
      <c r="FP65417"/>
      <c r="FQ65417"/>
      <c r="FR65417"/>
      <c r="FS65417"/>
      <c r="FT65417"/>
      <c r="FU65417"/>
      <c r="FV65417"/>
      <c r="FW65417"/>
      <c r="FX65417"/>
      <c r="FY65417"/>
      <c r="FZ65417"/>
      <c r="GA65417"/>
      <c r="GB65417"/>
      <c r="GC65417"/>
      <c r="GD65417"/>
      <c r="GE65417"/>
      <c r="GF65417"/>
      <c r="GG65417"/>
      <c r="GH65417"/>
      <c r="GI65417"/>
      <c r="GJ65417"/>
      <c r="GK65417"/>
      <c r="GL65417"/>
      <c r="GM65417"/>
      <c r="GN65417"/>
      <c r="GO65417"/>
      <c r="GP65417"/>
      <c r="GQ65417"/>
      <c r="GR65417"/>
      <c r="GS65417"/>
      <c r="GT65417"/>
      <c r="GU65417"/>
      <c r="GV65417"/>
      <c r="GW65417"/>
      <c r="GX65417"/>
      <c r="GY65417"/>
      <c r="GZ65417"/>
      <c r="HA65417"/>
      <c r="HB65417"/>
      <c r="HC65417"/>
      <c r="HD65417"/>
      <c r="HE65417"/>
      <c r="HF65417"/>
      <c r="HG65417"/>
      <c r="HH65417"/>
      <c r="HI65417"/>
      <c r="HJ65417"/>
      <c r="HK65417"/>
      <c r="HL65417"/>
      <c r="HM65417"/>
      <c r="HN65417"/>
      <c r="HO65417"/>
      <c r="HP65417"/>
      <c r="HQ65417"/>
      <c r="HR65417"/>
      <c r="HS65417"/>
      <c r="HT65417"/>
      <c r="HU65417"/>
      <c r="HV65417"/>
      <c r="HW65417"/>
      <c r="HX65417"/>
      <c r="HY65417"/>
      <c r="HZ65417"/>
      <c r="IA65417"/>
    </row>
    <row r="65418" spans="1:235" ht="24" customHeight="1">
      <c r="A65418"/>
      <c r="B65418"/>
      <c r="C65418"/>
      <c r="D65418"/>
      <c r="E65418"/>
      <c r="F65418"/>
      <c r="G65418"/>
      <c r="H65418"/>
      <c r="I65418"/>
      <c r="J65418"/>
      <c r="K65418"/>
      <c r="L65418"/>
      <c r="M65418"/>
      <c r="N65418"/>
      <c r="O65418"/>
      <c r="P65418"/>
      <c r="Q65418"/>
      <c r="R65418"/>
      <c r="S65418"/>
      <c r="T65418"/>
      <c r="U65418"/>
      <c r="V65418"/>
      <c r="W65418"/>
      <c r="X65418"/>
      <c r="Y65418"/>
      <c r="Z65418"/>
      <c r="AA65418"/>
      <c r="AB65418"/>
      <c r="AC65418"/>
      <c r="AD65418"/>
      <c r="AE65418"/>
      <c r="AF65418"/>
      <c r="AG65418"/>
      <c r="AH65418"/>
      <c r="AI65418"/>
      <c r="AJ65418"/>
      <c r="AK65418"/>
      <c r="AL65418"/>
      <c r="AM65418"/>
      <c r="AN65418"/>
      <c r="AO65418"/>
      <c r="AP65418"/>
      <c r="AQ65418"/>
      <c r="AR65418"/>
      <c r="AS65418"/>
      <c r="AT65418"/>
      <c r="AU65418"/>
      <c r="AV65418"/>
      <c r="AW65418"/>
      <c r="AX65418"/>
      <c r="AY65418"/>
      <c r="AZ65418"/>
      <c r="BA65418"/>
      <c r="BB65418"/>
      <c r="BC65418"/>
      <c r="BD65418"/>
      <c r="BE65418"/>
      <c r="BF65418"/>
      <c r="BG65418"/>
      <c r="BH65418"/>
      <c r="BI65418"/>
      <c r="BJ65418"/>
      <c r="BK65418"/>
      <c r="BL65418"/>
      <c r="BM65418"/>
      <c r="BN65418"/>
      <c r="BO65418"/>
      <c r="BP65418"/>
      <c r="BQ65418"/>
      <c r="BR65418"/>
      <c r="BS65418"/>
      <c r="BT65418"/>
      <c r="BU65418"/>
      <c r="BV65418"/>
      <c r="BW65418"/>
      <c r="BX65418"/>
      <c r="BY65418"/>
      <c r="BZ65418"/>
      <c r="CA65418"/>
      <c r="CB65418"/>
      <c r="CC65418"/>
      <c r="CD65418"/>
      <c r="CE65418"/>
      <c r="CF65418"/>
      <c r="CG65418"/>
      <c r="CH65418"/>
      <c r="CI65418"/>
      <c r="CJ65418"/>
      <c r="CK65418"/>
      <c r="CL65418"/>
      <c r="CM65418"/>
      <c r="CN65418"/>
      <c r="CO65418"/>
      <c r="CP65418"/>
      <c r="CQ65418"/>
      <c r="CR65418"/>
      <c r="CS65418"/>
      <c r="CT65418"/>
      <c r="CU65418"/>
      <c r="CV65418"/>
      <c r="CW65418"/>
      <c r="CX65418"/>
      <c r="CY65418"/>
      <c r="CZ65418"/>
      <c r="DA65418"/>
      <c r="DB65418"/>
      <c r="DC65418"/>
      <c r="DD65418"/>
      <c r="DE65418"/>
      <c r="DF65418"/>
      <c r="DG65418"/>
      <c r="DH65418"/>
      <c r="DI65418"/>
      <c r="DJ65418"/>
      <c r="DK65418"/>
      <c r="DL65418"/>
      <c r="DM65418"/>
      <c r="DN65418"/>
      <c r="DO65418"/>
      <c r="DP65418"/>
      <c r="DQ65418"/>
      <c r="DR65418"/>
      <c r="DS65418"/>
      <c r="DT65418"/>
      <c r="DU65418"/>
      <c r="DV65418"/>
      <c r="DW65418"/>
      <c r="DX65418"/>
      <c r="DY65418"/>
      <c r="DZ65418"/>
      <c r="EA65418"/>
      <c r="EB65418"/>
      <c r="EC65418"/>
      <c r="ED65418"/>
      <c r="EE65418"/>
      <c r="EF65418"/>
      <c r="EG65418"/>
      <c r="EH65418"/>
      <c r="EI65418"/>
      <c r="EJ65418"/>
      <c r="EK65418"/>
      <c r="EL65418"/>
      <c r="EM65418"/>
      <c r="EN65418"/>
      <c r="EO65418"/>
      <c r="EP65418"/>
      <c r="EQ65418"/>
      <c r="ER65418"/>
      <c r="ES65418"/>
      <c r="ET65418"/>
      <c r="EU65418"/>
      <c r="EV65418"/>
      <c r="EW65418"/>
      <c r="EX65418"/>
      <c r="EY65418"/>
      <c r="EZ65418"/>
      <c r="FA65418"/>
      <c r="FB65418"/>
      <c r="FC65418"/>
      <c r="FD65418"/>
      <c r="FE65418"/>
      <c r="FF65418"/>
      <c r="FG65418"/>
      <c r="FH65418"/>
      <c r="FI65418"/>
      <c r="FJ65418"/>
      <c r="FK65418"/>
      <c r="FL65418"/>
      <c r="FM65418"/>
      <c r="FN65418"/>
      <c r="FO65418"/>
      <c r="FP65418"/>
      <c r="FQ65418"/>
      <c r="FR65418"/>
      <c r="FS65418"/>
      <c r="FT65418"/>
      <c r="FU65418"/>
      <c r="FV65418"/>
      <c r="FW65418"/>
      <c r="FX65418"/>
      <c r="FY65418"/>
      <c r="FZ65418"/>
      <c r="GA65418"/>
      <c r="GB65418"/>
      <c r="GC65418"/>
      <c r="GD65418"/>
      <c r="GE65418"/>
      <c r="GF65418"/>
      <c r="GG65418"/>
      <c r="GH65418"/>
      <c r="GI65418"/>
      <c r="GJ65418"/>
      <c r="GK65418"/>
      <c r="GL65418"/>
      <c r="GM65418"/>
      <c r="GN65418"/>
      <c r="GO65418"/>
      <c r="GP65418"/>
      <c r="GQ65418"/>
      <c r="GR65418"/>
      <c r="GS65418"/>
      <c r="GT65418"/>
      <c r="GU65418"/>
      <c r="GV65418"/>
      <c r="GW65418"/>
      <c r="GX65418"/>
      <c r="GY65418"/>
      <c r="GZ65418"/>
      <c r="HA65418"/>
      <c r="HB65418"/>
      <c r="HC65418"/>
      <c r="HD65418"/>
      <c r="HE65418"/>
      <c r="HF65418"/>
      <c r="HG65418"/>
      <c r="HH65418"/>
      <c r="HI65418"/>
      <c r="HJ65418"/>
      <c r="HK65418"/>
      <c r="HL65418"/>
      <c r="HM65418"/>
      <c r="HN65418"/>
      <c r="HO65418"/>
      <c r="HP65418"/>
      <c r="HQ65418"/>
      <c r="HR65418"/>
      <c r="HS65418"/>
      <c r="HT65418"/>
      <c r="HU65418"/>
      <c r="HV65418"/>
      <c r="HW65418"/>
      <c r="HX65418"/>
      <c r="HY65418"/>
      <c r="HZ65418"/>
      <c r="IA65418"/>
    </row>
    <row r="65419" spans="1:235" ht="24" customHeight="1">
      <c r="A65419"/>
      <c r="B65419"/>
      <c r="C65419"/>
      <c r="D65419"/>
      <c r="E65419"/>
      <c r="F65419"/>
      <c r="G65419"/>
      <c r="H65419"/>
      <c r="I65419"/>
      <c r="J65419"/>
      <c r="K65419"/>
      <c r="L65419"/>
      <c r="M65419"/>
      <c r="N65419"/>
      <c r="O65419"/>
      <c r="P65419"/>
      <c r="Q65419"/>
      <c r="R65419"/>
      <c r="S65419"/>
      <c r="T65419"/>
      <c r="U65419"/>
      <c r="V65419"/>
      <c r="W65419"/>
      <c r="X65419"/>
      <c r="Y65419"/>
      <c r="Z65419"/>
      <c r="AA65419"/>
      <c r="AB65419"/>
      <c r="AC65419"/>
      <c r="AD65419"/>
      <c r="AE65419"/>
      <c r="AF65419"/>
      <c r="AG65419"/>
      <c r="AH65419"/>
      <c r="AI65419"/>
      <c r="AJ65419"/>
      <c r="AK65419"/>
      <c r="AL65419"/>
      <c r="AM65419"/>
      <c r="AN65419"/>
      <c r="AO65419"/>
      <c r="AP65419"/>
      <c r="AQ65419"/>
      <c r="AR65419"/>
      <c r="AS65419"/>
      <c r="AT65419"/>
      <c r="AU65419"/>
      <c r="AV65419"/>
      <c r="AW65419"/>
      <c r="AX65419"/>
      <c r="AY65419"/>
      <c r="AZ65419"/>
      <c r="BA65419"/>
      <c r="BB65419"/>
      <c r="BC65419"/>
      <c r="BD65419"/>
      <c r="BE65419"/>
      <c r="BF65419"/>
      <c r="BG65419"/>
      <c r="BH65419"/>
      <c r="BI65419"/>
      <c r="BJ65419"/>
      <c r="BK65419"/>
      <c r="BL65419"/>
      <c r="BM65419"/>
      <c r="BN65419"/>
      <c r="BO65419"/>
      <c r="BP65419"/>
      <c r="BQ65419"/>
      <c r="BR65419"/>
      <c r="BS65419"/>
      <c r="BT65419"/>
      <c r="BU65419"/>
      <c r="BV65419"/>
      <c r="BW65419"/>
      <c r="BX65419"/>
      <c r="BY65419"/>
      <c r="BZ65419"/>
      <c r="CA65419"/>
      <c r="CB65419"/>
      <c r="CC65419"/>
      <c r="CD65419"/>
      <c r="CE65419"/>
      <c r="CF65419"/>
      <c r="CG65419"/>
      <c r="CH65419"/>
      <c r="CI65419"/>
      <c r="CJ65419"/>
      <c r="CK65419"/>
      <c r="CL65419"/>
      <c r="CM65419"/>
      <c r="CN65419"/>
      <c r="CO65419"/>
      <c r="CP65419"/>
      <c r="CQ65419"/>
      <c r="CR65419"/>
      <c r="CS65419"/>
      <c r="CT65419"/>
      <c r="CU65419"/>
      <c r="CV65419"/>
      <c r="CW65419"/>
      <c r="CX65419"/>
      <c r="CY65419"/>
      <c r="CZ65419"/>
      <c r="DA65419"/>
      <c r="DB65419"/>
      <c r="DC65419"/>
      <c r="DD65419"/>
      <c r="DE65419"/>
      <c r="DF65419"/>
      <c r="DG65419"/>
      <c r="DH65419"/>
      <c r="DI65419"/>
      <c r="DJ65419"/>
      <c r="DK65419"/>
      <c r="DL65419"/>
      <c r="DM65419"/>
      <c r="DN65419"/>
      <c r="DO65419"/>
      <c r="DP65419"/>
      <c r="DQ65419"/>
      <c r="DR65419"/>
      <c r="DS65419"/>
      <c r="DT65419"/>
      <c r="DU65419"/>
      <c r="DV65419"/>
      <c r="DW65419"/>
      <c r="DX65419"/>
      <c r="DY65419"/>
      <c r="DZ65419"/>
      <c r="EA65419"/>
      <c r="EB65419"/>
      <c r="EC65419"/>
      <c r="ED65419"/>
      <c r="EE65419"/>
      <c r="EF65419"/>
      <c r="EG65419"/>
      <c r="EH65419"/>
      <c r="EI65419"/>
      <c r="EJ65419"/>
      <c r="EK65419"/>
      <c r="EL65419"/>
      <c r="EM65419"/>
      <c r="EN65419"/>
      <c r="EO65419"/>
      <c r="EP65419"/>
      <c r="EQ65419"/>
      <c r="ER65419"/>
      <c r="ES65419"/>
      <c r="ET65419"/>
      <c r="EU65419"/>
      <c r="EV65419"/>
      <c r="EW65419"/>
      <c r="EX65419"/>
      <c r="EY65419"/>
      <c r="EZ65419"/>
      <c r="FA65419"/>
      <c r="FB65419"/>
      <c r="FC65419"/>
      <c r="FD65419"/>
      <c r="FE65419"/>
      <c r="FF65419"/>
      <c r="FG65419"/>
      <c r="FH65419"/>
      <c r="FI65419"/>
      <c r="FJ65419"/>
      <c r="FK65419"/>
      <c r="FL65419"/>
      <c r="FM65419"/>
      <c r="FN65419"/>
      <c r="FO65419"/>
      <c r="FP65419"/>
      <c r="FQ65419"/>
      <c r="FR65419"/>
      <c r="FS65419"/>
      <c r="FT65419"/>
      <c r="FU65419"/>
      <c r="FV65419"/>
      <c r="FW65419"/>
      <c r="FX65419"/>
      <c r="FY65419"/>
      <c r="FZ65419"/>
      <c r="GA65419"/>
      <c r="GB65419"/>
      <c r="GC65419"/>
      <c r="GD65419"/>
      <c r="GE65419"/>
      <c r="GF65419"/>
      <c r="GG65419"/>
      <c r="GH65419"/>
      <c r="GI65419"/>
      <c r="GJ65419"/>
      <c r="GK65419"/>
      <c r="GL65419"/>
      <c r="GM65419"/>
      <c r="GN65419"/>
      <c r="GO65419"/>
      <c r="GP65419"/>
      <c r="GQ65419"/>
      <c r="GR65419"/>
      <c r="GS65419"/>
      <c r="GT65419"/>
      <c r="GU65419"/>
      <c r="GV65419"/>
      <c r="GW65419"/>
      <c r="GX65419"/>
      <c r="GY65419"/>
      <c r="GZ65419"/>
      <c r="HA65419"/>
      <c r="HB65419"/>
      <c r="HC65419"/>
      <c r="HD65419"/>
      <c r="HE65419"/>
      <c r="HF65419"/>
      <c r="HG65419"/>
      <c r="HH65419"/>
      <c r="HI65419"/>
      <c r="HJ65419"/>
      <c r="HK65419"/>
      <c r="HL65419"/>
      <c r="HM65419"/>
      <c r="HN65419"/>
      <c r="HO65419"/>
      <c r="HP65419"/>
      <c r="HQ65419"/>
      <c r="HR65419"/>
      <c r="HS65419"/>
      <c r="HT65419"/>
      <c r="HU65419"/>
      <c r="HV65419"/>
      <c r="HW65419"/>
      <c r="HX65419"/>
      <c r="HY65419"/>
      <c r="HZ65419"/>
      <c r="IA65419"/>
    </row>
    <row r="65420" spans="1:235" ht="24" customHeight="1">
      <c r="A65420"/>
      <c r="B65420"/>
      <c r="C65420"/>
      <c r="D65420"/>
      <c r="E65420"/>
      <c r="F65420"/>
      <c r="G65420"/>
      <c r="H65420"/>
      <c r="I65420"/>
      <c r="J65420"/>
      <c r="K65420"/>
      <c r="L65420"/>
      <c r="M65420"/>
      <c r="N65420"/>
      <c r="O65420"/>
      <c r="P65420"/>
      <c r="Q65420"/>
      <c r="R65420"/>
      <c r="S65420"/>
      <c r="T65420"/>
      <c r="U65420"/>
      <c r="V65420"/>
      <c r="W65420"/>
      <c r="X65420"/>
      <c r="Y65420"/>
      <c r="Z65420"/>
      <c r="AA65420"/>
      <c r="AB65420"/>
      <c r="AC65420"/>
      <c r="AD65420"/>
      <c r="AE65420"/>
      <c r="AF65420"/>
      <c r="AG65420"/>
      <c r="AH65420"/>
      <c r="AI65420"/>
      <c r="AJ65420"/>
      <c r="AK65420"/>
      <c r="AL65420"/>
      <c r="AM65420"/>
      <c r="AN65420"/>
      <c r="AO65420"/>
      <c r="AP65420"/>
      <c r="AQ65420"/>
      <c r="AR65420"/>
      <c r="AS65420"/>
      <c r="AT65420"/>
      <c r="AU65420"/>
      <c r="AV65420"/>
      <c r="AW65420"/>
      <c r="AX65420"/>
      <c r="AY65420"/>
      <c r="AZ65420"/>
      <c r="BA65420"/>
      <c r="BB65420"/>
      <c r="BC65420"/>
      <c r="BD65420"/>
      <c r="BE65420"/>
      <c r="BF65420"/>
      <c r="BG65420"/>
      <c r="BH65420"/>
      <c r="BI65420"/>
      <c r="BJ65420"/>
      <c r="BK65420"/>
      <c r="BL65420"/>
      <c r="BM65420"/>
      <c r="BN65420"/>
      <c r="BO65420"/>
      <c r="BP65420"/>
      <c r="BQ65420"/>
      <c r="BR65420"/>
      <c r="BS65420"/>
      <c r="BT65420"/>
      <c r="BU65420"/>
      <c r="BV65420"/>
      <c r="BW65420"/>
      <c r="BX65420"/>
      <c r="BY65420"/>
      <c r="BZ65420"/>
      <c r="CA65420"/>
      <c r="CB65420"/>
      <c r="CC65420"/>
      <c r="CD65420"/>
      <c r="CE65420"/>
      <c r="CF65420"/>
      <c r="CG65420"/>
      <c r="CH65420"/>
      <c r="CI65420"/>
      <c r="CJ65420"/>
      <c r="CK65420"/>
      <c r="CL65420"/>
      <c r="CM65420"/>
      <c r="CN65420"/>
      <c r="CO65420"/>
      <c r="CP65420"/>
      <c r="CQ65420"/>
      <c r="CR65420"/>
      <c r="CS65420"/>
      <c r="CT65420"/>
      <c r="CU65420"/>
      <c r="CV65420"/>
      <c r="CW65420"/>
      <c r="CX65420"/>
      <c r="CY65420"/>
      <c r="CZ65420"/>
      <c r="DA65420"/>
      <c r="DB65420"/>
      <c r="DC65420"/>
      <c r="DD65420"/>
      <c r="DE65420"/>
      <c r="DF65420"/>
      <c r="DG65420"/>
      <c r="DH65420"/>
      <c r="DI65420"/>
      <c r="DJ65420"/>
      <c r="DK65420"/>
      <c r="DL65420"/>
      <c r="DM65420"/>
      <c r="DN65420"/>
      <c r="DO65420"/>
      <c r="DP65420"/>
      <c r="DQ65420"/>
      <c r="DR65420"/>
      <c r="DS65420"/>
      <c r="DT65420"/>
      <c r="DU65420"/>
      <c r="DV65420"/>
      <c r="DW65420"/>
      <c r="DX65420"/>
      <c r="DY65420"/>
      <c r="DZ65420"/>
      <c r="EA65420"/>
      <c r="EB65420"/>
      <c r="EC65420"/>
      <c r="ED65420"/>
      <c r="EE65420"/>
      <c r="EF65420"/>
      <c r="EG65420"/>
      <c r="EH65420"/>
      <c r="EI65420"/>
      <c r="EJ65420"/>
      <c r="EK65420"/>
      <c r="EL65420"/>
      <c r="EM65420"/>
      <c r="EN65420"/>
      <c r="EO65420"/>
      <c r="EP65420"/>
      <c r="EQ65420"/>
      <c r="ER65420"/>
      <c r="ES65420"/>
      <c r="ET65420"/>
      <c r="EU65420"/>
      <c r="EV65420"/>
      <c r="EW65420"/>
      <c r="EX65420"/>
      <c r="EY65420"/>
      <c r="EZ65420"/>
      <c r="FA65420"/>
      <c r="FB65420"/>
      <c r="FC65420"/>
      <c r="FD65420"/>
      <c r="FE65420"/>
      <c r="FF65420"/>
      <c r="FG65420"/>
      <c r="FH65420"/>
      <c r="FI65420"/>
      <c r="FJ65420"/>
      <c r="FK65420"/>
      <c r="FL65420"/>
      <c r="FM65420"/>
      <c r="FN65420"/>
      <c r="FO65420"/>
      <c r="FP65420"/>
      <c r="FQ65420"/>
      <c r="FR65420"/>
      <c r="FS65420"/>
      <c r="FT65420"/>
      <c r="FU65420"/>
      <c r="FV65420"/>
      <c r="FW65420"/>
      <c r="FX65420"/>
      <c r="FY65420"/>
      <c r="FZ65420"/>
      <c r="GA65420"/>
      <c r="GB65420"/>
      <c r="GC65420"/>
      <c r="GD65420"/>
      <c r="GE65420"/>
      <c r="GF65420"/>
      <c r="GG65420"/>
      <c r="GH65420"/>
      <c r="GI65420"/>
      <c r="GJ65420"/>
      <c r="GK65420"/>
      <c r="GL65420"/>
      <c r="GM65420"/>
      <c r="GN65420"/>
      <c r="GO65420"/>
      <c r="GP65420"/>
      <c r="GQ65420"/>
      <c r="GR65420"/>
      <c r="GS65420"/>
      <c r="GT65420"/>
      <c r="GU65420"/>
      <c r="GV65420"/>
      <c r="GW65420"/>
      <c r="GX65420"/>
      <c r="GY65420"/>
      <c r="GZ65420"/>
      <c r="HA65420"/>
      <c r="HB65420"/>
      <c r="HC65420"/>
      <c r="HD65420"/>
      <c r="HE65420"/>
      <c r="HF65420"/>
      <c r="HG65420"/>
      <c r="HH65420"/>
      <c r="HI65420"/>
      <c r="HJ65420"/>
      <c r="HK65420"/>
      <c r="HL65420"/>
      <c r="HM65420"/>
      <c r="HN65420"/>
      <c r="HO65420"/>
      <c r="HP65420"/>
      <c r="HQ65420"/>
      <c r="HR65420"/>
      <c r="HS65420"/>
      <c r="HT65420"/>
      <c r="HU65420"/>
      <c r="HV65420"/>
      <c r="HW65420"/>
      <c r="HX65420"/>
      <c r="HY65420"/>
      <c r="HZ65420"/>
      <c r="IA65420"/>
    </row>
    <row r="65421" spans="1:235" ht="24" customHeight="1">
      <c r="A65421"/>
      <c r="B65421"/>
      <c r="C65421"/>
      <c r="D65421"/>
      <c r="E65421"/>
      <c r="F65421"/>
      <c r="G65421"/>
      <c r="H65421"/>
      <c r="I65421"/>
      <c r="J65421"/>
      <c r="K65421"/>
      <c r="L65421"/>
      <c r="M65421"/>
      <c r="N65421"/>
      <c r="O65421"/>
      <c r="P65421"/>
      <c r="Q65421"/>
      <c r="R65421"/>
      <c r="S65421"/>
      <c r="T65421"/>
      <c r="U65421"/>
      <c r="V65421"/>
      <c r="W65421"/>
      <c r="X65421"/>
      <c r="Y65421"/>
      <c r="Z65421"/>
      <c r="AA65421"/>
      <c r="AB65421"/>
      <c r="AC65421"/>
      <c r="AD65421"/>
      <c r="AE65421"/>
      <c r="AF65421"/>
      <c r="AG65421"/>
      <c r="AH65421"/>
      <c r="AI65421"/>
      <c r="AJ65421"/>
      <c r="AK65421"/>
      <c r="AL65421"/>
      <c r="AM65421"/>
      <c r="AN65421"/>
      <c r="AO65421"/>
      <c r="AP65421"/>
      <c r="AQ65421"/>
      <c r="AR65421"/>
      <c r="AS65421"/>
      <c r="AT65421"/>
      <c r="AU65421"/>
      <c r="AV65421"/>
      <c r="AW65421"/>
      <c r="AX65421"/>
      <c r="AY65421"/>
      <c r="AZ65421"/>
      <c r="BA65421"/>
      <c r="BB65421"/>
      <c r="BC65421"/>
      <c r="BD65421"/>
      <c r="BE65421"/>
      <c r="BF65421"/>
      <c r="BG65421"/>
      <c r="BH65421"/>
      <c r="BI65421"/>
      <c r="BJ65421"/>
      <c r="BK65421"/>
      <c r="BL65421"/>
      <c r="BM65421"/>
      <c r="BN65421"/>
      <c r="BO65421"/>
      <c r="BP65421"/>
      <c r="BQ65421"/>
      <c r="BR65421"/>
      <c r="BS65421"/>
      <c r="BT65421"/>
      <c r="BU65421"/>
      <c r="BV65421"/>
      <c r="BW65421"/>
      <c r="BX65421"/>
      <c r="BY65421"/>
      <c r="BZ65421"/>
      <c r="CA65421"/>
      <c r="CB65421"/>
      <c r="CC65421"/>
      <c r="CD65421"/>
      <c r="CE65421"/>
      <c r="CF65421"/>
      <c r="CG65421"/>
      <c r="CH65421"/>
      <c r="CI65421"/>
      <c r="CJ65421"/>
      <c r="CK65421"/>
      <c r="CL65421"/>
      <c r="CM65421"/>
      <c r="CN65421"/>
      <c r="CO65421"/>
      <c r="CP65421"/>
      <c r="CQ65421"/>
      <c r="CR65421"/>
      <c r="CS65421"/>
      <c r="CT65421"/>
      <c r="CU65421"/>
      <c r="CV65421"/>
      <c r="CW65421"/>
      <c r="CX65421"/>
      <c r="CY65421"/>
      <c r="CZ65421"/>
      <c r="DA65421"/>
      <c r="DB65421"/>
      <c r="DC65421"/>
      <c r="DD65421"/>
      <c r="DE65421"/>
      <c r="DF65421"/>
      <c r="DG65421"/>
      <c r="DH65421"/>
      <c r="DI65421"/>
      <c r="DJ65421"/>
      <c r="DK65421"/>
      <c r="DL65421"/>
      <c r="DM65421"/>
      <c r="DN65421"/>
      <c r="DO65421"/>
      <c r="DP65421"/>
      <c r="DQ65421"/>
      <c r="DR65421"/>
      <c r="DS65421"/>
      <c r="DT65421"/>
      <c r="DU65421"/>
      <c r="DV65421"/>
      <c r="DW65421"/>
      <c r="DX65421"/>
      <c r="DY65421"/>
      <c r="DZ65421"/>
      <c r="EA65421"/>
      <c r="EB65421"/>
      <c r="EC65421"/>
      <c r="ED65421"/>
      <c r="EE65421"/>
      <c r="EF65421"/>
      <c r="EG65421"/>
      <c r="EH65421"/>
      <c r="EI65421"/>
      <c r="EJ65421"/>
      <c r="EK65421"/>
      <c r="EL65421"/>
      <c r="EM65421"/>
      <c r="EN65421"/>
      <c r="EO65421"/>
      <c r="EP65421"/>
      <c r="EQ65421"/>
      <c r="ER65421"/>
      <c r="ES65421"/>
      <c r="ET65421"/>
      <c r="EU65421"/>
      <c r="EV65421"/>
      <c r="EW65421"/>
      <c r="EX65421"/>
      <c r="EY65421"/>
      <c r="EZ65421"/>
      <c r="FA65421"/>
      <c r="FB65421"/>
      <c r="FC65421"/>
      <c r="FD65421"/>
      <c r="FE65421"/>
      <c r="FF65421"/>
      <c r="FG65421"/>
      <c r="FH65421"/>
      <c r="FI65421"/>
      <c r="FJ65421"/>
      <c r="FK65421"/>
      <c r="FL65421"/>
      <c r="FM65421"/>
      <c r="FN65421"/>
      <c r="FO65421"/>
      <c r="FP65421"/>
      <c r="FQ65421"/>
      <c r="FR65421"/>
      <c r="FS65421"/>
      <c r="FT65421"/>
      <c r="FU65421"/>
      <c r="FV65421"/>
      <c r="FW65421"/>
      <c r="FX65421"/>
      <c r="FY65421"/>
      <c r="FZ65421"/>
      <c r="GA65421"/>
      <c r="GB65421"/>
      <c r="GC65421"/>
      <c r="GD65421"/>
      <c r="GE65421"/>
      <c r="GF65421"/>
      <c r="GG65421"/>
      <c r="GH65421"/>
      <c r="GI65421"/>
      <c r="GJ65421"/>
      <c r="GK65421"/>
      <c r="GL65421"/>
      <c r="GM65421"/>
      <c r="GN65421"/>
      <c r="GO65421"/>
      <c r="GP65421"/>
      <c r="GQ65421"/>
      <c r="GR65421"/>
      <c r="GS65421"/>
      <c r="GT65421"/>
      <c r="GU65421"/>
      <c r="GV65421"/>
      <c r="GW65421"/>
      <c r="GX65421"/>
      <c r="GY65421"/>
      <c r="GZ65421"/>
      <c r="HA65421"/>
      <c r="HB65421"/>
      <c r="HC65421"/>
      <c r="HD65421"/>
      <c r="HE65421"/>
      <c r="HF65421"/>
      <c r="HG65421"/>
      <c r="HH65421"/>
      <c r="HI65421"/>
      <c r="HJ65421"/>
      <c r="HK65421"/>
      <c r="HL65421"/>
      <c r="HM65421"/>
      <c r="HN65421"/>
      <c r="HO65421"/>
      <c r="HP65421"/>
      <c r="HQ65421"/>
      <c r="HR65421"/>
      <c r="HS65421"/>
      <c r="HT65421"/>
      <c r="HU65421"/>
      <c r="HV65421"/>
      <c r="HW65421"/>
      <c r="HX65421"/>
      <c r="HY65421"/>
      <c r="HZ65421"/>
      <c r="IA65421"/>
    </row>
    <row r="65422" spans="1:235" ht="24" customHeight="1">
      <c r="A65422"/>
      <c r="B65422"/>
      <c r="C65422"/>
      <c r="D65422"/>
      <c r="E65422"/>
      <c r="F65422"/>
      <c r="G65422"/>
      <c r="H65422"/>
      <c r="I65422"/>
      <c r="J65422"/>
      <c r="K65422"/>
      <c r="L65422"/>
      <c r="M65422"/>
      <c r="N65422"/>
      <c r="O65422"/>
      <c r="P65422"/>
      <c r="Q65422"/>
      <c r="R65422"/>
      <c r="S65422"/>
      <c r="T65422"/>
      <c r="U65422"/>
      <c r="V65422"/>
      <c r="W65422"/>
      <c r="X65422"/>
      <c r="Y65422"/>
      <c r="Z65422"/>
      <c r="AA65422"/>
      <c r="AB65422"/>
      <c r="AC65422"/>
      <c r="AD65422"/>
      <c r="AE65422"/>
      <c r="AF65422"/>
      <c r="AG65422"/>
      <c r="AH65422"/>
      <c r="AI65422"/>
      <c r="AJ65422"/>
      <c r="AK65422"/>
      <c r="AL65422"/>
      <c r="AM65422"/>
      <c r="AN65422"/>
      <c r="AO65422"/>
      <c r="AP65422"/>
      <c r="AQ65422"/>
      <c r="AR65422"/>
      <c r="AS65422"/>
      <c r="AT65422"/>
      <c r="AU65422"/>
      <c r="AV65422"/>
      <c r="AW65422"/>
      <c r="AX65422"/>
      <c r="AY65422"/>
      <c r="AZ65422"/>
      <c r="BA65422"/>
      <c r="BB65422"/>
      <c r="BC65422"/>
      <c r="BD65422"/>
      <c r="BE65422"/>
      <c r="BF65422"/>
      <c r="BG65422"/>
      <c r="BH65422"/>
      <c r="BI65422"/>
      <c r="BJ65422"/>
      <c r="BK65422"/>
      <c r="BL65422"/>
      <c r="BM65422"/>
      <c r="BN65422"/>
      <c r="BO65422"/>
      <c r="BP65422"/>
      <c r="BQ65422"/>
      <c r="BR65422"/>
      <c r="BS65422"/>
      <c r="BT65422"/>
      <c r="BU65422"/>
      <c r="BV65422"/>
      <c r="BW65422"/>
      <c r="BX65422"/>
      <c r="BY65422"/>
      <c r="BZ65422"/>
      <c r="CA65422"/>
      <c r="CB65422"/>
      <c r="CC65422"/>
      <c r="CD65422"/>
      <c r="CE65422"/>
      <c r="CF65422"/>
      <c r="CG65422"/>
      <c r="CH65422"/>
      <c r="CI65422"/>
      <c r="CJ65422"/>
      <c r="CK65422"/>
      <c r="CL65422"/>
      <c r="CM65422"/>
      <c r="CN65422"/>
      <c r="CO65422"/>
      <c r="CP65422"/>
      <c r="CQ65422"/>
      <c r="CR65422"/>
      <c r="CS65422"/>
      <c r="CT65422"/>
      <c r="CU65422"/>
      <c r="CV65422"/>
      <c r="CW65422"/>
      <c r="CX65422"/>
      <c r="CY65422"/>
      <c r="CZ65422"/>
      <c r="DA65422"/>
      <c r="DB65422"/>
      <c r="DC65422"/>
      <c r="DD65422"/>
      <c r="DE65422"/>
      <c r="DF65422"/>
      <c r="DG65422"/>
      <c r="DH65422"/>
      <c r="DI65422"/>
      <c r="DJ65422"/>
      <c r="DK65422"/>
      <c r="DL65422"/>
      <c r="DM65422"/>
      <c r="DN65422"/>
      <c r="DO65422"/>
      <c r="DP65422"/>
      <c r="DQ65422"/>
      <c r="DR65422"/>
      <c r="DS65422"/>
      <c r="DT65422"/>
      <c r="DU65422"/>
      <c r="DV65422"/>
      <c r="DW65422"/>
      <c r="DX65422"/>
      <c r="DY65422"/>
      <c r="DZ65422"/>
      <c r="EA65422"/>
      <c r="EB65422"/>
      <c r="EC65422"/>
      <c r="ED65422"/>
      <c r="EE65422"/>
      <c r="EF65422"/>
      <c r="EG65422"/>
      <c r="EH65422"/>
      <c r="EI65422"/>
      <c r="EJ65422"/>
      <c r="EK65422"/>
      <c r="EL65422"/>
      <c r="EM65422"/>
      <c r="EN65422"/>
      <c r="EO65422"/>
      <c r="EP65422"/>
      <c r="EQ65422"/>
      <c r="ER65422"/>
      <c r="ES65422"/>
      <c r="ET65422"/>
      <c r="EU65422"/>
      <c r="EV65422"/>
      <c r="EW65422"/>
      <c r="EX65422"/>
      <c r="EY65422"/>
      <c r="EZ65422"/>
      <c r="FA65422"/>
      <c r="FB65422"/>
      <c r="FC65422"/>
      <c r="FD65422"/>
      <c r="FE65422"/>
      <c r="FF65422"/>
      <c r="FG65422"/>
      <c r="FH65422"/>
      <c r="FI65422"/>
      <c r="FJ65422"/>
      <c r="FK65422"/>
      <c r="FL65422"/>
      <c r="FM65422"/>
      <c r="FN65422"/>
      <c r="FO65422"/>
      <c r="FP65422"/>
      <c r="FQ65422"/>
      <c r="FR65422"/>
      <c r="FS65422"/>
      <c r="FT65422"/>
      <c r="FU65422"/>
      <c r="FV65422"/>
      <c r="FW65422"/>
      <c r="FX65422"/>
      <c r="FY65422"/>
      <c r="FZ65422"/>
      <c r="GA65422"/>
      <c r="GB65422"/>
      <c r="GC65422"/>
      <c r="GD65422"/>
      <c r="GE65422"/>
      <c r="GF65422"/>
      <c r="GG65422"/>
      <c r="GH65422"/>
      <c r="GI65422"/>
      <c r="GJ65422"/>
      <c r="GK65422"/>
      <c r="GL65422"/>
      <c r="GM65422"/>
      <c r="GN65422"/>
      <c r="GO65422"/>
      <c r="GP65422"/>
      <c r="GQ65422"/>
      <c r="GR65422"/>
      <c r="GS65422"/>
      <c r="GT65422"/>
      <c r="GU65422"/>
      <c r="GV65422"/>
      <c r="GW65422"/>
      <c r="GX65422"/>
      <c r="GY65422"/>
      <c r="GZ65422"/>
      <c r="HA65422"/>
      <c r="HB65422"/>
      <c r="HC65422"/>
      <c r="HD65422"/>
      <c r="HE65422"/>
      <c r="HF65422"/>
      <c r="HG65422"/>
      <c r="HH65422"/>
      <c r="HI65422"/>
      <c r="HJ65422"/>
      <c r="HK65422"/>
      <c r="HL65422"/>
      <c r="HM65422"/>
      <c r="HN65422"/>
      <c r="HO65422"/>
      <c r="HP65422"/>
      <c r="HQ65422"/>
      <c r="HR65422"/>
      <c r="HS65422"/>
      <c r="HT65422"/>
      <c r="HU65422"/>
      <c r="HV65422"/>
      <c r="HW65422"/>
      <c r="HX65422"/>
      <c r="HY65422"/>
      <c r="HZ65422"/>
      <c r="IA65422"/>
    </row>
    <row r="65423" spans="1:235" ht="24" customHeight="1">
      <c r="A65423"/>
      <c r="B65423"/>
      <c r="C65423"/>
      <c r="D65423"/>
      <c r="E65423"/>
      <c r="F65423"/>
      <c r="G65423"/>
      <c r="H65423"/>
      <c r="I65423"/>
      <c r="J65423"/>
      <c r="K65423"/>
      <c r="L65423"/>
      <c r="M65423"/>
      <c r="N65423"/>
      <c r="O65423"/>
      <c r="P65423"/>
      <c r="Q65423"/>
      <c r="R65423"/>
      <c r="S65423"/>
      <c r="T65423"/>
      <c r="U65423"/>
      <c r="V65423"/>
      <c r="W65423"/>
      <c r="X65423"/>
      <c r="Y65423"/>
      <c r="Z65423"/>
      <c r="AA65423"/>
      <c r="AB65423"/>
      <c r="AC65423"/>
      <c r="AD65423"/>
      <c r="AE65423"/>
      <c r="AF65423"/>
      <c r="AG65423"/>
      <c r="AH65423"/>
      <c r="AI65423"/>
      <c r="AJ65423"/>
      <c r="AK65423"/>
      <c r="AL65423"/>
      <c r="AM65423"/>
      <c r="AN65423"/>
      <c r="AO65423"/>
      <c r="AP65423"/>
      <c r="AQ65423"/>
      <c r="AR65423"/>
      <c r="AS65423"/>
      <c r="AT65423"/>
      <c r="AU65423"/>
      <c r="AV65423"/>
      <c r="AW65423"/>
      <c r="AX65423"/>
      <c r="AY65423"/>
      <c r="AZ65423"/>
      <c r="BA65423"/>
      <c r="BB65423"/>
      <c r="BC65423"/>
      <c r="BD65423"/>
      <c r="BE65423"/>
      <c r="BF65423"/>
      <c r="BG65423"/>
      <c r="BH65423"/>
      <c r="BI65423"/>
      <c r="BJ65423"/>
      <c r="BK65423"/>
      <c r="BL65423"/>
      <c r="BM65423"/>
      <c r="BN65423"/>
      <c r="BO65423"/>
      <c r="BP65423"/>
      <c r="BQ65423"/>
      <c r="BR65423"/>
      <c r="BS65423"/>
      <c r="BT65423"/>
      <c r="BU65423"/>
      <c r="BV65423"/>
      <c r="BW65423"/>
      <c r="BX65423"/>
      <c r="BY65423"/>
      <c r="BZ65423"/>
      <c r="CA65423"/>
      <c r="CB65423"/>
      <c r="CC65423"/>
      <c r="CD65423"/>
      <c r="CE65423"/>
      <c r="CF65423"/>
      <c r="CG65423"/>
      <c r="CH65423"/>
      <c r="CI65423"/>
      <c r="CJ65423"/>
      <c r="CK65423"/>
      <c r="CL65423"/>
      <c r="CM65423"/>
      <c r="CN65423"/>
      <c r="CO65423"/>
      <c r="CP65423"/>
      <c r="CQ65423"/>
      <c r="CR65423"/>
      <c r="CS65423"/>
      <c r="CT65423"/>
      <c r="CU65423"/>
      <c r="CV65423"/>
      <c r="CW65423"/>
      <c r="CX65423"/>
      <c r="CY65423"/>
      <c r="CZ65423"/>
      <c r="DA65423"/>
      <c r="DB65423"/>
      <c r="DC65423"/>
      <c r="DD65423"/>
      <c r="DE65423"/>
      <c r="DF65423"/>
      <c r="DG65423"/>
      <c r="DH65423"/>
      <c r="DI65423"/>
      <c r="DJ65423"/>
      <c r="DK65423"/>
      <c r="DL65423"/>
      <c r="DM65423"/>
      <c r="DN65423"/>
      <c r="DO65423"/>
      <c r="DP65423"/>
      <c r="DQ65423"/>
      <c r="DR65423"/>
      <c r="DS65423"/>
      <c r="DT65423"/>
      <c r="DU65423"/>
      <c r="DV65423"/>
      <c r="DW65423"/>
      <c r="DX65423"/>
      <c r="DY65423"/>
      <c r="DZ65423"/>
      <c r="EA65423"/>
      <c r="EB65423"/>
      <c r="EC65423"/>
      <c r="ED65423"/>
      <c r="EE65423"/>
      <c r="EF65423"/>
      <c r="EG65423"/>
      <c r="EH65423"/>
      <c r="EI65423"/>
      <c r="EJ65423"/>
      <c r="EK65423"/>
      <c r="EL65423"/>
      <c r="EM65423"/>
      <c r="EN65423"/>
      <c r="EO65423"/>
      <c r="EP65423"/>
      <c r="EQ65423"/>
      <c r="ER65423"/>
      <c r="ES65423"/>
      <c r="ET65423"/>
      <c r="EU65423"/>
      <c r="EV65423"/>
      <c r="EW65423"/>
      <c r="EX65423"/>
      <c r="EY65423"/>
      <c r="EZ65423"/>
      <c r="FA65423"/>
      <c r="FB65423"/>
      <c r="FC65423"/>
      <c r="FD65423"/>
      <c r="FE65423"/>
      <c r="FF65423"/>
      <c r="FG65423"/>
      <c r="FH65423"/>
      <c r="FI65423"/>
      <c r="FJ65423"/>
      <c r="FK65423"/>
      <c r="FL65423"/>
      <c r="FM65423"/>
      <c r="FN65423"/>
      <c r="FO65423"/>
      <c r="FP65423"/>
      <c r="FQ65423"/>
      <c r="FR65423"/>
      <c r="FS65423"/>
      <c r="FT65423"/>
      <c r="FU65423"/>
      <c r="FV65423"/>
      <c r="FW65423"/>
      <c r="FX65423"/>
      <c r="FY65423"/>
      <c r="FZ65423"/>
      <c r="GA65423"/>
      <c r="GB65423"/>
      <c r="GC65423"/>
      <c r="GD65423"/>
      <c r="GE65423"/>
      <c r="GF65423"/>
      <c r="GG65423"/>
      <c r="GH65423"/>
      <c r="GI65423"/>
      <c r="GJ65423"/>
      <c r="GK65423"/>
      <c r="GL65423"/>
      <c r="GM65423"/>
      <c r="GN65423"/>
      <c r="GO65423"/>
      <c r="GP65423"/>
      <c r="GQ65423"/>
      <c r="GR65423"/>
      <c r="GS65423"/>
      <c r="GT65423"/>
      <c r="GU65423"/>
      <c r="GV65423"/>
      <c r="GW65423"/>
      <c r="GX65423"/>
      <c r="GY65423"/>
      <c r="GZ65423"/>
      <c r="HA65423"/>
      <c r="HB65423"/>
      <c r="HC65423"/>
      <c r="HD65423"/>
      <c r="HE65423"/>
      <c r="HF65423"/>
      <c r="HG65423"/>
      <c r="HH65423"/>
      <c r="HI65423"/>
      <c r="HJ65423"/>
      <c r="HK65423"/>
      <c r="HL65423"/>
      <c r="HM65423"/>
      <c r="HN65423"/>
      <c r="HO65423"/>
      <c r="HP65423"/>
      <c r="HQ65423"/>
      <c r="HR65423"/>
      <c r="HS65423"/>
      <c r="HT65423"/>
      <c r="HU65423"/>
      <c r="HV65423"/>
      <c r="HW65423"/>
      <c r="HX65423"/>
      <c r="HY65423"/>
      <c r="HZ65423"/>
      <c r="IA65423"/>
    </row>
    <row r="65424" spans="1:235" ht="24" customHeight="1">
      <c r="A65424"/>
      <c r="B65424"/>
      <c r="C65424"/>
      <c r="D65424"/>
      <c r="E65424"/>
      <c r="F65424"/>
      <c r="G65424"/>
      <c r="H65424"/>
      <c r="I65424"/>
      <c r="J65424"/>
      <c r="K65424"/>
      <c r="L65424"/>
      <c r="M65424"/>
      <c r="N65424"/>
      <c r="O65424"/>
      <c r="P65424"/>
      <c r="Q65424"/>
      <c r="R65424"/>
      <c r="S65424"/>
      <c r="T65424"/>
      <c r="U65424"/>
      <c r="V65424"/>
      <c r="W65424"/>
      <c r="X65424"/>
      <c r="Y65424"/>
      <c r="Z65424"/>
      <c r="AA65424"/>
      <c r="AB65424"/>
      <c r="AC65424"/>
      <c r="AD65424"/>
      <c r="AE65424"/>
      <c r="AF65424"/>
      <c r="AG65424"/>
      <c r="AH65424"/>
      <c r="AI65424"/>
      <c r="AJ65424"/>
      <c r="AK65424"/>
      <c r="AL65424"/>
      <c r="AM65424"/>
      <c r="AN65424"/>
      <c r="AO65424"/>
      <c r="AP65424"/>
      <c r="AQ65424"/>
      <c r="AR65424"/>
      <c r="AS65424"/>
      <c r="AT65424"/>
      <c r="AU65424"/>
      <c r="AV65424"/>
      <c r="AW65424"/>
      <c r="AX65424"/>
      <c r="AY65424"/>
      <c r="AZ65424"/>
      <c r="BA65424"/>
      <c r="BB65424"/>
      <c r="BC65424"/>
      <c r="BD65424"/>
      <c r="BE65424"/>
      <c r="BF65424"/>
      <c r="BG65424"/>
      <c r="BH65424"/>
      <c r="BI65424"/>
      <c r="BJ65424"/>
      <c r="BK65424"/>
      <c r="BL65424"/>
      <c r="BM65424"/>
      <c r="BN65424"/>
      <c r="BO65424"/>
      <c r="BP65424"/>
      <c r="BQ65424"/>
      <c r="BR65424"/>
      <c r="BS65424"/>
      <c r="BT65424"/>
      <c r="BU65424"/>
      <c r="BV65424"/>
      <c r="BW65424"/>
      <c r="BX65424"/>
      <c r="BY65424"/>
      <c r="BZ65424"/>
      <c r="CA65424"/>
      <c r="CB65424"/>
      <c r="CC65424"/>
      <c r="CD65424"/>
      <c r="CE65424"/>
      <c r="CF65424"/>
      <c r="CG65424"/>
      <c r="CH65424"/>
      <c r="CI65424"/>
      <c r="CJ65424"/>
      <c r="CK65424"/>
      <c r="CL65424"/>
      <c r="CM65424"/>
      <c r="CN65424"/>
      <c r="CO65424"/>
      <c r="CP65424"/>
      <c r="CQ65424"/>
      <c r="CR65424"/>
      <c r="CS65424"/>
      <c r="CT65424"/>
      <c r="CU65424"/>
      <c r="CV65424"/>
      <c r="CW65424"/>
      <c r="CX65424"/>
      <c r="CY65424"/>
      <c r="CZ65424"/>
      <c r="DA65424"/>
      <c r="DB65424"/>
      <c r="DC65424"/>
      <c r="DD65424"/>
      <c r="DE65424"/>
      <c r="DF65424"/>
      <c r="DG65424"/>
      <c r="DH65424"/>
      <c r="DI65424"/>
      <c r="DJ65424"/>
      <c r="DK65424"/>
      <c r="DL65424"/>
      <c r="DM65424"/>
      <c r="DN65424"/>
      <c r="DO65424"/>
      <c r="DP65424"/>
      <c r="DQ65424"/>
      <c r="DR65424"/>
      <c r="DS65424"/>
      <c r="DT65424"/>
      <c r="DU65424"/>
      <c r="DV65424"/>
      <c r="DW65424"/>
      <c r="DX65424"/>
      <c r="DY65424"/>
      <c r="DZ65424"/>
      <c r="EA65424"/>
      <c r="EB65424"/>
      <c r="EC65424"/>
      <c r="ED65424"/>
      <c r="EE65424"/>
      <c r="EF65424"/>
      <c r="EG65424"/>
      <c r="EH65424"/>
      <c r="EI65424"/>
      <c r="EJ65424"/>
      <c r="EK65424"/>
      <c r="EL65424"/>
      <c r="EM65424"/>
      <c r="EN65424"/>
      <c r="EO65424"/>
      <c r="EP65424"/>
      <c r="EQ65424"/>
      <c r="ER65424"/>
      <c r="ES65424"/>
      <c r="ET65424"/>
      <c r="EU65424"/>
      <c r="EV65424"/>
      <c r="EW65424"/>
      <c r="EX65424"/>
      <c r="EY65424"/>
      <c r="EZ65424"/>
      <c r="FA65424"/>
      <c r="FB65424"/>
      <c r="FC65424"/>
      <c r="FD65424"/>
      <c r="FE65424"/>
      <c r="FF65424"/>
      <c r="FG65424"/>
      <c r="FH65424"/>
      <c r="FI65424"/>
      <c r="FJ65424"/>
      <c r="FK65424"/>
      <c r="FL65424"/>
      <c r="FM65424"/>
      <c r="FN65424"/>
      <c r="FO65424"/>
      <c r="FP65424"/>
      <c r="FQ65424"/>
      <c r="FR65424"/>
      <c r="FS65424"/>
      <c r="FT65424"/>
      <c r="FU65424"/>
      <c r="FV65424"/>
      <c r="FW65424"/>
      <c r="FX65424"/>
      <c r="FY65424"/>
      <c r="FZ65424"/>
      <c r="GA65424"/>
      <c r="GB65424"/>
      <c r="GC65424"/>
      <c r="GD65424"/>
      <c r="GE65424"/>
      <c r="GF65424"/>
      <c r="GG65424"/>
      <c r="GH65424"/>
      <c r="GI65424"/>
      <c r="GJ65424"/>
      <c r="GK65424"/>
      <c r="GL65424"/>
      <c r="GM65424"/>
      <c r="GN65424"/>
      <c r="GO65424"/>
      <c r="GP65424"/>
      <c r="GQ65424"/>
      <c r="GR65424"/>
      <c r="GS65424"/>
      <c r="GT65424"/>
      <c r="GU65424"/>
      <c r="GV65424"/>
      <c r="GW65424"/>
      <c r="GX65424"/>
      <c r="GY65424"/>
      <c r="GZ65424"/>
      <c r="HA65424"/>
      <c r="HB65424"/>
      <c r="HC65424"/>
      <c r="HD65424"/>
      <c r="HE65424"/>
      <c r="HF65424"/>
      <c r="HG65424"/>
      <c r="HH65424"/>
      <c r="HI65424"/>
      <c r="HJ65424"/>
      <c r="HK65424"/>
      <c r="HL65424"/>
      <c r="HM65424"/>
      <c r="HN65424"/>
      <c r="HO65424"/>
      <c r="HP65424"/>
      <c r="HQ65424"/>
      <c r="HR65424"/>
      <c r="HS65424"/>
      <c r="HT65424"/>
      <c r="HU65424"/>
      <c r="HV65424"/>
      <c r="HW65424"/>
      <c r="HX65424"/>
      <c r="HY65424"/>
      <c r="HZ65424"/>
      <c r="IA65424"/>
    </row>
    <row r="65425" spans="1:235" ht="24" customHeight="1">
      <c r="A65425"/>
      <c r="B65425"/>
      <c r="C65425"/>
      <c r="D65425"/>
      <c r="E65425"/>
      <c r="F65425"/>
      <c r="G65425"/>
      <c r="H65425"/>
      <c r="I65425"/>
      <c r="J65425"/>
      <c r="K65425"/>
      <c r="L65425"/>
      <c r="M65425"/>
      <c r="N65425"/>
      <c r="O65425"/>
      <c r="P65425"/>
      <c r="Q65425"/>
      <c r="R65425"/>
      <c r="S65425"/>
      <c r="T65425"/>
      <c r="U65425"/>
      <c r="V65425"/>
      <c r="W65425"/>
      <c r="X65425"/>
      <c r="Y65425"/>
      <c r="Z65425"/>
      <c r="AA65425"/>
      <c r="AB65425"/>
      <c r="AC65425"/>
      <c r="AD65425"/>
      <c r="AE65425"/>
      <c r="AF65425"/>
      <c r="AG65425"/>
      <c r="AH65425"/>
      <c r="AI65425"/>
      <c r="AJ65425"/>
      <c r="AK65425"/>
      <c r="AL65425"/>
      <c r="AM65425"/>
      <c r="AN65425"/>
      <c r="AO65425"/>
      <c r="AP65425"/>
      <c r="AQ65425"/>
      <c r="AR65425"/>
      <c r="AS65425"/>
      <c r="AT65425"/>
      <c r="AU65425"/>
      <c r="AV65425"/>
      <c r="AW65425"/>
      <c r="AX65425"/>
      <c r="AY65425"/>
      <c r="AZ65425"/>
      <c r="BA65425"/>
      <c r="BB65425"/>
      <c r="BC65425"/>
      <c r="BD65425"/>
      <c r="BE65425"/>
      <c r="BF65425"/>
      <c r="BG65425"/>
      <c r="BH65425"/>
      <c r="BI65425"/>
      <c r="BJ65425"/>
      <c r="BK65425"/>
      <c r="BL65425"/>
      <c r="BM65425"/>
      <c r="BN65425"/>
      <c r="BO65425"/>
      <c r="BP65425"/>
      <c r="BQ65425"/>
      <c r="BR65425"/>
      <c r="BS65425"/>
      <c r="BT65425"/>
      <c r="BU65425"/>
      <c r="BV65425"/>
      <c r="BW65425"/>
      <c r="BX65425"/>
      <c r="BY65425"/>
      <c r="BZ65425"/>
      <c r="CA65425"/>
      <c r="CB65425"/>
      <c r="CC65425"/>
      <c r="CD65425"/>
      <c r="CE65425"/>
      <c r="CF65425"/>
      <c r="CG65425"/>
      <c r="CH65425"/>
      <c r="CI65425"/>
      <c r="CJ65425"/>
      <c r="CK65425"/>
      <c r="CL65425"/>
      <c r="CM65425"/>
      <c r="CN65425"/>
      <c r="CO65425"/>
      <c r="CP65425"/>
      <c r="CQ65425"/>
      <c r="CR65425"/>
      <c r="CS65425"/>
      <c r="CT65425"/>
      <c r="CU65425"/>
      <c r="CV65425"/>
      <c r="CW65425"/>
      <c r="CX65425"/>
      <c r="CY65425"/>
      <c r="CZ65425"/>
      <c r="DA65425"/>
      <c r="DB65425"/>
      <c r="DC65425"/>
      <c r="DD65425"/>
      <c r="DE65425"/>
      <c r="DF65425"/>
      <c r="DG65425"/>
      <c r="DH65425"/>
      <c r="DI65425"/>
      <c r="DJ65425"/>
      <c r="DK65425"/>
      <c r="DL65425"/>
      <c r="DM65425"/>
      <c r="DN65425"/>
      <c r="DO65425"/>
      <c r="DP65425"/>
      <c r="DQ65425"/>
      <c r="DR65425"/>
      <c r="DS65425"/>
      <c r="DT65425"/>
      <c r="DU65425"/>
      <c r="DV65425"/>
      <c r="DW65425"/>
      <c r="DX65425"/>
      <c r="DY65425"/>
      <c r="DZ65425"/>
      <c r="EA65425"/>
      <c r="EB65425"/>
      <c r="EC65425"/>
      <c r="ED65425"/>
      <c r="EE65425"/>
      <c r="EF65425"/>
      <c r="EG65425"/>
      <c r="EH65425"/>
      <c r="EI65425"/>
      <c r="EJ65425"/>
      <c r="EK65425"/>
      <c r="EL65425"/>
      <c r="EM65425"/>
      <c r="EN65425"/>
      <c r="EO65425"/>
      <c r="EP65425"/>
      <c r="EQ65425"/>
      <c r="ER65425"/>
      <c r="ES65425"/>
      <c r="ET65425"/>
      <c r="EU65425"/>
      <c r="EV65425"/>
      <c r="EW65425"/>
      <c r="EX65425"/>
      <c r="EY65425"/>
      <c r="EZ65425"/>
      <c r="FA65425"/>
      <c r="FB65425"/>
      <c r="FC65425"/>
      <c r="FD65425"/>
      <c r="FE65425"/>
      <c r="FF65425"/>
      <c r="FG65425"/>
      <c r="FH65425"/>
      <c r="FI65425"/>
      <c r="FJ65425"/>
      <c r="FK65425"/>
      <c r="FL65425"/>
      <c r="FM65425"/>
      <c r="FN65425"/>
      <c r="FO65425"/>
      <c r="FP65425"/>
      <c r="FQ65425"/>
      <c r="FR65425"/>
      <c r="FS65425"/>
      <c r="FT65425"/>
      <c r="FU65425"/>
      <c r="FV65425"/>
      <c r="FW65425"/>
      <c r="FX65425"/>
      <c r="FY65425"/>
      <c r="FZ65425"/>
      <c r="GA65425"/>
      <c r="GB65425"/>
      <c r="GC65425"/>
      <c r="GD65425"/>
      <c r="GE65425"/>
      <c r="GF65425"/>
      <c r="GG65425"/>
      <c r="GH65425"/>
      <c r="GI65425"/>
      <c r="GJ65425"/>
      <c r="GK65425"/>
      <c r="GL65425"/>
      <c r="GM65425"/>
      <c r="GN65425"/>
      <c r="GO65425"/>
      <c r="GP65425"/>
      <c r="GQ65425"/>
      <c r="GR65425"/>
      <c r="GS65425"/>
      <c r="GT65425"/>
      <c r="GU65425"/>
      <c r="GV65425"/>
      <c r="GW65425"/>
      <c r="GX65425"/>
      <c r="GY65425"/>
      <c r="GZ65425"/>
      <c r="HA65425"/>
      <c r="HB65425"/>
      <c r="HC65425"/>
      <c r="HD65425"/>
      <c r="HE65425"/>
      <c r="HF65425"/>
      <c r="HG65425"/>
      <c r="HH65425"/>
      <c r="HI65425"/>
      <c r="HJ65425"/>
      <c r="HK65425"/>
      <c r="HL65425"/>
      <c r="HM65425"/>
      <c r="HN65425"/>
      <c r="HO65425"/>
      <c r="HP65425"/>
      <c r="HQ65425"/>
      <c r="HR65425"/>
      <c r="HS65425"/>
      <c r="HT65425"/>
      <c r="HU65425"/>
      <c r="HV65425"/>
      <c r="HW65425"/>
      <c r="HX65425"/>
      <c r="HY65425"/>
      <c r="HZ65425"/>
      <c r="IA65425"/>
    </row>
    <row r="65426" spans="1:235" ht="24" customHeight="1">
      <c r="A65426"/>
      <c r="B65426"/>
      <c r="C65426"/>
      <c r="D65426"/>
      <c r="E65426"/>
      <c r="F65426"/>
      <c r="G65426"/>
      <c r="H65426"/>
      <c r="I65426"/>
      <c r="J65426"/>
      <c r="K65426"/>
      <c r="L65426"/>
      <c r="M65426"/>
      <c r="N65426"/>
      <c r="O65426"/>
      <c r="P65426"/>
      <c r="Q65426"/>
      <c r="R65426"/>
      <c r="S65426"/>
      <c r="T65426"/>
      <c r="U65426"/>
      <c r="V65426"/>
      <c r="W65426"/>
      <c r="X65426"/>
      <c r="Y65426"/>
      <c r="Z65426"/>
      <c r="AA65426"/>
      <c r="AB65426"/>
      <c r="AC65426"/>
      <c r="AD65426"/>
      <c r="AE65426"/>
      <c r="AF65426"/>
      <c r="AG65426"/>
      <c r="AH65426"/>
      <c r="AI65426"/>
      <c r="AJ65426"/>
      <c r="AK65426"/>
      <c r="AL65426"/>
      <c r="AM65426"/>
      <c r="AN65426"/>
      <c r="AO65426"/>
      <c r="AP65426"/>
      <c r="AQ65426"/>
      <c r="AR65426"/>
      <c r="AS65426"/>
      <c r="AT65426"/>
      <c r="AU65426"/>
      <c r="AV65426"/>
      <c r="AW65426"/>
      <c r="AX65426"/>
      <c r="AY65426"/>
      <c r="AZ65426"/>
      <c r="BA65426"/>
      <c r="BB65426"/>
      <c r="BC65426"/>
      <c r="BD65426"/>
      <c r="BE65426"/>
      <c r="BF65426"/>
      <c r="BG65426"/>
      <c r="BH65426"/>
      <c r="BI65426"/>
      <c r="BJ65426"/>
      <c r="BK65426"/>
      <c r="BL65426"/>
      <c r="BM65426"/>
      <c r="BN65426"/>
      <c r="BO65426"/>
      <c r="BP65426"/>
      <c r="BQ65426"/>
      <c r="BR65426"/>
      <c r="BS65426"/>
      <c r="BT65426"/>
      <c r="BU65426"/>
      <c r="BV65426"/>
      <c r="BW65426"/>
      <c r="BX65426"/>
      <c r="BY65426"/>
      <c r="BZ65426"/>
      <c r="CA65426"/>
      <c r="CB65426"/>
      <c r="CC65426"/>
      <c r="CD65426"/>
      <c r="CE65426"/>
      <c r="CF65426"/>
      <c r="CG65426"/>
      <c r="CH65426"/>
      <c r="CI65426"/>
      <c r="CJ65426"/>
      <c r="CK65426"/>
      <c r="CL65426"/>
      <c r="CM65426"/>
      <c r="CN65426"/>
      <c r="CO65426"/>
      <c r="CP65426"/>
      <c r="CQ65426"/>
      <c r="CR65426"/>
      <c r="CS65426"/>
      <c r="CT65426"/>
      <c r="CU65426"/>
      <c r="CV65426"/>
      <c r="CW65426"/>
      <c r="CX65426"/>
      <c r="CY65426"/>
      <c r="CZ65426"/>
      <c r="DA65426"/>
      <c r="DB65426"/>
      <c r="DC65426"/>
      <c r="DD65426"/>
      <c r="DE65426"/>
      <c r="DF65426"/>
      <c r="DG65426"/>
      <c r="DH65426"/>
      <c r="DI65426"/>
      <c r="DJ65426"/>
      <c r="DK65426"/>
      <c r="DL65426"/>
      <c r="DM65426"/>
      <c r="DN65426"/>
      <c r="DO65426"/>
      <c r="DP65426"/>
      <c r="DQ65426"/>
      <c r="DR65426"/>
      <c r="DS65426"/>
      <c r="DT65426"/>
      <c r="DU65426"/>
      <c r="DV65426"/>
      <c r="DW65426"/>
      <c r="DX65426"/>
      <c r="DY65426"/>
      <c r="DZ65426"/>
      <c r="EA65426"/>
      <c r="EB65426"/>
      <c r="EC65426"/>
      <c r="ED65426"/>
      <c r="EE65426"/>
      <c r="EF65426"/>
      <c r="EG65426"/>
      <c r="EH65426"/>
      <c r="EI65426"/>
      <c r="EJ65426"/>
      <c r="EK65426"/>
      <c r="EL65426"/>
      <c r="EM65426"/>
      <c r="EN65426"/>
      <c r="EO65426"/>
      <c r="EP65426"/>
      <c r="EQ65426"/>
      <c r="ER65426"/>
      <c r="ES65426"/>
      <c r="ET65426"/>
      <c r="EU65426"/>
      <c r="EV65426"/>
      <c r="EW65426"/>
      <c r="EX65426"/>
      <c r="EY65426"/>
      <c r="EZ65426"/>
      <c r="FA65426"/>
      <c r="FB65426"/>
      <c r="FC65426"/>
      <c r="FD65426"/>
      <c r="FE65426"/>
      <c r="FF65426"/>
      <c r="FG65426"/>
      <c r="FH65426"/>
      <c r="FI65426"/>
      <c r="FJ65426"/>
      <c r="FK65426"/>
      <c r="FL65426"/>
      <c r="FM65426"/>
      <c r="FN65426"/>
      <c r="FO65426"/>
      <c r="FP65426"/>
      <c r="FQ65426"/>
      <c r="FR65426"/>
      <c r="FS65426"/>
      <c r="FT65426"/>
      <c r="FU65426"/>
      <c r="FV65426"/>
      <c r="FW65426"/>
      <c r="FX65426"/>
      <c r="FY65426"/>
      <c r="FZ65426"/>
      <c r="GA65426"/>
      <c r="GB65426"/>
      <c r="GC65426"/>
      <c r="GD65426"/>
      <c r="GE65426"/>
      <c r="GF65426"/>
      <c r="GG65426"/>
      <c r="GH65426"/>
      <c r="GI65426"/>
      <c r="GJ65426"/>
      <c r="GK65426"/>
      <c r="GL65426"/>
      <c r="GM65426"/>
      <c r="GN65426"/>
      <c r="GO65426"/>
      <c r="GP65426"/>
      <c r="GQ65426"/>
      <c r="GR65426"/>
      <c r="GS65426"/>
      <c r="GT65426"/>
      <c r="GU65426"/>
      <c r="GV65426"/>
      <c r="GW65426"/>
      <c r="GX65426"/>
      <c r="GY65426"/>
      <c r="GZ65426"/>
      <c r="HA65426"/>
      <c r="HB65426"/>
      <c r="HC65426"/>
      <c r="HD65426"/>
      <c r="HE65426"/>
      <c r="HF65426"/>
      <c r="HG65426"/>
      <c r="HH65426"/>
      <c r="HI65426"/>
      <c r="HJ65426"/>
      <c r="HK65426"/>
      <c r="HL65426"/>
      <c r="HM65426"/>
      <c r="HN65426"/>
      <c r="HO65426"/>
      <c r="HP65426"/>
      <c r="HQ65426"/>
      <c r="HR65426"/>
      <c r="HS65426"/>
      <c r="HT65426"/>
      <c r="HU65426"/>
      <c r="HV65426"/>
      <c r="HW65426"/>
      <c r="HX65426"/>
      <c r="HY65426"/>
      <c r="HZ65426"/>
      <c r="IA65426"/>
    </row>
    <row r="65427" spans="1:235" ht="24" customHeight="1">
      <c r="A65427"/>
      <c r="B65427"/>
      <c r="C65427"/>
      <c r="D65427"/>
      <c r="E65427"/>
      <c r="F65427"/>
      <c r="G65427"/>
      <c r="H65427"/>
      <c r="I65427"/>
      <c r="J65427"/>
      <c r="K65427"/>
      <c r="L65427"/>
      <c r="M65427"/>
      <c r="N65427"/>
      <c r="O65427"/>
      <c r="P65427"/>
      <c r="Q65427"/>
      <c r="R65427"/>
      <c r="S65427"/>
      <c r="T65427"/>
      <c r="U65427"/>
      <c r="V65427"/>
      <c r="W65427"/>
      <c r="X65427"/>
      <c r="Y65427"/>
      <c r="Z65427"/>
      <c r="AA65427"/>
      <c r="AB65427"/>
      <c r="AC65427"/>
      <c r="AD65427"/>
      <c r="AE65427"/>
      <c r="AF65427"/>
      <c r="AG65427"/>
      <c r="AH65427"/>
      <c r="AI65427"/>
      <c r="AJ65427"/>
      <c r="AK65427"/>
      <c r="AL65427"/>
      <c r="AM65427"/>
      <c r="AN65427"/>
      <c r="AO65427"/>
      <c r="AP65427"/>
      <c r="AQ65427"/>
      <c r="AR65427"/>
      <c r="AS65427"/>
      <c r="AT65427"/>
      <c r="AU65427"/>
      <c r="AV65427"/>
      <c r="AW65427"/>
      <c r="AX65427"/>
      <c r="AY65427"/>
      <c r="AZ65427"/>
      <c r="BA65427"/>
      <c r="BB65427"/>
      <c r="BC65427"/>
      <c r="BD65427"/>
      <c r="BE65427"/>
      <c r="BF65427"/>
      <c r="BG65427"/>
      <c r="BH65427"/>
      <c r="BI65427"/>
      <c r="BJ65427"/>
      <c r="BK65427"/>
      <c r="BL65427"/>
      <c r="BM65427"/>
      <c r="BN65427"/>
      <c r="BO65427"/>
      <c r="BP65427"/>
      <c r="BQ65427"/>
      <c r="BR65427"/>
      <c r="BS65427"/>
      <c r="BT65427"/>
      <c r="BU65427"/>
      <c r="BV65427"/>
      <c r="BW65427"/>
      <c r="BX65427"/>
      <c r="BY65427"/>
      <c r="BZ65427"/>
      <c r="CA65427"/>
      <c r="CB65427"/>
      <c r="CC65427"/>
      <c r="CD65427"/>
      <c r="CE65427"/>
      <c r="CF65427"/>
      <c r="CG65427"/>
      <c r="CH65427"/>
      <c r="CI65427"/>
      <c r="CJ65427"/>
      <c r="CK65427"/>
      <c r="CL65427"/>
      <c r="CM65427"/>
      <c r="CN65427"/>
      <c r="CO65427"/>
      <c r="CP65427"/>
      <c r="CQ65427"/>
      <c r="CR65427"/>
      <c r="CS65427"/>
      <c r="CT65427"/>
      <c r="CU65427"/>
      <c r="CV65427"/>
      <c r="CW65427"/>
      <c r="CX65427"/>
      <c r="CY65427"/>
      <c r="CZ65427"/>
      <c r="DA65427"/>
      <c r="DB65427"/>
      <c r="DC65427"/>
      <c r="DD65427"/>
      <c r="DE65427"/>
      <c r="DF65427"/>
      <c r="DG65427"/>
      <c r="DH65427"/>
      <c r="DI65427"/>
      <c r="DJ65427"/>
      <c r="DK65427"/>
      <c r="DL65427"/>
      <c r="DM65427"/>
      <c r="DN65427"/>
      <c r="DO65427"/>
      <c r="DP65427"/>
      <c r="DQ65427"/>
      <c r="DR65427"/>
      <c r="DS65427"/>
      <c r="DT65427"/>
      <c r="DU65427"/>
      <c r="DV65427"/>
      <c r="DW65427"/>
      <c r="DX65427"/>
      <c r="DY65427"/>
      <c r="DZ65427"/>
      <c r="EA65427"/>
      <c r="EB65427"/>
      <c r="EC65427"/>
      <c r="ED65427"/>
      <c r="EE65427"/>
      <c r="EF65427"/>
      <c r="EG65427"/>
      <c r="EH65427"/>
      <c r="EI65427"/>
      <c r="EJ65427"/>
      <c r="EK65427"/>
      <c r="EL65427"/>
      <c r="EM65427"/>
      <c r="EN65427"/>
      <c r="EO65427"/>
      <c r="EP65427"/>
      <c r="EQ65427"/>
      <c r="ER65427"/>
      <c r="ES65427"/>
      <c r="ET65427"/>
      <c r="EU65427"/>
      <c r="EV65427"/>
      <c r="EW65427"/>
      <c r="EX65427"/>
      <c r="EY65427"/>
      <c r="EZ65427"/>
      <c r="FA65427"/>
      <c r="FB65427"/>
      <c r="FC65427"/>
      <c r="FD65427"/>
      <c r="FE65427"/>
      <c r="FF65427"/>
      <c r="FG65427"/>
      <c r="FH65427"/>
      <c r="FI65427"/>
      <c r="FJ65427"/>
      <c r="FK65427"/>
      <c r="FL65427"/>
      <c r="FM65427"/>
      <c r="FN65427"/>
      <c r="FO65427"/>
      <c r="FP65427"/>
      <c r="FQ65427"/>
      <c r="FR65427"/>
      <c r="FS65427"/>
      <c r="FT65427"/>
      <c r="FU65427"/>
      <c r="FV65427"/>
      <c r="FW65427"/>
      <c r="FX65427"/>
      <c r="FY65427"/>
      <c r="FZ65427"/>
      <c r="GA65427"/>
      <c r="GB65427"/>
      <c r="GC65427"/>
      <c r="GD65427"/>
      <c r="GE65427"/>
      <c r="GF65427"/>
      <c r="GG65427"/>
      <c r="GH65427"/>
      <c r="GI65427"/>
      <c r="GJ65427"/>
      <c r="GK65427"/>
      <c r="GL65427"/>
      <c r="GM65427"/>
      <c r="GN65427"/>
      <c r="GO65427"/>
      <c r="GP65427"/>
      <c r="GQ65427"/>
      <c r="GR65427"/>
      <c r="GS65427"/>
      <c r="GT65427"/>
      <c r="GU65427"/>
      <c r="GV65427"/>
      <c r="GW65427"/>
      <c r="GX65427"/>
      <c r="GY65427"/>
      <c r="GZ65427"/>
      <c r="HA65427"/>
      <c r="HB65427"/>
      <c r="HC65427"/>
      <c r="HD65427"/>
      <c r="HE65427"/>
      <c r="HF65427"/>
      <c r="HG65427"/>
      <c r="HH65427"/>
      <c r="HI65427"/>
      <c r="HJ65427"/>
      <c r="HK65427"/>
      <c r="HL65427"/>
      <c r="HM65427"/>
      <c r="HN65427"/>
      <c r="HO65427"/>
      <c r="HP65427"/>
      <c r="HQ65427"/>
      <c r="HR65427"/>
      <c r="HS65427"/>
      <c r="HT65427"/>
      <c r="HU65427"/>
      <c r="HV65427"/>
      <c r="HW65427"/>
      <c r="HX65427"/>
      <c r="HY65427"/>
      <c r="HZ65427"/>
      <c r="IA65427"/>
    </row>
    <row r="65428" spans="1:235" ht="24" customHeight="1">
      <c r="A65428"/>
      <c r="B65428"/>
      <c r="C65428"/>
      <c r="D65428"/>
      <c r="E65428"/>
      <c r="F65428"/>
      <c r="G65428"/>
      <c r="H65428"/>
      <c r="I65428"/>
      <c r="J65428"/>
      <c r="K65428"/>
      <c r="L65428"/>
      <c r="M65428"/>
      <c r="N65428"/>
      <c r="O65428"/>
      <c r="P65428"/>
      <c r="Q65428"/>
      <c r="R65428"/>
      <c r="S65428"/>
      <c r="T65428"/>
      <c r="U65428"/>
      <c r="V65428"/>
      <c r="W65428"/>
      <c r="X65428"/>
      <c r="Y65428"/>
      <c r="Z65428"/>
      <c r="AA65428"/>
      <c r="AB65428"/>
      <c r="AC65428"/>
      <c r="AD65428"/>
      <c r="AE65428"/>
      <c r="AF65428"/>
      <c r="AG65428"/>
      <c r="AH65428"/>
      <c r="AI65428"/>
      <c r="AJ65428"/>
      <c r="AK65428"/>
      <c r="AL65428"/>
      <c r="AM65428"/>
      <c r="AN65428"/>
      <c r="AO65428"/>
      <c r="AP65428"/>
      <c r="AQ65428"/>
      <c r="AR65428"/>
      <c r="AS65428"/>
      <c r="AT65428"/>
      <c r="AU65428"/>
      <c r="AV65428"/>
      <c r="AW65428"/>
      <c r="AX65428"/>
      <c r="AY65428"/>
      <c r="AZ65428"/>
      <c r="BA65428"/>
      <c r="BB65428"/>
      <c r="BC65428"/>
      <c r="BD65428"/>
      <c r="BE65428"/>
      <c r="BF65428"/>
      <c r="BG65428"/>
      <c r="BH65428"/>
      <c r="BI65428"/>
      <c r="BJ65428"/>
      <c r="BK65428"/>
      <c r="BL65428"/>
      <c r="BM65428"/>
      <c r="BN65428"/>
      <c r="BO65428"/>
      <c r="BP65428"/>
      <c r="BQ65428"/>
      <c r="BR65428"/>
      <c r="BS65428"/>
      <c r="BT65428"/>
      <c r="BU65428"/>
      <c r="BV65428"/>
      <c r="BW65428"/>
      <c r="BX65428"/>
      <c r="BY65428"/>
      <c r="BZ65428"/>
      <c r="CA65428"/>
      <c r="CB65428"/>
      <c r="CC65428"/>
      <c r="CD65428"/>
      <c r="CE65428"/>
      <c r="CF65428"/>
      <c r="CG65428"/>
      <c r="CH65428"/>
      <c r="CI65428"/>
      <c r="CJ65428"/>
      <c r="CK65428"/>
      <c r="CL65428"/>
      <c r="CM65428"/>
      <c r="CN65428"/>
      <c r="CO65428"/>
      <c r="CP65428"/>
      <c r="CQ65428"/>
      <c r="CR65428"/>
      <c r="CS65428"/>
      <c r="CT65428"/>
      <c r="CU65428"/>
      <c r="CV65428"/>
      <c r="CW65428"/>
      <c r="CX65428"/>
      <c r="CY65428"/>
      <c r="CZ65428"/>
      <c r="DA65428"/>
      <c r="DB65428"/>
      <c r="DC65428"/>
      <c r="DD65428"/>
      <c r="DE65428"/>
      <c r="DF65428"/>
      <c r="DG65428"/>
      <c r="DH65428"/>
      <c r="DI65428"/>
      <c r="DJ65428"/>
      <c r="DK65428"/>
      <c r="DL65428"/>
      <c r="DM65428"/>
      <c r="DN65428"/>
      <c r="DO65428"/>
      <c r="DP65428"/>
      <c r="DQ65428"/>
      <c r="DR65428"/>
      <c r="DS65428"/>
      <c r="DT65428"/>
      <c r="DU65428"/>
      <c r="DV65428"/>
      <c r="DW65428"/>
      <c r="DX65428"/>
      <c r="DY65428"/>
      <c r="DZ65428"/>
      <c r="EA65428"/>
      <c r="EB65428"/>
      <c r="EC65428"/>
      <c r="ED65428"/>
      <c r="EE65428"/>
      <c r="EF65428"/>
      <c r="EG65428"/>
      <c r="EH65428"/>
      <c r="EI65428"/>
      <c r="EJ65428"/>
      <c r="EK65428"/>
      <c r="EL65428"/>
      <c r="EM65428"/>
      <c r="EN65428"/>
      <c r="EO65428"/>
      <c r="EP65428"/>
      <c r="EQ65428"/>
      <c r="ER65428"/>
      <c r="ES65428"/>
      <c r="ET65428"/>
      <c r="EU65428"/>
      <c r="EV65428"/>
      <c r="EW65428"/>
      <c r="EX65428"/>
      <c r="EY65428"/>
      <c r="EZ65428"/>
      <c r="FA65428"/>
      <c r="FB65428"/>
      <c r="FC65428"/>
      <c r="FD65428"/>
      <c r="FE65428"/>
      <c r="FF65428"/>
      <c r="FG65428"/>
      <c r="FH65428"/>
      <c r="FI65428"/>
      <c r="FJ65428"/>
      <c r="FK65428"/>
      <c r="FL65428"/>
      <c r="FM65428"/>
      <c r="FN65428"/>
      <c r="FO65428"/>
      <c r="FP65428"/>
      <c r="FQ65428"/>
      <c r="FR65428"/>
      <c r="FS65428"/>
      <c r="FT65428"/>
      <c r="FU65428"/>
      <c r="FV65428"/>
      <c r="FW65428"/>
      <c r="FX65428"/>
      <c r="FY65428"/>
      <c r="FZ65428"/>
      <c r="GA65428"/>
      <c r="GB65428"/>
      <c r="GC65428"/>
      <c r="GD65428"/>
      <c r="GE65428"/>
      <c r="GF65428"/>
      <c r="GG65428"/>
      <c r="GH65428"/>
      <c r="GI65428"/>
      <c r="GJ65428"/>
      <c r="GK65428"/>
      <c r="GL65428"/>
      <c r="GM65428"/>
      <c r="GN65428"/>
      <c r="GO65428"/>
      <c r="GP65428"/>
      <c r="GQ65428"/>
      <c r="GR65428"/>
      <c r="GS65428"/>
      <c r="GT65428"/>
      <c r="GU65428"/>
      <c r="GV65428"/>
      <c r="GW65428"/>
      <c r="GX65428"/>
      <c r="GY65428"/>
      <c r="GZ65428"/>
      <c r="HA65428"/>
      <c r="HB65428"/>
      <c r="HC65428"/>
      <c r="HD65428"/>
      <c r="HE65428"/>
      <c r="HF65428"/>
      <c r="HG65428"/>
      <c r="HH65428"/>
      <c r="HI65428"/>
      <c r="HJ65428"/>
      <c r="HK65428"/>
      <c r="HL65428"/>
      <c r="HM65428"/>
      <c r="HN65428"/>
      <c r="HO65428"/>
      <c r="HP65428"/>
      <c r="HQ65428"/>
      <c r="HR65428"/>
      <c r="HS65428"/>
      <c r="HT65428"/>
      <c r="HU65428"/>
      <c r="HV65428"/>
      <c r="HW65428"/>
      <c r="HX65428"/>
      <c r="HY65428"/>
      <c r="HZ65428"/>
      <c r="IA65428"/>
    </row>
    <row r="65429" spans="1:235" ht="24" customHeight="1">
      <c r="A65429"/>
      <c r="B65429"/>
      <c r="C65429"/>
      <c r="D65429"/>
      <c r="E65429"/>
      <c r="F65429"/>
      <c r="G65429"/>
      <c r="H65429"/>
      <c r="I65429"/>
      <c r="J65429"/>
      <c r="K65429"/>
      <c r="L65429"/>
      <c r="M65429"/>
      <c r="N65429"/>
      <c r="O65429"/>
      <c r="P65429"/>
      <c r="Q65429"/>
      <c r="R65429"/>
      <c r="S65429"/>
      <c r="T65429"/>
      <c r="U65429"/>
      <c r="V65429"/>
      <c r="W65429"/>
      <c r="X65429"/>
      <c r="Y65429"/>
      <c r="Z65429"/>
      <c r="AA65429"/>
      <c r="AB65429"/>
      <c r="AC65429"/>
      <c r="AD65429"/>
      <c r="AE65429"/>
      <c r="AF65429"/>
      <c r="AG65429"/>
      <c r="AH65429"/>
      <c r="AI65429"/>
      <c r="AJ65429"/>
      <c r="AK65429"/>
      <c r="AL65429"/>
      <c r="AM65429"/>
      <c r="AN65429"/>
      <c r="AO65429"/>
      <c r="AP65429"/>
      <c r="AQ65429"/>
      <c r="AR65429"/>
      <c r="AS65429"/>
      <c r="AT65429"/>
      <c r="AU65429"/>
      <c r="AV65429"/>
      <c r="AW65429"/>
      <c r="AX65429"/>
      <c r="AY65429"/>
      <c r="AZ65429"/>
      <c r="BA65429"/>
      <c r="BB65429"/>
      <c r="BC65429"/>
      <c r="BD65429"/>
      <c r="BE65429"/>
      <c r="BF65429"/>
      <c r="BG65429"/>
      <c r="BH65429"/>
      <c r="BI65429"/>
      <c r="BJ65429"/>
      <c r="BK65429"/>
      <c r="BL65429"/>
      <c r="BM65429"/>
      <c r="BN65429"/>
      <c r="BO65429"/>
      <c r="BP65429"/>
      <c r="BQ65429"/>
      <c r="BR65429"/>
      <c r="BS65429"/>
      <c r="BT65429"/>
      <c r="BU65429"/>
      <c r="BV65429"/>
      <c r="BW65429"/>
      <c r="BX65429"/>
      <c r="BY65429"/>
      <c r="BZ65429"/>
      <c r="CA65429"/>
      <c r="CB65429"/>
      <c r="CC65429"/>
      <c r="CD65429"/>
      <c r="CE65429"/>
      <c r="CF65429"/>
      <c r="CG65429"/>
      <c r="CH65429"/>
      <c r="CI65429"/>
      <c r="CJ65429"/>
      <c r="CK65429"/>
      <c r="CL65429"/>
      <c r="CM65429"/>
      <c r="CN65429"/>
      <c r="CO65429"/>
      <c r="CP65429"/>
      <c r="CQ65429"/>
      <c r="CR65429"/>
      <c r="CS65429"/>
      <c r="CT65429"/>
      <c r="CU65429"/>
      <c r="CV65429"/>
      <c r="CW65429"/>
      <c r="CX65429"/>
      <c r="CY65429"/>
      <c r="CZ65429"/>
      <c r="DA65429"/>
      <c r="DB65429"/>
      <c r="DC65429"/>
      <c r="DD65429"/>
      <c r="DE65429"/>
      <c r="DF65429"/>
      <c r="DG65429"/>
      <c r="DH65429"/>
      <c r="DI65429"/>
      <c r="DJ65429"/>
      <c r="DK65429"/>
      <c r="DL65429"/>
      <c r="DM65429"/>
      <c r="DN65429"/>
      <c r="DO65429"/>
      <c r="DP65429"/>
      <c r="DQ65429"/>
      <c r="DR65429"/>
      <c r="DS65429"/>
      <c r="DT65429"/>
      <c r="DU65429"/>
      <c r="DV65429"/>
      <c r="DW65429"/>
      <c r="DX65429"/>
      <c r="DY65429"/>
      <c r="DZ65429"/>
      <c r="EA65429"/>
      <c r="EB65429"/>
      <c r="EC65429"/>
      <c r="ED65429"/>
      <c r="EE65429"/>
      <c r="EF65429"/>
      <c r="EG65429"/>
      <c r="EH65429"/>
      <c r="EI65429"/>
      <c r="EJ65429"/>
      <c r="EK65429"/>
      <c r="EL65429"/>
      <c r="EM65429"/>
      <c r="EN65429"/>
      <c r="EO65429"/>
      <c r="EP65429"/>
      <c r="EQ65429"/>
      <c r="ER65429"/>
      <c r="ES65429"/>
      <c r="ET65429"/>
      <c r="EU65429"/>
      <c r="EV65429"/>
      <c r="EW65429"/>
      <c r="EX65429"/>
      <c r="EY65429"/>
      <c r="EZ65429"/>
      <c r="FA65429"/>
      <c r="FB65429"/>
      <c r="FC65429"/>
      <c r="FD65429"/>
      <c r="FE65429"/>
      <c r="FF65429"/>
      <c r="FG65429"/>
      <c r="FH65429"/>
      <c r="FI65429"/>
      <c r="FJ65429"/>
      <c r="FK65429"/>
      <c r="FL65429"/>
      <c r="FM65429"/>
      <c r="FN65429"/>
      <c r="FO65429"/>
      <c r="FP65429"/>
      <c r="FQ65429"/>
      <c r="FR65429"/>
      <c r="FS65429"/>
      <c r="FT65429"/>
      <c r="FU65429"/>
      <c r="FV65429"/>
      <c r="FW65429"/>
      <c r="FX65429"/>
      <c r="FY65429"/>
      <c r="FZ65429"/>
      <c r="GA65429"/>
      <c r="GB65429"/>
      <c r="GC65429"/>
      <c r="GD65429"/>
      <c r="GE65429"/>
      <c r="GF65429"/>
      <c r="GG65429"/>
      <c r="GH65429"/>
      <c r="GI65429"/>
      <c r="GJ65429"/>
      <c r="GK65429"/>
      <c r="GL65429"/>
      <c r="GM65429"/>
      <c r="GN65429"/>
      <c r="GO65429"/>
      <c r="GP65429"/>
      <c r="GQ65429"/>
      <c r="GR65429"/>
      <c r="GS65429"/>
      <c r="GT65429"/>
      <c r="GU65429"/>
      <c r="GV65429"/>
      <c r="GW65429"/>
      <c r="GX65429"/>
      <c r="GY65429"/>
      <c r="GZ65429"/>
      <c r="HA65429"/>
      <c r="HB65429"/>
      <c r="HC65429"/>
      <c r="HD65429"/>
      <c r="HE65429"/>
      <c r="HF65429"/>
      <c r="HG65429"/>
      <c r="HH65429"/>
      <c r="HI65429"/>
      <c r="HJ65429"/>
      <c r="HK65429"/>
      <c r="HL65429"/>
      <c r="HM65429"/>
      <c r="HN65429"/>
      <c r="HO65429"/>
      <c r="HP65429"/>
      <c r="HQ65429"/>
      <c r="HR65429"/>
      <c r="HS65429"/>
      <c r="HT65429"/>
      <c r="HU65429"/>
      <c r="HV65429"/>
      <c r="HW65429"/>
      <c r="HX65429"/>
      <c r="HY65429"/>
      <c r="HZ65429"/>
      <c r="IA65429"/>
    </row>
    <row r="65430" spans="1:235" ht="24" customHeight="1">
      <c r="A65430"/>
      <c r="B65430"/>
      <c r="C65430"/>
      <c r="D65430"/>
      <c r="E65430"/>
      <c r="F65430"/>
      <c r="G65430"/>
      <c r="H65430"/>
      <c r="I65430"/>
      <c r="J65430"/>
      <c r="K65430"/>
      <c r="L65430"/>
      <c r="M65430"/>
      <c r="N65430"/>
      <c r="O65430"/>
      <c r="P65430"/>
      <c r="Q65430"/>
      <c r="R65430"/>
      <c r="S65430"/>
      <c r="T65430"/>
      <c r="U65430"/>
      <c r="V65430"/>
      <c r="W65430"/>
      <c r="X65430"/>
      <c r="Y65430"/>
      <c r="Z65430"/>
      <c r="AA65430"/>
      <c r="AB65430"/>
      <c r="AC65430"/>
      <c r="AD65430"/>
      <c r="AE65430"/>
      <c r="AF65430"/>
      <c r="AG65430"/>
      <c r="AH65430"/>
      <c r="AI65430"/>
      <c r="AJ65430"/>
      <c r="AK65430"/>
      <c r="AL65430"/>
      <c r="AM65430"/>
      <c r="AN65430"/>
      <c r="AO65430"/>
      <c r="AP65430"/>
      <c r="AQ65430"/>
      <c r="AR65430"/>
      <c r="AS65430"/>
      <c r="AT65430"/>
      <c r="AU65430"/>
      <c r="AV65430"/>
      <c r="AW65430"/>
      <c r="AX65430"/>
      <c r="AY65430"/>
      <c r="AZ65430"/>
      <c r="BA65430"/>
      <c r="BB65430"/>
      <c r="BC65430"/>
      <c r="BD65430"/>
      <c r="BE65430"/>
      <c r="BF65430"/>
      <c r="BG65430"/>
      <c r="BH65430"/>
      <c r="BI65430"/>
      <c r="BJ65430"/>
      <c r="BK65430"/>
      <c r="BL65430"/>
      <c r="BM65430"/>
      <c r="BN65430"/>
      <c r="BO65430"/>
      <c r="BP65430"/>
      <c r="BQ65430"/>
      <c r="BR65430"/>
      <c r="BS65430"/>
      <c r="BT65430"/>
      <c r="BU65430"/>
      <c r="BV65430"/>
      <c r="BW65430"/>
      <c r="BX65430"/>
      <c r="BY65430"/>
      <c r="BZ65430"/>
      <c r="CA65430"/>
      <c r="CB65430"/>
      <c r="CC65430"/>
      <c r="CD65430"/>
      <c r="CE65430"/>
      <c r="CF65430"/>
      <c r="CG65430"/>
      <c r="CH65430"/>
      <c r="CI65430"/>
      <c r="CJ65430"/>
      <c r="CK65430"/>
      <c r="CL65430"/>
      <c r="CM65430"/>
      <c r="CN65430"/>
      <c r="CO65430"/>
      <c r="CP65430"/>
      <c r="CQ65430"/>
      <c r="CR65430"/>
      <c r="CS65430"/>
      <c r="CT65430"/>
      <c r="CU65430"/>
      <c r="CV65430"/>
      <c r="CW65430"/>
      <c r="CX65430"/>
      <c r="CY65430"/>
      <c r="CZ65430"/>
      <c r="DA65430"/>
      <c r="DB65430"/>
      <c r="DC65430"/>
      <c r="DD65430"/>
      <c r="DE65430"/>
      <c r="DF65430"/>
      <c r="DG65430"/>
      <c r="DH65430"/>
      <c r="DI65430"/>
      <c r="DJ65430"/>
      <c r="DK65430"/>
      <c r="DL65430"/>
      <c r="DM65430"/>
      <c r="DN65430"/>
      <c r="DO65430"/>
      <c r="DP65430"/>
      <c r="DQ65430"/>
      <c r="DR65430"/>
      <c r="DS65430"/>
      <c r="DT65430"/>
      <c r="DU65430"/>
      <c r="DV65430"/>
      <c r="DW65430"/>
      <c r="DX65430"/>
      <c r="DY65430"/>
      <c r="DZ65430"/>
      <c r="EA65430"/>
      <c r="EB65430"/>
      <c r="EC65430"/>
      <c r="ED65430"/>
      <c r="EE65430"/>
      <c r="EF65430"/>
      <c r="EG65430"/>
      <c r="EH65430"/>
      <c r="EI65430"/>
      <c r="EJ65430"/>
      <c r="EK65430"/>
      <c r="EL65430"/>
      <c r="EM65430"/>
      <c r="EN65430"/>
      <c r="EO65430"/>
      <c r="EP65430"/>
      <c r="EQ65430"/>
      <c r="ER65430"/>
      <c r="ES65430"/>
      <c r="ET65430"/>
      <c r="EU65430"/>
      <c r="EV65430"/>
      <c r="EW65430"/>
      <c r="EX65430"/>
      <c r="EY65430"/>
      <c r="EZ65430"/>
      <c r="FA65430"/>
      <c r="FB65430"/>
      <c r="FC65430"/>
      <c r="FD65430"/>
      <c r="FE65430"/>
      <c r="FF65430"/>
      <c r="FG65430"/>
      <c r="FH65430"/>
      <c r="FI65430"/>
      <c r="FJ65430"/>
      <c r="FK65430"/>
      <c r="FL65430"/>
      <c r="FM65430"/>
      <c r="FN65430"/>
      <c r="FO65430"/>
      <c r="FP65430"/>
      <c r="FQ65430"/>
      <c r="FR65430"/>
      <c r="FS65430"/>
      <c r="FT65430"/>
      <c r="FU65430"/>
      <c r="FV65430"/>
      <c r="FW65430"/>
      <c r="FX65430"/>
      <c r="FY65430"/>
      <c r="FZ65430"/>
      <c r="GA65430"/>
      <c r="GB65430"/>
      <c r="GC65430"/>
      <c r="GD65430"/>
      <c r="GE65430"/>
      <c r="GF65430"/>
      <c r="GG65430"/>
      <c r="GH65430"/>
      <c r="GI65430"/>
      <c r="GJ65430"/>
      <c r="GK65430"/>
      <c r="GL65430"/>
      <c r="GM65430"/>
      <c r="GN65430"/>
      <c r="GO65430"/>
      <c r="GP65430"/>
      <c r="GQ65430"/>
      <c r="GR65430"/>
      <c r="GS65430"/>
      <c r="GT65430"/>
      <c r="GU65430"/>
      <c r="GV65430"/>
      <c r="GW65430"/>
      <c r="GX65430"/>
      <c r="GY65430"/>
      <c r="GZ65430"/>
      <c r="HA65430"/>
      <c r="HB65430"/>
      <c r="HC65430"/>
      <c r="HD65430"/>
      <c r="HE65430"/>
      <c r="HF65430"/>
      <c r="HG65430"/>
      <c r="HH65430"/>
      <c r="HI65430"/>
      <c r="HJ65430"/>
      <c r="HK65430"/>
      <c r="HL65430"/>
      <c r="HM65430"/>
      <c r="HN65430"/>
      <c r="HO65430"/>
      <c r="HP65430"/>
      <c r="HQ65430"/>
      <c r="HR65430"/>
      <c r="HS65430"/>
      <c r="HT65430"/>
      <c r="HU65430"/>
      <c r="HV65430"/>
      <c r="HW65430"/>
      <c r="HX65430"/>
      <c r="HY65430"/>
      <c r="HZ65430"/>
      <c r="IA65430"/>
    </row>
    <row r="65431" spans="1:235" ht="24" customHeight="1">
      <c r="A65431"/>
      <c r="B65431"/>
      <c r="C65431"/>
      <c r="D65431"/>
      <c r="E65431"/>
      <c r="F65431"/>
      <c r="G65431"/>
      <c r="H65431"/>
      <c r="I65431"/>
      <c r="J65431"/>
      <c r="K65431"/>
      <c r="L65431"/>
      <c r="M65431"/>
      <c r="N65431"/>
      <c r="O65431"/>
      <c r="P65431"/>
      <c r="Q65431"/>
      <c r="R65431"/>
      <c r="S65431"/>
      <c r="T65431"/>
      <c r="U65431"/>
      <c r="V65431"/>
      <c r="W65431"/>
      <c r="X65431"/>
      <c r="Y65431"/>
      <c r="Z65431"/>
      <c r="AA65431"/>
      <c r="AB65431"/>
      <c r="AC65431"/>
      <c r="AD65431"/>
      <c r="AE65431"/>
      <c r="AF65431"/>
      <c r="AG65431"/>
      <c r="AH65431"/>
      <c r="AI65431"/>
      <c r="AJ65431"/>
      <c r="AK65431"/>
      <c r="AL65431"/>
      <c r="AM65431"/>
      <c r="AN65431"/>
      <c r="AO65431"/>
      <c r="AP65431"/>
      <c r="AQ65431"/>
      <c r="AR65431"/>
      <c r="AS65431"/>
      <c r="AT65431"/>
      <c r="AU65431"/>
      <c r="AV65431"/>
      <c r="AW65431"/>
      <c r="AX65431"/>
      <c r="AY65431"/>
      <c r="AZ65431"/>
      <c r="BA65431"/>
      <c r="BB65431"/>
      <c r="BC65431"/>
      <c r="BD65431"/>
      <c r="BE65431"/>
      <c r="BF65431"/>
      <c r="BG65431"/>
      <c r="BH65431"/>
      <c r="BI65431"/>
      <c r="BJ65431"/>
      <c r="BK65431"/>
      <c r="BL65431"/>
      <c r="BM65431"/>
      <c r="BN65431"/>
      <c r="BO65431"/>
      <c r="BP65431"/>
      <c r="BQ65431"/>
      <c r="BR65431"/>
      <c r="BS65431"/>
      <c r="BT65431"/>
      <c r="BU65431"/>
      <c r="BV65431"/>
      <c r="BW65431"/>
      <c r="BX65431"/>
      <c r="BY65431"/>
      <c r="BZ65431"/>
      <c r="CA65431"/>
      <c r="CB65431"/>
      <c r="CC65431"/>
      <c r="CD65431"/>
      <c r="CE65431"/>
      <c r="CF65431"/>
      <c r="CG65431"/>
      <c r="CH65431"/>
      <c r="CI65431"/>
      <c r="CJ65431"/>
      <c r="CK65431"/>
      <c r="CL65431"/>
      <c r="CM65431"/>
      <c r="CN65431"/>
      <c r="CO65431"/>
      <c r="CP65431"/>
      <c r="CQ65431"/>
      <c r="CR65431"/>
      <c r="CS65431"/>
      <c r="CT65431"/>
      <c r="CU65431"/>
      <c r="CV65431"/>
      <c r="CW65431"/>
      <c r="CX65431"/>
      <c r="CY65431"/>
      <c r="CZ65431"/>
      <c r="DA65431"/>
      <c r="DB65431"/>
      <c r="DC65431"/>
      <c r="DD65431"/>
      <c r="DE65431"/>
      <c r="DF65431"/>
      <c r="DG65431"/>
      <c r="DH65431"/>
      <c r="DI65431"/>
      <c r="DJ65431"/>
      <c r="DK65431"/>
      <c r="DL65431"/>
      <c r="DM65431"/>
      <c r="DN65431"/>
      <c r="DO65431"/>
      <c r="DP65431"/>
      <c r="DQ65431"/>
      <c r="DR65431"/>
      <c r="DS65431"/>
      <c r="DT65431"/>
      <c r="DU65431"/>
      <c r="DV65431"/>
      <c r="DW65431"/>
      <c r="DX65431"/>
      <c r="DY65431"/>
      <c r="DZ65431"/>
      <c r="EA65431"/>
      <c r="EB65431"/>
      <c r="EC65431"/>
      <c r="ED65431"/>
      <c r="EE65431"/>
      <c r="EF65431"/>
      <c r="EG65431"/>
      <c r="EH65431"/>
      <c r="EI65431"/>
      <c r="EJ65431"/>
      <c r="EK65431"/>
      <c r="EL65431"/>
      <c r="EM65431"/>
      <c r="EN65431"/>
      <c r="EO65431"/>
      <c r="EP65431"/>
      <c r="EQ65431"/>
      <c r="ER65431"/>
      <c r="ES65431"/>
      <c r="ET65431"/>
      <c r="EU65431"/>
      <c r="EV65431"/>
      <c r="EW65431"/>
      <c r="EX65431"/>
      <c r="EY65431"/>
      <c r="EZ65431"/>
      <c r="FA65431"/>
      <c r="FB65431"/>
      <c r="FC65431"/>
      <c r="FD65431"/>
      <c r="FE65431"/>
      <c r="FF65431"/>
      <c r="FG65431"/>
      <c r="FH65431"/>
      <c r="FI65431"/>
      <c r="FJ65431"/>
      <c r="FK65431"/>
      <c r="FL65431"/>
      <c r="FM65431"/>
      <c r="FN65431"/>
      <c r="FO65431"/>
      <c r="FP65431"/>
      <c r="FQ65431"/>
      <c r="FR65431"/>
      <c r="FS65431"/>
      <c r="FT65431"/>
      <c r="FU65431"/>
      <c r="FV65431"/>
      <c r="FW65431"/>
      <c r="FX65431"/>
      <c r="FY65431"/>
      <c r="FZ65431"/>
      <c r="GA65431"/>
      <c r="GB65431"/>
      <c r="GC65431"/>
      <c r="GD65431"/>
      <c r="GE65431"/>
      <c r="GF65431"/>
      <c r="GG65431"/>
      <c r="GH65431"/>
      <c r="GI65431"/>
      <c r="GJ65431"/>
      <c r="GK65431"/>
      <c r="GL65431"/>
      <c r="GM65431"/>
      <c r="GN65431"/>
      <c r="GO65431"/>
      <c r="GP65431"/>
      <c r="GQ65431"/>
      <c r="GR65431"/>
      <c r="GS65431"/>
      <c r="GT65431"/>
      <c r="GU65431"/>
      <c r="GV65431"/>
      <c r="GW65431"/>
      <c r="GX65431"/>
      <c r="GY65431"/>
      <c r="GZ65431"/>
      <c r="HA65431"/>
      <c r="HB65431"/>
      <c r="HC65431"/>
      <c r="HD65431"/>
      <c r="HE65431"/>
      <c r="HF65431"/>
      <c r="HG65431"/>
      <c r="HH65431"/>
      <c r="HI65431"/>
      <c r="HJ65431"/>
      <c r="HK65431"/>
      <c r="HL65431"/>
      <c r="HM65431"/>
      <c r="HN65431"/>
      <c r="HO65431"/>
      <c r="HP65431"/>
      <c r="HQ65431"/>
      <c r="HR65431"/>
      <c r="HS65431"/>
      <c r="HT65431"/>
      <c r="HU65431"/>
      <c r="HV65431"/>
      <c r="HW65431"/>
      <c r="HX65431"/>
      <c r="HY65431"/>
      <c r="HZ65431"/>
      <c r="IA65431"/>
    </row>
    <row r="65432" spans="1:235" ht="24" customHeight="1">
      <c r="A65432"/>
      <c r="B65432"/>
      <c r="C65432"/>
      <c r="D65432"/>
      <c r="E65432"/>
      <c r="F65432"/>
      <c r="G65432"/>
      <c r="H65432"/>
      <c r="I65432"/>
      <c r="J65432"/>
      <c r="K65432"/>
      <c r="L65432"/>
      <c r="M65432"/>
      <c r="N65432"/>
      <c r="O65432"/>
      <c r="P65432"/>
      <c r="Q65432"/>
      <c r="R65432"/>
      <c r="S65432"/>
      <c r="T65432"/>
      <c r="U65432"/>
      <c r="V65432"/>
      <c r="W65432"/>
      <c r="X65432"/>
      <c r="Y65432"/>
      <c r="Z65432"/>
      <c r="AA65432"/>
      <c r="AB65432"/>
      <c r="AC65432"/>
      <c r="AD65432"/>
      <c r="AE65432"/>
      <c r="AF65432"/>
      <c r="AG65432"/>
      <c r="AH65432"/>
      <c r="AI65432"/>
      <c r="AJ65432"/>
      <c r="AK65432"/>
      <c r="AL65432"/>
      <c r="AM65432"/>
      <c r="AN65432"/>
      <c r="AO65432"/>
      <c r="AP65432"/>
      <c r="AQ65432"/>
      <c r="AR65432"/>
      <c r="AS65432"/>
      <c r="AT65432"/>
      <c r="AU65432"/>
      <c r="AV65432"/>
      <c r="AW65432"/>
      <c r="AX65432"/>
      <c r="AY65432"/>
      <c r="AZ65432"/>
      <c r="BA65432"/>
      <c r="BB65432"/>
      <c r="BC65432"/>
      <c r="BD65432"/>
      <c r="BE65432"/>
      <c r="BF65432"/>
      <c r="BG65432"/>
      <c r="BH65432"/>
      <c r="BI65432"/>
      <c r="BJ65432"/>
      <c r="BK65432"/>
      <c r="BL65432"/>
      <c r="BM65432"/>
      <c r="BN65432"/>
      <c r="BO65432"/>
      <c r="BP65432"/>
      <c r="BQ65432"/>
      <c r="BR65432"/>
      <c r="BS65432"/>
      <c r="BT65432"/>
      <c r="BU65432"/>
      <c r="BV65432"/>
      <c r="BW65432"/>
      <c r="BX65432"/>
      <c r="BY65432"/>
      <c r="BZ65432"/>
      <c r="CA65432"/>
      <c r="CB65432"/>
      <c r="CC65432"/>
      <c r="CD65432"/>
      <c r="CE65432"/>
      <c r="CF65432"/>
      <c r="CG65432"/>
      <c r="CH65432"/>
      <c r="CI65432"/>
      <c r="CJ65432"/>
      <c r="CK65432"/>
      <c r="CL65432"/>
      <c r="CM65432"/>
      <c r="CN65432"/>
      <c r="CO65432"/>
      <c r="CP65432"/>
      <c r="CQ65432"/>
      <c r="CR65432"/>
      <c r="CS65432"/>
      <c r="CT65432"/>
      <c r="CU65432"/>
      <c r="CV65432"/>
      <c r="CW65432"/>
      <c r="CX65432"/>
      <c r="CY65432"/>
      <c r="CZ65432"/>
      <c r="DA65432"/>
      <c r="DB65432"/>
      <c r="DC65432"/>
      <c r="DD65432"/>
      <c r="DE65432"/>
      <c r="DF65432"/>
      <c r="DG65432"/>
      <c r="DH65432"/>
      <c r="DI65432"/>
      <c r="DJ65432"/>
      <c r="DK65432"/>
      <c r="DL65432"/>
      <c r="DM65432"/>
      <c r="DN65432"/>
      <c r="DO65432"/>
      <c r="DP65432"/>
      <c r="DQ65432"/>
      <c r="DR65432"/>
      <c r="DS65432"/>
      <c r="DT65432"/>
      <c r="DU65432"/>
      <c r="DV65432"/>
      <c r="DW65432"/>
      <c r="DX65432"/>
      <c r="DY65432"/>
      <c r="DZ65432"/>
      <c r="EA65432"/>
      <c r="EB65432"/>
      <c r="EC65432"/>
      <c r="ED65432"/>
      <c r="EE65432"/>
      <c r="EF65432"/>
      <c r="EG65432"/>
      <c r="EH65432"/>
      <c r="EI65432"/>
      <c r="EJ65432"/>
      <c r="EK65432"/>
      <c r="EL65432"/>
      <c r="EM65432"/>
      <c r="EN65432"/>
      <c r="EO65432"/>
      <c r="EP65432"/>
      <c r="EQ65432"/>
      <c r="ER65432"/>
      <c r="ES65432"/>
      <c r="ET65432"/>
      <c r="EU65432"/>
      <c r="EV65432"/>
      <c r="EW65432"/>
      <c r="EX65432"/>
      <c r="EY65432"/>
      <c r="EZ65432"/>
      <c r="FA65432"/>
      <c r="FB65432"/>
      <c r="FC65432"/>
      <c r="FD65432"/>
      <c r="FE65432"/>
      <c r="FF65432"/>
      <c r="FG65432"/>
      <c r="FH65432"/>
      <c r="FI65432"/>
      <c r="FJ65432"/>
      <c r="FK65432"/>
      <c r="FL65432"/>
      <c r="FM65432"/>
      <c r="FN65432"/>
      <c r="FO65432"/>
      <c r="FP65432"/>
      <c r="FQ65432"/>
      <c r="FR65432"/>
      <c r="FS65432"/>
      <c r="FT65432"/>
      <c r="FU65432"/>
      <c r="FV65432"/>
      <c r="FW65432"/>
      <c r="FX65432"/>
      <c r="FY65432"/>
      <c r="FZ65432"/>
      <c r="GA65432"/>
      <c r="GB65432"/>
      <c r="GC65432"/>
      <c r="GD65432"/>
      <c r="GE65432"/>
      <c r="GF65432"/>
      <c r="GG65432"/>
      <c r="GH65432"/>
      <c r="GI65432"/>
      <c r="GJ65432"/>
      <c r="GK65432"/>
      <c r="GL65432"/>
      <c r="GM65432"/>
      <c r="GN65432"/>
      <c r="GO65432"/>
      <c r="GP65432"/>
      <c r="GQ65432"/>
      <c r="GR65432"/>
      <c r="GS65432"/>
      <c r="GT65432"/>
      <c r="GU65432"/>
      <c r="GV65432"/>
      <c r="GW65432"/>
      <c r="GX65432"/>
      <c r="GY65432"/>
      <c r="GZ65432"/>
      <c r="HA65432"/>
      <c r="HB65432"/>
      <c r="HC65432"/>
      <c r="HD65432"/>
      <c r="HE65432"/>
      <c r="HF65432"/>
      <c r="HG65432"/>
      <c r="HH65432"/>
      <c r="HI65432"/>
      <c r="HJ65432"/>
      <c r="HK65432"/>
      <c r="HL65432"/>
      <c r="HM65432"/>
      <c r="HN65432"/>
      <c r="HO65432"/>
      <c r="HP65432"/>
      <c r="HQ65432"/>
      <c r="HR65432"/>
      <c r="HS65432"/>
      <c r="HT65432"/>
      <c r="HU65432"/>
      <c r="HV65432"/>
      <c r="HW65432"/>
      <c r="HX65432"/>
      <c r="HY65432"/>
      <c r="HZ65432"/>
      <c r="IA65432"/>
    </row>
    <row r="65433" spans="1:235" ht="24" customHeight="1">
      <c r="A65433"/>
      <c r="B65433"/>
      <c r="C65433"/>
      <c r="D65433"/>
      <c r="E65433"/>
      <c r="F65433"/>
      <c r="G65433"/>
      <c r="H65433"/>
      <c r="I65433"/>
      <c r="J65433"/>
      <c r="K65433"/>
      <c r="L65433"/>
      <c r="M65433"/>
      <c r="N65433"/>
      <c r="O65433"/>
      <c r="P65433"/>
      <c r="Q65433"/>
      <c r="R65433"/>
      <c r="S65433"/>
      <c r="T65433"/>
      <c r="U65433"/>
      <c r="V65433"/>
      <c r="W65433"/>
      <c r="X65433"/>
      <c r="Y65433"/>
      <c r="Z65433"/>
      <c r="AA65433"/>
      <c r="AB65433"/>
      <c r="AC65433"/>
      <c r="AD65433"/>
      <c r="AE65433"/>
      <c r="AF65433"/>
      <c r="AG65433"/>
      <c r="AH65433"/>
      <c r="AI65433"/>
      <c r="AJ65433"/>
      <c r="AK65433"/>
      <c r="AL65433"/>
      <c r="AM65433"/>
      <c r="AN65433"/>
      <c r="AO65433"/>
      <c r="AP65433"/>
      <c r="AQ65433"/>
      <c r="AR65433"/>
      <c r="AS65433"/>
      <c r="AT65433"/>
      <c r="AU65433"/>
      <c r="AV65433"/>
      <c r="AW65433"/>
      <c r="AX65433"/>
      <c r="AY65433"/>
      <c r="AZ65433"/>
      <c r="BA65433"/>
      <c r="BB65433"/>
      <c r="BC65433"/>
      <c r="BD65433"/>
      <c r="BE65433"/>
      <c r="BF65433"/>
      <c r="BG65433"/>
      <c r="BH65433"/>
      <c r="BI65433"/>
      <c r="BJ65433"/>
      <c r="BK65433"/>
      <c r="BL65433"/>
      <c r="BM65433"/>
      <c r="BN65433"/>
      <c r="BO65433"/>
      <c r="BP65433"/>
      <c r="BQ65433"/>
      <c r="BR65433"/>
      <c r="BS65433"/>
      <c r="BT65433"/>
      <c r="BU65433"/>
      <c r="BV65433"/>
      <c r="BW65433"/>
      <c r="BX65433"/>
      <c r="BY65433"/>
      <c r="BZ65433"/>
      <c r="CA65433"/>
      <c r="CB65433"/>
      <c r="CC65433"/>
      <c r="CD65433"/>
      <c r="CE65433"/>
      <c r="CF65433"/>
      <c r="CG65433"/>
      <c r="CH65433"/>
      <c r="CI65433"/>
      <c r="CJ65433"/>
      <c r="CK65433"/>
      <c r="CL65433"/>
      <c r="CM65433"/>
      <c r="CN65433"/>
      <c r="CO65433"/>
      <c r="CP65433"/>
      <c r="CQ65433"/>
      <c r="CR65433"/>
      <c r="CS65433"/>
      <c r="CT65433"/>
      <c r="CU65433"/>
      <c r="CV65433"/>
      <c r="CW65433"/>
      <c r="CX65433"/>
      <c r="CY65433"/>
      <c r="CZ65433"/>
      <c r="DA65433"/>
      <c r="DB65433"/>
      <c r="DC65433"/>
      <c r="DD65433"/>
      <c r="DE65433"/>
      <c r="DF65433"/>
      <c r="DG65433"/>
      <c r="DH65433"/>
      <c r="DI65433"/>
      <c r="DJ65433"/>
      <c r="DK65433"/>
      <c r="DL65433"/>
      <c r="DM65433"/>
      <c r="DN65433"/>
      <c r="DO65433"/>
      <c r="DP65433"/>
      <c r="DQ65433"/>
      <c r="DR65433"/>
      <c r="DS65433"/>
      <c r="DT65433"/>
      <c r="DU65433"/>
      <c r="DV65433"/>
      <c r="DW65433"/>
      <c r="DX65433"/>
      <c r="DY65433"/>
      <c r="DZ65433"/>
      <c r="EA65433"/>
      <c r="EB65433"/>
      <c r="EC65433"/>
      <c r="ED65433"/>
      <c r="EE65433"/>
      <c r="EF65433"/>
      <c r="EG65433"/>
      <c r="EH65433"/>
      <c r="EI65433"/>
      <c r="EJ65433"/>
      <c r="EK65433"/>
      <c r="EL65433"/>
      <c r="EM65433"/>
      <c r="EN65433"/>
      <c r="EO65433"/>
      <c r="EP65433"/>
      <c r="EQ65433"/>
      <c r="ER65433"/>
      <c r="ES65433"/>
      <c r="ET65433"/>
      <c r="EU65433"/>
      <c r="EV65433"/>
      <c r="EW65433"/>
      <c r="EX65433"/>
      <c r="EY65433"/>
      <c r="EZ65433"/>
      <c r="FA65433"/>
      <c r="FB65433"/>
      <c r="FC65433"/>
      <c r="FD65433"/>
      <c r="FE65433"/>
      <c r="FF65433"/>
      <c r="FG65433"/>
      <c r="FH65433"/>
      <c r="FI65433"/>
      <c r="FJ65433"/>
      <c r="FK65433"/>
      <c r="FL65433"/>
      <c r="FM65433"/>
      <c r="FN65433"/>
      <c r="FO65433"/>
      <c r="FP65433"/>
      <c r="FQ65433"/>
      <c r="FR65433"/>
      <c r="FS65433"/>
      <c r="FT65433"/>
      <c r="FU65433"/>
      <c r="FV65433"/>
      <c r="FW65433"/>
      <c r="FX65433"/>
      <c r="FY65433"/>
      <c r="FZ65433"/>
      <c r="GA65433"/>
      <c r="GB65433"/>
      <c r="GC65433"/>
      <c r="GD65433"/>
      <c r="GE65433"/>
      <c r="GF65433"/>
      <c r="GG65433"/>
      <c r="GH65433"/>
      <c r="GI65433"/>
      <c r="GJ65433"/>
      <c r="GK65433"/>
      <c r="GL65433"/>
      <c r="GM65433"/>
      <c r="GN65433"/>
      <c r="GO65433"/>
      <c r="GP65433"/>
      <c r="GQ65433"/>
      <c r="GR65433"/>
      <c r="GS65433"/>
      <c r="GT65433"/>
      <c r="GU65433"/>
      <c r="GV65433"/>
      <c r="GW65433"/>
      <c r="GX65433"/>
      <c r="GY65433"/>
      <c r="GZ65433"/>
      <c r="HA65433"/>
      <c r="HB65433"/>
      <c r="HC65433"/>
      <c r="HD65433"/>
      <c r="HE65433"/>
      <c r="HF65433"/>
      <c r="HG65433"/>
      <c r="HH65433"/>
      <c r="HI65433"/>
      <c r="HJ65433"/>
      <c r="HK65433"/>
      <c r="HL65433"/>
      <c r="HM65433"/>
      <c r="HN65433"/>
      <c r="HO65433"/>
      <c r="HP65433"/>
      <c r="HQ65433"/>
      <c r="HR65433"/>
      <c r="HS65433"/>
      <c r="HT65433"/>
      <c r="HU65433"/>
      <c r="HV65433"/>
      <c r="HW65433"/>
      <c r="HX65433"/>
      <c r="HY65433"/>
      <c r="HZ65433"/>
      <c r="IA65433"/>
    </row>
    <row r="65434" spans="1:235" ht="24" customHeight="1">
      <c r="A65434"/>
      <c r="B65434"/>
      <c r="C65434"/>
      <c r="D65434"/>
      <c r="E65434"/>
      <c r="F65434"/>
      <c r="G65434"/>
      <c r="H65434"/>
      <c r="I65434"/>
      <c r="J65434"/>
      <c r="K65434"/>
      <c r="L65434"/>
      <c r="M65434"/>
      <c r="N65434"/>
      <c r="O65434"/>
      <c r="P65434"/>
      <c r="Q65434"/>
      <c r="R65434"/>
      <c r="S65434"/>
      <c r="T65434"/>
      <c r="U65434"/>
      <c r="V65434"/>
      <c r="W65434"/>
      <c r="X65434"/>
      <c r="Y65434"/>
      <c r="Z65434"/>
      <c r="AA65434"/>
      <c r="AB65434"/>
      <c r="AC65434"/>
      <c r="AD65434"/>
      <c r="AE65434"/>
      <c r="AF65434"/>
      <c r="AG65434"/>
      <c r="AH65434"/>
      <c r="AI65434"/>
      <c r="AJ65434"/>
      <c r="AK65434"/>
      <c r="AL65434"/>
      <c r="AM65434"/>
      <c r="AN65434"/>
      <c r="AO65434"/>
      <c r="AP65434"/>
      <c r="AQ65434"/>
      <c r="AR65434"/>
      <c r="AS65434"/>
      <c r="AT65434"/>
      <c r="AU65434"/>
      <c r="AV65434"/>
      <c r="AW65434"/>
      <c r="AX65434"/>
      <c r="AY65434"/>
      <c r="AZ65434"/>
      <c r="BA65434"/>
      <c r="BB65434"/>
      <c r="BC65434"/>
      <c r="BD65434"/>
      <c r="BE65434"/>
      <c r="BF65434"/>
      <c r="BG65434"/>
      <c r="BH65434"/>
      <c r="BI65434"/>
      <c r="BJ65434"/>
      <c r="BK65434"/>
      <c r="BL65434"/>
      <c r="BM65434"/>
      <c r="BN65434"/>
      <c r="BO65434"/>
      <c r="BP65434"/>
      <c r="BQ65434"/>
      <c r="BR65434"/>
      <c r="BS65434"/>
      <c r="BT65434"/>
      <c r="BU65434"/>
      <c r="BV65434"/>
      <c r="BW65434"/>
      <c r="BX65434"/>
      <c r="BY65434"/>
      <c r="BZ65434"/>
      <c r="CA65434"/>
      <c r="CB65434"/>
      <c r="CC65434"/>
      <c r="CD65434"/>
      <c r="CE65434"/>
      <c r="CF65434"/>
      <c r="CG65434"/>
      <c r="CH65434"/>
      <c r="CI65434"/>
      <c r="CJ65434"/>
      <c r="CK65434"/>
      <c r="CL65434"/>
      <c r="CM65434"/>
      <c r="CN65434"/>
      <c r="CO65434"/>
      <c r="CP65434"/>
      <c r="CQ65434"/>
      <c r="CR65434"/>
      <c r="CS65434"/>
      <c r="CT65434"/>
      <c r="CU65434"/>
      <c r="CV65434"/>
      <c r="CW65434"/>
      <c r="CX65434"/>
      <c r="CY65434"/>
      <c r="CZ65434"/>
      <c r="DA65434"/>
      <c r="DB65434"/>
      <c r="DC65434"/>
      <c r="DD65434"/>
      <c r="DE65434"/>
      <c r="DF65434"/>
      <c r="DG65434"/>
      <c r="DH65434"/>
      <c r="DI65434"/>
      <c r="DJ65434"/>
      <c r="DK65434"/>
      <c r="DL65434"/>
      <c r="DM65434"/>
      <c r="DN65434"/>
      <c r="DO65434"/>
      <c r="DP65434"/>
      <c r="DQ65434"/>
      <c r="DR65434"/>
      <c r="DS65434"/>
      <c r="DT65434"/>
      <c r="DU65434"/>
      <c r="DV65434"/>
      <c r="DW65434"/>
      <c r="DX65434"/>
      <c r="DY65434"/>
      <c r="DZ65434"/>
      <c r="EA65434"/>
      <c r="EB65434"/>
      <c r="EC65434"/>
      <c r="ED65434"/>
      <c r="EE65434"/>
      <c r="EF65434"/>
      <c r="EG65434"/>
      <c r="EH65434"/>
      <c r="EI65434"/>
      <c r="EJ65434"/>
      <c r="EK65434"/>
      <c r="EL65434"/>
      <c r="EM65434"/>
      <c r="EN65434"/>
      <c r="EO65434"/>
      <c r="EP65434"/>
      <c r="EQ65434"/>
      <c r="ER65434"/>
      <c r="ES65434"/>
      <c r="ET65434"/>
      <c r="EU65434"/>
      <c r="EV65434"/>
      <c r="EW65434"/>
      <c r="EX65434"/>
      <c r="EY65434"/>
      <c r="EZ65434"/>
      <c r="FA65434"/>
      <c r="FB65434"/>
      <c r="FC65434"/>
      <c r="FD65434"/>
      <c r="FE65434"/>
      <c r="FF65434"/>
      <c r="FG65434"/>
      <c r="FH65434"/>
      <c r="FI65434"/>
      <c r="FJ65434"/>
      <c r="FK65434"/>
      <c r="FL65434"/>
      <c r="FM65434"/>
      <c r="FN65434"/>
      <c r="FO65434"/>
      <c r="FP65434"/>
      <c r="FQ65434"/>
      <c r="FR65434"/>
      <c r="FS65434"/>
      <c r="FT65434"/>
      <c r="FU65434"/>
      <c r="FV65434"/>
      <c r="FW65434"/>
      <c r="FX65434"/>
      <c r="FY65434"/>
      <c r="FZ65434"/>
      <c r="GA65434"/>
      <c r="GB65434"/>
      <c r="GC65434"/>
      <c r="GD65434"/>
      <c r="GE65434"/>
      <c r="GF65434"/>
      <c r="GG65434"/>
      <c r="GH65434"/>
      <c r="GI65434"/>
      <c r="GJ65434"/>
      <c r="GK65434"/>
      <c r="GL65434"/>
      <c r="GM65434"/>
      <c r="GN65434"/>
      <c r="GO65434"/>
      <c r="GP65434"/>
      <c r="GQ65434"/>
      <c r="GR65434"/>
      <c r="GS65434"/>
      <c r="GT65434"/>
      <c r="GU65434"/>
      <c r="GV65434"/>
      <c r="GW65434"/>
      <c r="GX65434"/>
      <c r="GY65434"/>
      <c r="GZ65434"/>
      <c r="HA65434"/>
      <c r="HB65434"/>
      <c r="HC65434"/>
      <c r="HD65434"/>
      <c r="HE65434"/>
      <c r="HF65434"/>
      <c r="HG65434"/>
      <c r="HH65434"/>
      <c r="HI65434"/>
      <c r="HJ65434"/>
      <c r="HK65434"/>
      <c r="HL65434"/>
      <c r="HM65434"/>
      <c r="HN65434"/>
      <c r="HO65434"/>
      <c r="HP65434"/>
      <c r="HQ65434"/>
      <c r="HR65434"/>
      <c r="HS65434"/>
      <c r="HT65434"/>
      <c r="HU65434"/>
      <c r="HV65434"/>
      <c r="HW65434"/>
      <c r="HX65434"/>
      <c r="HY65434"/>
      <c r="HZ65434"/>
      <c r="IA65434"/>
    </row>
    <row r="65435" spans="1:235" ht="24" customHeight="1">
      <c r="A65435"/>
      <c r="B65435"/>
      <c r="C65435"/>
      <c r="D65435"/>
      <c r="E65435"/>
      <c r="F65435"/>
      <c r="G65435"/>
      <c r="H65435"/>
      <c r="I65435"/>
      <c r="J65435"/>
      <c r="K65435"/>
      <c r="L65435"/>
      <c r="M65435"/>
      <c r="N65435"/>
      <c r="O65435"/>
      <c r="P65435"/>
      <c r="Q65435"/>
      <c r="R65435"/>
      <c r="S65435"/>
      <c r="T65435"/>
      <c r="U65435"/>
      <c r="V65435"/>
      <c r="W65435"/>
      <c r="X65435"/>
      <c r="Y65435"/>
      <c r="Z65435"/>
      <c r="AA65435"/>
      <c r="AB65435"/>
      <c r="AC65435"/>
      <c r="AD65435"/>
      <c r="AE65435"/>
      <c r="AF65435"/>
      <c r="AG65435"/>
      <c r="AH65435"/>
      <c r="AI65435"/>
      <c r="AJ65435"/>
      <c r="AK65435"/>
      <c r="AL65435"/>
      <c r="AM65435"/>
      <c r="AN65435"/>
      <c r="AO65435"/>
      <c r="AP65435"/>
      <c r="AQ65435"/>
      <c r="AR65435"/>
      <c r="AS65435"/>
      <c r="AT65435"/>
      <c r="AU65435"/>
      <c r="AV65435"/>
      <c r="AW65435"/>
      <c r="AX65435"/>
      <c r="AY65435"/>
      <c r="AZ65435"/>
      <c r="BA65435"/>
      <c r="BB65435"/>
      <c r="BC65435"/>
      <c r="BD65435"/>
      <c r="BE65435"/>
      <c r="BF65435"/>
      <c r="BG65435"/>
      <c r="BH65435"/>
      <c r="BI65435"/>
      <c r="BJ65435"/>
      <c r="BK65435"/>
      <c r="BL65435"/>
      <c r="BM65435"/>
      <c r="BN65435"/>
      <c r="BO65435"/>
      <c r="BP65435"/>
      <c r="BQ65435"/>
      <c r="BR65435"/>
      <c r="BS65435"/>
      <c r="BT65435"/>
      <c r="BU65435"/>
      <c r="BV65435"/>
      <c r="BW65435"/>
      <c r="BX65435"/>
      <c r="BY65435"/>
      <c r="BZ65435"/>
      <c r="CA65435"/>
      <c r="CB65435"/>
      <c r="CC65435"/>
      <c r="CD65435"/>
      <c r="CE65435"/>
      <c r="CF65435"/>
      <c r="CG65435"/>
      <c r="CH65435"/>
      <c r="CI65435"/>
      <c r="CJ65435"/>
      <c r="CK65435"/>
      <c r="CL65435"/>
      <c r="CM65435"/>
      <c r="CN65435"/>
      <c r="CO65435"/>
      <c r="CP65435"/>
      <c r="CQ65435"/>
      <c r="CR65435"/>
      <c r="CS65435"/>
      <c r="CT65435"/>
      <c r="CU65435"/>
      <c r="CV65435"/>
      <c r="CW65435"/>
      <c r="CX65435"/>
      <c r="CY65435"/>
      <c r="CZ65435"/>
      <c r="DA65435"/>
      <c r="DB65435"/>
      <c r="DC65435"/>
      <c r="DD65435"/>
      <c r="DE65435"/>
      <c r="DF65435"/>
      <c r="DG65435"/>
      <c r="DH65435"/>
      <c r="DI65435"/>
      <c r="DJ65435"/>
      <c r="DK65435"/>
      <c r="DL65435"/>
      <c r="DM65435"/>
      <c r="DN65435"/>
      <c r="DO65435"/>
      <c r="DP65435"/>
      <c r="DQ65435"/>
      <c r="DR65435"/>
      <c r="DS65435"/>
      <c r="DT65435"/>
      <c r="DU65435"/>
      <c r="DV65435"/>
      <c r="DW65435"/>
      <c r="DX65435"/>
      <c r="DY65435"/>
      <c r="DZ65435"/>
      <c r="EA65435"/>
      <c r="EB65435"/>
      <c r="EC65435"/>
      <c r="ED65435"/>
      <c r="EE65435"/>
      <c r="EF65435"/>
      <c r="EG65435"/>
      <c r="EH65435"/>
      <c r="EI65435"/>
      <c r="EJ65435"/>
      <c r="EK65435"/>
      <c r="EL65435"/>
      <c r="EM65435"/>
      <c r="EN65435"/>
      <c r="EO65435"/>
      <c r="EP65435"/>
      <c r="EQ65435"/>
      <c r="ER65435"/>
      <c r="ES65435"/>
      <c r="ET65435"/>
      <c r="EU65435"/>
      <c r="EV65435"/>
      <c r="EW65435"/>
      <c r="EX65435"/>
      <c r="EY65435"/>
      <c r="EZ65435"/>
      <c r="FA65435"/>
      <c r="FB65435"/>
      <c r="FC65435"/>
      <c r="FD65435"/>
      <c r="FE65435"/>
      <c r="FF65435"/>
      <c r="FG65435"/>
      <c r="FH65435"/>
      <c r="FI65435"/>
      <c r="FJ65435"/>
      <c r="FK65435"/>
      <c r="FL65435"/>
      <c r="FM65435"/>
      <c r="FN65435"/>
      <c r="FO65435"/>
      <c r="FP65435"/>
      <c r="FQ65435"/>
      <c r="FR65435"/>
      <c r="FS65435"/>
      <c r="FT65435"/>
      <c r="FU65435"/>
      <c r="FV65435"/>
      <c r="FW65435"/>
      <c r="FX65435"/>
      <c r="FY65435"/>
      <c r="FZ65435"/>
      <c r="GA65435"/>
      <c r="GB65435"/>
      <c r="GC65435"/>
      <c r="GD65435"/>
      <c r="GE65435"/>
      <c r="GF65435"/>
      <c r="GG65435"/>
      <c r="GH65435"/>
      <c r="GI65435"/>
      <c r="GJ65435"/>
      <c r="GK65435"/>
      <c r="GL65435"/>
      <c r="GM65435"/>
      <c r="GN65435"/>
      <c r="GO65435"/>
      <c r="GP65435"/>
      <c r="GQ65435"/>
      <c r="GR65435"/>
      <c r="GS65435"/>
      <c r="GT65435"/>
      <c r="GU65435"/>
      <c r="GV65435"/>
      <c r="GW65435"/>
      <c r="GX65435"/>
      <c r="GY65435"/>
      <c r="GZ65435"/>
      <c r="HA65435"/>
      <c r="HB65435"/>
      <c r="HC65435"/>
      <c r="HD65435"/>
      <c r="HE65435"/>
      <c r="HF65435"/>
      <c r="HG65435"/>
      <c r="HH65435"/>
      <c r="HI65435"/>
      <c r="HJ65435"/>
      <c r="HK65435"/>
      <c r="HL65435"/>
      <c r="HM65435"/>
      <c r="HN65435"/>
      <c r="HO65435"/>
      <c r="HP65435"/>
      <c r="HQ65435"/>
      <c r="HR65435"/>
      <c r="HS65435"/>
      <c r="HT65435"/>
      <c r="HU65435"/>
      <c r="HV65435"/>
      <c r="HW65435"/>
      <c r="HX65435"/>
      <c r="HY65435"/>
      <c r="HZ65435"/>
      <c r="IA65435"/>
    </row>
    <row r="65436" spans="1:235" ht="24" customHeight="1">
      <c r="A65436"/>
      <c r="B65436"/>
      <c r="C65436"/>
      <c r="D65436"/>
      <c r="E65436"/>
      <c r="F65436"/>
      <c r="G65436"/>
      <c r="H65436"/>
      <c r="I65436"/>
      <c r="J65436"/>
      <c r="K65436"/>
      <c r="L65436"/>
      <c r="M65436"/>
      <c r="N65436"/>
      <c r="O65436"/>
      <c r="P65436"/>
      <c r="Q65436"/>
      <c r="R65436"/>
      <c r="S65436"/>
      <c r="T65436"/>
      <c r="U65436"/>
      <c r="V65436"/>
      <c r="W65436"/>
      <c r="X65436"/>
      <c r="Y65436"/>
      <c r="Z65436"/>
      <c r="AA65436"/>
      <c r="AB65436"/>
      <c r="AC65436"/>
      <c r="AD65436"/>
      <c r="AE65436"/>
      <c r="AF65436"/>
      <c r="AG65436"/>
      <c r="AH65436"/>
      <c r="AI65436"/>
      <c r="AJ65436"/>
      <c r="AK65436"/>
      <c r="AL65436"/>
      <c r="AM65436"/>
      <c r="AN65436"/>
      <c r="AO65436"/>
      <c r="AP65436"/>
      <c r="AQ65436"/>
      <c r="AR65436"/>
      <c r="AS65436"/>
      <c r="AT65436"/>
      <c r="AU65436"/>
      <c r="AV65436"/>
      <c r="AW65436"/>
      <c r="AX65436"/>
      <c r="AY65436"/>
      <c r="AZ65436"/>
      <c r="BA65436"/>
      <c r="BB65436"/>
      <c r="BC65436"/>
      <c r="BD65436"/>
      <c r="BE65436"/>
      <c r="BF65436"/>
      <c r="BG65436"/>
      <c r="BH65436"/>
      <c r="BI65436"/>
      <c r="BJ65436"/>
      <c r="BK65436"/>
      <c r="BL65436"/>
      <c r="BM65436"/>
      <c r="BN65436"/>
      <c r="BO65436"/>
      <c r="BP65436"/>
      <c r="BQ65436"/>
      <c r="BR65436"/>
      <c r="BS65436"/>
      <c r="BT65436"/>
      <c r="BU65436"/>
      <c r="BV65436"/>
      <c r="BW65436"/>
      <c r="BX65436"/>
      <c r="BY65436"/>
      <c r="BZ65436"/>
      <c r="CA65436"/>
      <c r="CB65436"/>
      <c r="CC65436"/>
      <c r="CD65436"/>
      <c r="CE65436"/>
      <c r="CF65436"/>
      <c r="CG65436"/>
      <c r="CH65436"/>
      <c r="CI65436"/>
      <c r="CJ65436"/>
      <c r="CK65436"/>
      <c r="CL65436"/>
      <c r="CM65436"/>
      <c r="CN65436"/>
      <c r="CO65436"/>
      <c r="CP65436"/>
      <c r="CQ65436"/>
      <c r="CR65436"/>
      <c r="CS65436"/>
      <c r="CT65436"/>
      <c r="CU65436"/>
      <c r="CV65436"/>
      <c r="CW65436"/>
      <c r="CX65436"/>
      <c r="CY65436"/>
      <c r="CZ65436"/>
      <c r="DA65436"/>
      <c r="DB65436"/>
      <c r="DC65436"/>
      <c r="DD65436"/>
      <c r="DE65436"/>
      <c r="DF65436"/>
      <c r="DG65436"/>
      <c r="DH65436"/>
      <c r="DI65436"/>
      <c r="DJ65436"/>
      <c r="DK65436"/>
      <c r="DL65436"/>
      <c r="DM65436"/>
      <c r="DN65436"/>
      <c r="DO65436"/>
      <c r="DP65436"/>
      <c r="DQ65436"/>
      <c r="DR65436"/>
      <c r="DS65436"/>
      <c r="DT65436"/>
      <c r="DU65436"/>
      <c r="DV65436"/>
      <c r="DW65436"/>
      <c r="DX65436"/>
      <c r="DY65436"/>
      <c r="DZ65436"/>
      <c r="EA65436"/>
      <c r="EB65436"/>
      <c r="EC65436"/>
      <c r="ED65436"/>
      <c r="EE65436"/>
      <c r="EF65436"/>
      <c r="EG65436"/>
      <c r="EH65436"/>
      <c r="EI65436"/>
      <c r="EJ65436"/>
      <c r="EK65436"/>
      <c r="EL65436"/>
      <c r="EM65436"/>
      <c r="EN65436"/>
      <c r="EO65436"/>
      <c r="EP65436"/>
      <c r="EQ65436"/>
      <c r="ER65436"/>
      <c r="ES65436"/>
      <c r="ET65436"/>
      <c r="EU65436"/>
      <c r="EV65436"/>
      <c r="EW65436"/>
      <c r="EX65436"/>
      <c r="EY65436"/>
      <c r="EZ65436"/>
      <c r="FA65436"/>
      <c r="FB65436"/>
      <c r="FC65436"/>
      <c r="FD65436"/>
      <c r="FE65436"/>
      <c r="FF65436"/>
      <c r="FG65436"/>
      <c r="FH65436"/>
      <c r="FI65436"/>
      <c r="FJ65436"/>
      <c r="FK65436"/>
      <c r="FL65436"/>
      <c r="FM65436"/>
      <c r="FN65436"/>
      <c r="FO65436"/>
      <c r="FP65436"/>
      <c r="FQ65436"/>
      <c r="FR65436"/>
      <c r="FS65436"/>
      <c r="FT65436"/>
      <c r="FU65436"/>
      <c r="FV65436"/>
      <c r="FW65436"/>
      <c r="FX65436"/>
      <c r="FY65436"/>
      <c r="FZ65436"/>
      <c r="GA65436"/>
      <c r="GB65436"/>
      <c r="GC65436"/>
      <c r="GD65436"/>
      <c r="GE65436"/>
      <c r="GF65436"/>
      <c r="GG65436"/>
      <c r="GH65436"/>
      <c r="GI65436"/>
      <c r="GJ65436"/>
      <c r="GK65436"/>
      <c r="GL65436"/>
      <c r="GM65436"/>
      <c r="GN65436"/>
      <c r="GO65436"/>
      <c r="GP65436"/>
      <c r="GQ65436"/>
      <c r="GR65436"/>
      <c r="GS65436"/>
      <c r="GT65436"/>
      <c r="GU65436"/>
      <c r="GV65436"/>
      <c r="GW65436"/>
      <c r="GX65436"/>
      <c r="GY65436"/>
      <c r="GZ65436"/>
      <c r="HA65436"/>
      <c r="HB65436"/>
      <c r="HC65436"/>
      <c r="HD65436"/>
      <c r="HE65436"/>
      <c r="HF65436"/>
      <c r="HG65436"/>
      <c r="HH65436"/>
      <c r="HI65436"/>
      <c r="HJ65436"/>
      <c r="HK65436"/>
      <c r="HL65436"/>
      <c r="HM65436"/>
      <c r="HN65436"/>
      <c r="HO65436"/>
      <c r="HP65436"/>
      <c r="HQ65436"/>
      <c r="HR65436"/>
      <c r="HS65436"/>
      <c r="HT65436"/>
      <c r="HU65436"/>
      <c r="HV65436"/>
      <c r="HW65436"/>
      <c r="HX65436"/>
      <c r="HY65436"/>
      <c r="HZ65436"/>
      <c r="IA65436"/>
    </row>
    <row r="65437" spans="1:235" ht="24" customHeight="1">
      <c r="A65437"/>
      <c r="B65437"/>
      <c r="C65437"/>
      <c r="D65437"/>
      <c r="E65437"/>
      <c r="F65437"/>
      <c r="G65437"/>
      <c r="H65437"/>
      <c r="I65437"/>
      <c r="J65437"/>
      <c r="K65437"/>
      <c r="L65437"/>
      <c r="M65437"/>
      <c r="N65437"/>
      <c r="O65437"/>
      <c r="P65437"/>
      <c r="Q65437"/>
      <c r="R65437"/>
      <c r="S65437"/>
      <c r="T65437"/>
      <c r="U65437"/>
      <c r="V65437"/>
      <c r="W65437"/>
      <c r="X65437"/>
      <c r="Y65437"/>
      <c r="Z65437"/>
      <c r="AA65437"/>
      <c r="AB65437"/>
      <c r="AC65437"/>
      <c r="AD65437"/>
      <c r="AE65437"/>
      <c r="AF65437"/>
      <c r="AG65437"/>
      <c r="AH65437"/>
      <c r="AI65437"/>
      <c r="AJ65437"/>
      <c r="AK65437"/>
      <c r="AL65437"/>
      <c r="AM65437"/>
      <c r="AN65437"/>
      <c r="AO65437"/>
      <c r="AP65437"/>
      <c r="AQ65437"/>
      <c r="AR65437"/>
      <c r="AS65437"/>
      <c r="AT65437"/>
      <c r="AU65437"/>
      <c r="AV65437"/>
      <c r="AW65437"/>
      <c r="AX65437"/>
      <c r="AY65437"/>
      <c r="AZ65437"/>
      <c r="BA65437"/>
      <c r="BB65437"/>
      <c r="BC65437"/>
      <c r="BD65437"/>
      <c r="BE65437"/>
      <c r="BF65437"/>
      <c r="BG65437"/>
      <c r="BH65437"/>
      <c r="BI65437"/>
      <c r="BJ65437"/>
      <c r="BK65437"/>
      <c r="BL65437"/>
      <c r="BM65437"/>
      <c r="BN65437"/>
      <c r="BO65437"/>
      <c r="BP65437"/>
      <c r="BQ65437"/>
      <c r="BR65437"/>
      <c r="BS65437"/>
      <c r="BT65437"/>
      <c r="BU65437"/>
      <c r="BV65437"/>
      <c r="BW65437"/>
      <c r="BX65437"/>
      <c r="BY65437"/>
      <c r="BZ65437"/>
      <c r="CA65437"/>
      <c r="CB65437"/>
      <c r="CC65437"/>
      <c r="CD65437"/>
      <c r="CE65437"/>
      <c r="CF65437"/>
      <c r="CG65437"/>
      <c r="CH65437"/>
      <c r="CI65437"/>
      <c r="CJ65437"/>
      <c r="CK65437"/>
      <c r="CL65437"/>
      <c r="CM65437"/>
      <c r="CN65437"/>
      <c r="CO65437"/>
      <c r="CP65437"/>
      <c r="CQ65437"/>
      <c r="CR65437"/>
      <c r="CS65437"/>
      <c r="CT65437"/>
      <c r="CU65437"/>
      <c r="CV65437"/>
      <c r="CW65437"/>
      <c r="CX65437"/>
      <c r="CY65437"/>
      <c r="CZ65437"/>
      <c r="DA65437"/>
      <c r="DB65437"/>
      <c r="DC65437"/>
      <c r="DD65437"/>
      <c r="DE65437"/>
      <c r="DF65437"/>
      <c r="DG65437"/>
      <c r="DH65437"/>
      <c r="DI65437"/>
      <c r="DJ65437"/>
      <c r="DK65437"/>
      <c r="DL65437"/>
      <c r="DM65437"/>
      <c r="DN65437"/>
      <c r="DO65437"/>
      <c r="DP65437"/>
      <c r="DQ65437"/>
      <c r="DR65437"/>
      <c r="DS65437"/>
      <c r="DT65437"/>
      <c r="DU65437"/>
      <c r="DV65437"/>
      <c r="DW65437"/>
      <c r="DX65437"/>
      <c r="DY65437"/>
      <c r="DZ65437"/>
      <c r="EA65437"/>
      <c r="EB65437"/>
      <c r="EC65437"/>
      <c r="ED65437"/>
      <c r="EE65437"/>
      <c r="EF65437"/>
      <c r="EG65437"/>
      <c r="EH65437"/>
      <c r="EI65437"/>
      <c r="EJ65437"/>
      <c r="EK65437"/>
      <c r="EL65437"/>
      <c r="EM65437"/>
      <c r="EN65437"/>
      <c r="EO65437"/>
      <c r="EP65437"/>
      <c r="EQ65437"/>
      <c r="ER65437"/>
      <c r="ES65437"/>
      <c r="ET65437"/>
      <c r="EU65437"/>
      <c r="EV65437"/>
      <c r="EW65437"/>
      <c r="EX65437"/>
      <c r="EY65437"/>
      <c r="EZ65437"/>
      <c r="FA65437"/>
      <c r="FB65437"/>
      <c r="FC65437"/>
      <c r="FD65437"/>
      <c r="FE65437"/>
      <c r="FF65437"/>
      <c r="FG65437"/>
      <c r="FH65437"/>
      <c r="FI65437"/>
      <c r="FJ65437"/>
      <c r="FK65437"/>
      <c r="FL65437"/>
      <c r="FM65437"/>
      <c r="FN65437"/>
      <c r="FO65437"/>
      <c r="FP65437"/>
      <c r="FQ65437"/>
      <c r="FR65437"/>
      <c r="FS65437"/>
      <c r="FT65437"/>
      <c r="FU65437"/>
      <c r="FV65437"/>
      <c r="FW65437"/>
      <c r="FX65437"/>
      <c r="FY65437"/>
      <c r="FZ65437"/>
      <c r="GA65437"/>
      <c r="GB65437"/>
      <c r="GC65437"/>
      <c r="GD65437"/>
      <c r="GE65437"/>
      <c r="GF65437"/>
      <c r="GG65437"/>
      <c r="GH65437"/>
      <c r="GI65437"/>
      <c r="GJ65437"/>
      <c r="GK65437"/>
      <c r="GL65437"/>
      <c r="GM65437"/>
      <c r="GN65437"/>
      <c r="GO65437"/>
      <c r="GP65437"/>
      <c r="GQ65437"/>
      <c r="GR65437"/>
      <c r="GS65437"/>
      <c r="GT65437"/>
      <c r="GU65437"/>
      <c r="GV65437"/>
      <c r="GW65437"/>
      <c r="GX65437"/>
      <c r="GY65437"/>
      <c r="GZ65437"/>
      <c r="HA65437"/>
      <c r="HB65437"/>
      <c r="HC65437"/>
      <c r="HD65437"/>
      <c r="HE65437"/>
      <c r="HF65437"/>
      <c r="HG65437"/>
      <c r="HH65437"/>
      <c r="HI65437"/>
      <c r="HJ65437"/>
      <c r="HK65437"/>
      <c r="HL65437"/>
      <c r="HM65437"/>
      <c r="HN65437"/>
      <c r="HO65437"/>
      <c r="HP65437"/>
      <c r="HQ65437"/>
      <c r="HR65437"/>
      <c r="HS65437"/>
      <c r="HT65437"/>
      <c r="HU65437"/>
      <c r="HV65437"/>
      <c r="HW65437"/>
      <c r="HX65437"/>
      <c r="HY65437"/>
      <c r="HZ65437"/>
      <c r="IA65437"/>
    </row>
    <row r="65438" spans="1:235" ht="24" customHeight="1">
      <c r="A65438"/>
      <c r="B65438"/>
      <c r="C65438"/>
      <c r="D65438"/>
      <c r="E65438"/>
      <c r="F65438"/>
      <c r="G65438"/>
      <c r="H65438"/>
      <c r="I65438"/>
      <c r="J65438"/>
      <c r="K65438"/>
      <c r="L65438"/>
      <c r="M65438"/>
      <c r="N65438"/>
      <c r="O65438"/>
      <c r="P65438"/>
      <c r="Q65438"/>
      <c r="R65438"/>
      <c r="S65438"/>
      <c r="T65438"/>
      <c r="U65438"/>
      <c r="V65438"/>
      <c r="W65438"/>
      <c r="X65438"/>
      <c r="Y65438"/>
      <c r="Z65438"/>
      <c r="AA65438"/>
      <c r="AB65438"/>
      <c r="AC65438"/>
      <c r="AD65438"/>
      <c r="AE65438"/>
      <c r="AF65438"/>
      <c r="AG65438"/>
      <c r="AH65438"/>
      <c r="AI65438"/>
      <c r="AJ65438"/>
      <c r="AK65438"/>
      <c r="AL65438"/>
      <c r="AM65438"/>
      <c r="AN65438"/>
      <c r="AO65438"/>
      <c r="AP65438"/>
      <c r="AQ65438"/>
      <c r="AR65438"/>
      <c r="AS65438"/>
      <c r="AT65438"/>
      <c r="AU65438"/>
      <c r="AV65438"/>
      <c r="AW65438"/>
      <c r="AX65438"/>
      <c r="AY65438"/>
      <c r="AZ65438"/>
      <c r="BA65438"/>
      <c r="BB65438"/>
      <c r="BC65438"/>
      <c r="BD65438"/>
      <c r="BE65438"/>
      <c r="BF65438"/>
      <c r="BG65438"/>
      <c r="BH65438"/>
      <c r="BI65438"/>
      <c r="BJ65438"/>
      <c r="BK65438"/>
      <c r="BL65438"/>
      <c r="BM65438"/>
      <c r="BN65438"/>
      <c r="BO65438"/>
      <c r="BP65438"/>
      <c r="BQ65438"/>
      <c r="BR65438"/>
      <c r="BS65438"/>
      <c r="BT65438"/>
      <c r="BU65438"/>
      <c r="BV65438"/>
      <c r="BW65438"/>
      <c r="BX65438"/>
      <c r="BY65438"/>
      <c r="BZ65438"/>
      <c r="CA65438"/>
      <c r="CB65438"/>
      <c r="CC65438"/>
      <c r="CD65438"/>
      <c r="CE65438"/>
      <c r="CF65438"/>
      <c r="CG65438"/>
      <c r="CH65438"/>
      <c r="CI65438"/>
      <c r="CJ65438"/>
      <c r="CK65438"/>
      <c r="CL65438"/>
      <c r="CM65438"/>
      <c r="CN65438"/>
      <c r="CO65438"/>
      <c r="CP65438"/>
      <c r="CQ65438"/>
      <c r="CR65438"/>
      <c r="CS65438"/>
      <c r="CT65438"/>
      <c r="CU65438"/>
      <c r="CV65438"/>
      <c r="CW65438"/>
      <c r="CX65438"/>
      <c r="CY65438"/>
      <c r="CZ65438"/>
      <c r="DA65438"/>
      <c r="DB65438"/>
      <c r="DC65438"/>
      <c r="DD65438"/>
      <c r="DE65438"/>
      <c r="DF65438"/>
      <c r="DG65438"/>
      <c r="DH65438"/>
      <c r="DI65438"/>
      <c r="DJ65438"/>
      <c r="DK65438"/>
      <c r="DL65438"/>
      <c r="DM65438"/>
      <c r="DN65438"/>
      <c r="DO65438"/>
      <c r="DP65438"/>
      <c r="DQ65438"/>
      <c r="DR65438"/>
      <c r="DS65438"/>
      <c r="DT65438"/>
      <c r="DU65438"/>
      <c r="DV65438"/>
      <c r="DW65438"/>
      <c r="DX65438"/>
      <c r="DY65438"/>
      <c r="DZ65438"/>
      <c r="EA65438"/>
      <c r="EB65438"/>
      <c r="EC65438"/>
      <c r="ED65438"/>
      <c r="EE65438"/>
      <c r="EF65438"/>
      <c r="EG65438"/>
      <c r="EH65438"/>
      <c r="EI65438"/>
      <c r="EJ65438"/>
      <c r="EK65438"/>
      <c r="EL65438"/>
      <c r="EM65438"/>
      <c r="EN65438"/>
      <c r="EO65438"/>
      <c r="EP65438"/>
      <c r="EQ65438"/>
      <c r="ER65438"/>
      <c r="ES65438"/>
      <c r="ET65438"/>
      <c r="EU65438"/>
      <c r="EV65438"/>
      <c r="EW65438"/>
      <c r="EX65438"/>
      <c r="EY65438"/>
      <c r="EZ65438"/>
      <c r="FA65438"/>
      <c r="FB65438"/>
      <c r="FC65438"/>
      <c r="FD65438"/>
      <c r="FE65438"/>
      <c r="FF65438"/>
      <c r="FG65438"/>
      <c r="FH65438"/>
      <c r="FI65438"/>
      <c r="FJ65438"/>
      <c r="FK65438"/>
      <c r="FL65438"/>
      <c r="FM65438"/>
      <c r="FN65438"/>
      <c r="FO65438"/>
      <c r="FP65438"/>
      <c r="FQ65438"/>
      <c r="FR65438"/>
      <c r="FS65438"/>
      <c r="FT65438"/>
      <c r="FU65438"/>
      <c r="FV65438"/>
      <c r="FW65438"/>
      <c r="FX65438"/>
      <c r="FY65438"/>
      <c r="FZ65438"/>
      <c r="GA65438"/>
      <c r="GB65438"/>
      <c r="GC65438"/>
      <c r="GD65438"/>
      <c r="GE65438"/>
      <c r="GF65438"/>
      <c r="GG65438"/>
      <c r="GH65438"/>
      <c r="GI65438"/>
      <c r="GJ65438"/>
      <c r="GK65438"/>
      <c r="GL65438"/>
      <c r="GM65438"/>
      <c r="GN65438"/>
      <c r="GO65438"/>
      <c r="GP65438"/>
      <c r="GQ65438"/>
      <c r="GR65438"/>
      <c r="GS65438"/>
      <c r="GT65438"/>
      <c r="GU65438"/>
      <c r="GV65438"/>
      <c r="GW65438"/>
      <c r="GX65438"/>
      <c r="GY65438"/>
      <c r="GZ65438"/>
      <c r="HA65438"/>
      <c r="HB65438"/>
      <c r="HC65438"/>
      <c r="HD65438"/>
      <c r="HE65438"/>
      <c r="HF65438"/>
      <c r="HG65438"/>
      <c r="HH65438"/>
      <c r="HI65438"/>
      <c r="HJ65438"/>
      <c r="HK65438"/>
      <c r="HL65438"/>
      <c r="HM65438"/>
      <c r="HN65438"/>
      <c r="HO65438"/>
      <c r="HP65438"/>
      <c r="HQ65438"/>
      <c r="HR65438"/>
      <c r="HS65438"/>
      <c r="HT65438"/>
      <c r="HU65438"/>
      <c r="HV65438"/>
      <c r="HW65438"/>
      <c r="HX65438"/>
      <c r="HY65438"/>
      <c r="HZ65438"/>
      <c r="IA65438"/>
    </row>
    <row r="65439" spans="1:235" ht="24" customHeight="1">
      <c r="A65439"/>
      <c r="B65439"/>
      <c r="C65439"/>
      <c r="D65439"/>
      <c r="E65439"/>
      <c r="F65439"/>
      <c r="G65439"/>
      <c r="H65439"/>
      <c r="I65439"/>
      <c r="J65439"/>
      <c r="K65439"/>
      <c r="L65439"/>
      <c r="M65439"/>
      <c r="N65439"/>
      <c r="O65439"/>
      <c r="P65439"/>
      <c r="Q65439"/>
      <c r="R65439"/>
      <c r="S65439"/>
      <c r="T65439"/>
      <c r="U65439"/>
      <c r="V65439"/>
      <c r="W65439"/>
      <c r="X65439"/>
      <c r="Y65439"/>
      <c r="Z65439"/>
      <c r="AA65439"/>
      <c r="AB65439"/>
      <c r="AC65439"/>
      <c r="AD65439"/>
      <c r="AE65439"/>
      <c r="AF65439"/>
      <c r="AG65439"/>
      <c r="AH65439"/>
      <c r="AI65439"/>
      <c r="AJ65439"/>
      <c r="AK65439"/>
      <c r="AL65439"/>
      <c r="AM65439"/>
      <c r="AN65439"/>
      <c r="AO65439"/>
      <c r="AP65439"/>
      <c r="AQ65439"/>
      <c r="AR65439"/>
      <c r="AS65439"/>
      <c r="AT65439"/>
      <c r="AU65439"/>
      <c r="AV65439"/>
      <c r="AW65439"/>
      <c r="AX65439"/>
      <c r="AY65439"/>
      <c r="AZ65439"/>
      <c r="BA65439"/>
      <c r="BB65439"/>
      <c r="BC65439"/>
      <c r="BD65439"/>
      <c r="BE65439"/>
      <c r="BF65439"/>
      <c r="BG65439"/>
      <c r="BH65439"/>
      <c r="BI65439"/>
      <c r="BJ65439"/>
      <c r="BK65439"/>
      <c r="BL65439"/>
      <c r="BM65439"/>
      <c r="BN65439"/>
      <c r="BO65439"/>
      <c r="BP65439"/>
      <c r="BQ65439"/>
      <c r="BR65439"/>
      <c r="BS65439"/>
      <c r="BT65439"/>
      <c r="BU65439"/>
      <c r="BV65439"/>
      <c r="BW65439"/>
      <c r="BX65439"/>
      <c r="BY65439"/>
      <c r="BZ65439"/>
      <c r="CA65439"/>
      <c r="CB65439"/>
      <c r="CC65439"/>
      <c r="CD65439"/>
      <c r="CE65439"/>
      <c r="CF65439"/>
      <c r="CG65439"/>
      <c r="CH65439"/>
      <c r="CI65439"/>
      <c r="CJ65439"/>
      <c r="CK65439"/>
      <c r="CL65439"/>
      <c r="CM65439"/>
      <c r="CN65439"/>
      <c r="CO65439"/>
      <c r="CP65439"/>
      <c r="CQ65439"/>
      <c r="CR65439"/>
      <c r="CS65439"/>
      <c r="CT65439"/>
      <c r="CU65439"/>
      <c r="CV65439"/>
      <c r="CW65439"/>
      <c r="CX65439"/>
      <c r="CY65439"/>
      <c r="CZ65439"/>
      <c r="DA65439"/>
      <c r="DB65439"/>
      <c r="DC65439"/>
      <c r="DD65439"/>
      <c r="DE65439"/>
      <c r="DF65439"/>
      <c r="DG65439"/>
      <c r="DH65439"/>
      <c r="DI65439"/>
      <c r="DJ65439"/>
      <c r="DK65439"/>
      <c r="DL65439"/>
      <c r="DM65439"/>
      <c r="DN65439"/>
      <c r="DO65439"/>
      <c r="DP65439"/>
      <c r="DQ65439"/>
      <c r="DR65439"/>
      <c r="DS65439"/>
      <c r="DT65439"/>
      <c r="DU65439"/>
      <c r="DV65439"/>
      <c r="DW65439"/>
      <c r="DX65439"/>
      <c r="DY65439"/>
      <c r="DZ65439"/>
      <c r="EA65439"/>
      <c r="EB65439"/>
      <c r="EC65439"/>
      <c r="ED65439"/>
      <c r="EE65439"/>
      <c r="EF65439"/>
      <c r="EG65439"/>
      <c r="EH65439"/>
      <c r="EI65439"/>
      <c r="EJ65439"/>
      <c r="EK65439"/>
      <c r="EL65439"/>
      <c r="EM65439"/>
      <c r="EN65439"/>
      <c r="EO65439"/>
      <c r="EP65439"/>
      <c r="EQ65439"/>
      <c r="ER65439"/>
      <c r="ES65439"/>
      <c r="ET65439"/>
      <c r="EU65439"/>
      <c r="EV65439"/>
      <c r="EW65439"/>
      <c r="EX65439"/>
      <c r="EY65439"/>
      <c r="EZ65439"/>
      <c r="FA65439"/>
      <c r="FB65439"/>
      <c r="FC65439"/>
      <c r="FD65439"/>
      <c r="FE65439"/>
      <c r="FF65439"/>
      <c r="FG65439"/>
      <c r="FH65439"/>
      <c r="FI65439"/>
      <c r="FJ65439"/>
      <c r="FK65439"/>
      <c r="FL65439"/>
      <c r="FM65439"/>
      <c r="FN65439"/>
      <c r="FO65439"/>
      <c r="FP65439"/>
      <c r="FQ65439"/>
      <c r="FR65439"/>
      <c r="FS65439"/>
      <c r="FT65439"/>
      <c r="FU65439"/>
      <c r="FV65439"/>
      <c r="FW65439"/>
      <c r="FX65439"/>
      <c r="FY65439"/>
      <c r="FZ65439"/>
      <c r="GA65439"/>
      <c r="GB65439"/>
      <c r="GC65439"/>
      <c r="GD65439"/>
      <c r="GE65439"/>
      <c r="GF65439"/>
      <c r="GG65439"/>
      <c r="GH65439"/>
      <c r="GI65439"/>
      <c r="GJ65439"/>
      <c r="GK65439"/>
      <c r="GL65439"/>
      <c r="GM65439"/>
      <c r="GN65439"/>
      <c r="GO65439"/>
      <c r="GP65439"/>
      <c r="GQ65439"/>
      <c r="GR65439"/>
      <c r="GS65439"/>
      <c r="GT65439"/>
      <c r="GU65439"/>
      <c r="GV65439"/>
      <c r="GW65439"/>
      <c r="GX65439"/>
      <c r="GY65439"/>
      <c r="GZ65439"/>
      <c r="HA65439"/>
      <c r="HB65439"/>
      <c r="HC65439"/>
      <c r="HD65439"/>
      <c r="HE65439"/>
      <c r="HF65439"/>
      <c r="HG65439"/>
      <c r="HH65439"/>
      <c r="HI65439"/>
      <c r="HJ65439"/>
      <c r="HK65439"/>
      <c r="HL65439"/>
      <c r="HM65439"/>
      <c r="HN65439"/>
      <c r="HO65439"/>
      <c r="HP65439"/>
      <c r="HQ65439"/>
      <c r="HR65439"/>
      <c r="HS65439"/>
      <c r="HT65439"/>
      <c r="HU65439"/>
      <c r="HV65439"/>
      <c r="HW65439"/>
      <c r="HX65439"/>
      <c r="HY65439"/>
      <c r="HZ65439"/>
      <c r="IA65439"/>
    </row>
    <row r="65440" spans="1:235" ht="24" customHeight="1">
      <c r="A65440"/>
      <c r="B65440"/>
      <c r="C65440"/>
      <c r="D65440"/>
      <c r="E65440"/>
      <c r="F65440"/>
      <c r="G65440"/>
      <c r="H65440"/>
      <c r="I65440"/>
      <c r="J65440"/>
      <c r="K65440"/>
      <c r="L65440"/>
      <c r="M65440"/>
      <c r="N65440"/>
      <c r="O65440"/>
      <c r="P65440"/>
      <c r="Q65440"/>
      <c r="R65440"/>
      <c r="S65440"/>
      <c r="T65440"/>
      <c r="U65440"/>
      <c r="V65440"/>
      <c r="W65440"/>
      <c r="X65440"/>
      <c r="Y65440"/>
      <c r="Z65440"/>
      <c r="AA65440"/>
      <c r="AB65440"/>
      <c r="AC65440"/>
      <c r="AD65440"/>
      <c r="AE65440"/>
      <c r="AF65440"/>
      <c r="AG65440"/>
      <c r="AH65440"/>
      <c r="AI65440"/>
      <c r="AJ65440"/>
      <c r="AK65440"/>
      <c r="AL65440"/>
      <c r="AM65440"/>
      <c r="AN65440"/>
      <c r="AO65440"/>
      <c r="AP65440"/>
      <c r="AQ65440"/>
      <c r="AR65440"/>
      <c r="AS65440"/>
      <c r="AT65440"/>
      <c r="AU65440"/>
      <c r="AV65440"/>
      <c r="AW65440"/>
      <c r="AX65440"/>
      <c r="AY65440"/>
      <c r="AZ65440"/>
      <c r="BA65440"/>
      <c r="BB65440"/>
      <c r="BC65440"/>
      <c r="BD65440"/>
      <c r="BE65440"/>
      <c r="BF65440"/>
      <c r="BG65440"/>
      <c r="BH65440"/>
      <c r="BI65440"/>
      <c r="BJ65440"/>
      <c r="BK65440"/>
      <c r="BL65440"/>
      <c r="BM65440"/>
      <c r="BN65440"/>
      <c r="BO65440"/>
      <c r="BP65440"/>
      <c r="BQ65440"/>
      <c r="BR65440"/>
      <c r="BS65440"/>
      <c r="BT65440"/>
      <c r="BU65440"/>
      <c r="BV65440"/>
      <c r="BW65440"/>
      <c r="BX65440"/>
      <c r="BY65440"/>
      <c r="BZ65440"/>
      <c r="CA65440"/>
      <c r="CB65440"/>
      <c r="CC65440"/>
      <c r="CD65440"/>
      <c r="CE65440"/>
      <c r="CF65440"/>
      <c r="CG65440"/>
      <c r="CH65440"/>
      <c r="CI65440"/>
      <c r="CJ65440"/>
      <c r="CK65440"/>
      <c r="CL65440"/>
      <c r="CM65440"/>
      <c r="CN65440"/>
      <c r="CO65440"/>
      <c r="CP65440"/>
      <c r="CQ65440"/>
      <c r="CR65440"/>
      <c r="CS65440"/>
      <c r="CT65440"/>
      <c r="CU65440"/>
      <c r="CV65440"/>
      <c r="CW65440"/>
      <c r="CX65440"/>
      <c r="CY65440"/>
      <c r="CZ65440"/>
      <c r="DA65440"/>
      <c r="DB65440"/>
      <c r="DC65440"/>
      <c r="DD65440"/>
      <c r="DE65440"/>
      <c r="DF65440"/>
      <c r="DG65440"/>
      <c r="DH65440"/>
      <c r="DI65440"/>
      <c r="DJ65440"/>
      <c r="DK65440"/>
      <c r="DL65440"/>
      <c r="DM65440"/>
      <c r="DN65440"/>
      <c r="DO65440"/>
      <c r="DP65440"/>
      <c r="DQ65440"/>
      <c r="DR65440"/>
      <c r="DS65440"/>
      <c r="DT65440"/>
      <c r="DU65440"/>
      <c r="DV65440"/>
      <c r="DW65440"/>
      <c r="DX65440"/>
      <c r="DY65440"/>
      <c r="DZ65440"/>
      <c r="EA65440"/>
      <c r="EB65440"/>
      <c r="EC65440"/>
      <c r="ED65440"/>
      <c r="EE65440"/>
      <c r="EF65440"/>
      <c r="EG65440"/>
      <c r="EH65440"/>
      <c r="EI65440"/>
      <c r="EJ65440"/>
      <c r="EK65440"/>
      <c r="EL65440"/>
      <c r="EM65440"/>
      <c r="EN65440"/>
      <c r="EO65440"/>
      <c r="EP65440"/>
      <c r="EQ65440"/>
      <c r="ER65440"/>
      <c r="ES65440"/>
      <c r="ET65440"/>
      <c r="EU65440"/>
      <c r="EV65440"/>
      <c r="EW65440"/>
      <c r="EX65440"/>
      <c r="EY65440"/>
      <c r="EZ65440"/>
      <c r="FA65440"/>
      <c r="FB65440"/>
      <c r="FC65440"/>
      <c r="FD65440"/>
      <c r="FE65440"/>
      <c r="FF65440"/>
      <c r="FG65440"/>
      <c r="FH65440"/>
      <c r="FI65440"/>
      <c r="FJ65440"/>
      <c r="FK65440"/>
      <c r="FL65440"/>
      <c r="FM65440"/>
      <c r="FN65440"/>
      <c r="FO65440"/>
      <c r="FP65440"/>
      <c r="FQ65440"/>
      <c r="FR65440"/>
      <c r="FS65440"/>
      <c r="FT65440"/>
      <c r="FU65440"/>
      <c r="FV65440"/>
      <c r="FW65440"/>
      <c r="FX65440"/>
      <c r="FY65440"/>
      <c r="FZ65440"/>
      <c r="GA65440"/>
      <c r="GB65440"/>
      <c r="GC65440"/>
      <c r="GD65440"/>
      <c r="GE65440"/>
      <c r="GF65440"/>
      <c r="GG65440"/>
      <c r="GH65440"/>
      <c r="GI65440"/>
      <c r="GJ65440"/>
      <c r="GK65440"/>
      <c r="GL65440"/>
      <c r="GM65440"/>
      <c r="GN65440"/>
      <c r="GO65440"/>
      <c r="GP65440"/>
      <c r="GQ65440"/>
      <c r="GR65440"/>
      <c r="GS65440"/>
      <c r="GT65440"/>
      <c r="GU65440"/>
      <c r="GV65440"/>
      <c r="GW65440"/>
      <c r="GX65440"/>
      <c r="GY65440"/>
      <c r="GZ65440"/>
      <c r="HA65440"/>
      <c r="HB65440"/>
      <c r="HC65440"/>
      <c r="HD65440"/>
      <c r="HE65440"/>
      <c r="HF65440"/>
      <c r="HG65440"/>
      <c r="HH65440"/>
      <c r="HI65440"/>
      <c r="HJ65440"/>
      <c r="HK65440"/>
      <c r="HL65440"/>
      <c r="HM65440"/>
      <c r="HN65440"/>
      <c r="HO65440"/>
      <c r="HP65440"/>
      <c r="HQ65440"/>
      <c r="HR65440"/>
      <c r="HS65440"/>
      <c r="HT65440"/>
      <c r="HU65440"/>
      <c r="HV65440"/>
      <c r="HW65440"/>
      <c r="HX65440"/>
      <c r="HY65440"/>
      <c r="HZ65440"/>
      <c r="IA65440"/>
    </row>
    <row r="65441" spans="1:235" ht="24" customHeight="1">
      <c r="A65441"/>
      <c r="B65441"/>
      <c r="C65441"/>
      <c r="D65441"/>
      <c r="E65441"/>
      <c r="F65441"/>
      <c r="G65441"/>
      <c r="H65441"/>
      <c r="I65441"/>
      <c r="J65441"/>
      <c r="K65441"/>
      <c r="L65441"/>
      <c r="M65441"/>
      <c r="N65441"/>
      <c r="O65441"/>
      <c r="P65441"/>
      <c r="Q65441"/>
      <c r="R65441"/>
      <c r="S65441"/>
      <c r="T65441"/>
      <c r="U65441"/>
      <c r="V65441"/>
      <c r="W65441"/>
      <c r="X65441"/>
      <c r="Y65441"/>
      <c r="Z65441"/>
      <c r="AA65441"/>
      <c r="AB65441"/>
      <c r="AC65441"/>
      <c r="AD65441"/>
      <c r="AE65441"/>
      <c r="AF65441"/>
      <c r="AG65441"/>
      <c r="AH65441"/>
      <c r="AI65441"/>
      <c r="AJ65441"/>
      <c r="AK65441"/>
      <c r="AL65441"/>
      <c r="AM65441"/>
      <c r="AN65441"/>
      <c r="AO65441"/>
      <c r="AP65441"/>
      <c r="AQ65441"/>
      <c r="AR65441"/>
      <c r="AS65441"/>
      <c r="AT65441"/>
      <c r="AU65441"/>
      <c r="AV65441"/>
      <c r="AW65441"/>
      <c r="AX65441"/>
      <c r="AY65441"/>
      <c r="AZ65441"/>
      <c r="BA65441"/>
      <c r="BB65441"/>
      <c r="BC65441"/>
      <c r="BD65441"/>
      <c r="BE65441"/>
      <c r="BF65441"/>
      <c r="BG65441"/>
      <c r="BH65441"/>
      <c r="BI65441"/>
      <c r="BJ65441"/>
      <c r="BK65441"/>
      <c r="BL65441"/>
      <c r="BM65441"/>
      <c r="BN65441"/>
      <c r="BO65441"/>
      <c r="BP65441"/>
      <c r="BQ65441"/>
      <c r="BR65441"/>
      <c r="BS65441"/>
      <c r="BT65441"/>
      <c r="BU65441"/>
      <c r="BV65441"/>
      <c r="BW65441"/>
      <c r="BX65441"/>
      <c r="BY65441"/>
      <c r="BZ65441"/>
      <c r="CA65441"/>
      <c r="CB65441"/>
      <c r="CC65441"/>
      <c r="CD65441"/>
      <c r="CE65441"/>
      <c r="CF65441"/>
      <c r="CG65441"/>
      <c r="CH65441"/>
      <c r="CI65441"/>
      <c r="CJ65441"/>
      <c r="CK65441"/>
      <c r="CL65441"/>
      <c r="CM65441"/>
      <c r="CN65441"/>
      <c r="CO65441"/>
      <c r="CP65441"/>
      <c r="CQ65441"/>
      <c r="CR65441"/>
      <c r="CS65441"/>
      <c r="CT65441"/>
      <c r="CU65441"/>
      <c r="CV65441"/>
      <c r="CW65441"/>
      <c r="CX65441"/>
      <c r="CY65441"/>
      <c r="CZ65441"/>
      <c r="DA65441"/>
      <c r="DB65441"/>
      <c r="DC65441"/>
      <c r="DD65441"/>
      <c r="DE65441"/>
      <c r="DF65441"/>
      <c r="DG65441"/>
      <c r="DH65441"/>
      <c r="DI65441"/>
      <c r="DJ65441"/>
      <c r="DK65441"/>
      <c r="DL65441"/>
      <c r="DM65441"/>
      <c r="DN65441"/>
      <c r="DO65441"/>
      <c r="DP65441"/>
      <c r="DQ65441"/>
      <c r="DR65441"/>
      <c r="DS65441"/>
      <c r="DT65441"/>
      <c r="DU65441"/>
      <c r="DV65441"/>
      <c r="DW65441"/>
      <c r="DX65441"/>
      <c r="DY65441"/>
      <c r="DZ65441"/>
      <c r="EA65441"/>
      <c r="EB65441"/>
      <c r="EC65441"/>
      <c r="ED65441"/>
      <c r="EE65441"/>
      <c r="EF65441"/>
      <c r="EG65441"/>
      <c r="EH65441"/>
      <c r="EI65441"/>
      <c r="EJ65441"/>
      <c r="EK65441"/>
      <c r="EL65441"/>
      <c r="EM65441"/>
      <c r="EN65441"/>
      <c r="EO65441"/>
      <c r="EP65441"/>
      <c r="EQ65441"/>
      <c r="ER65441"/>
      <c r="ES65441"/>
      <c r="ET65441"/>
      <c r="EU65441"/>
      <c r="EV65441"/>
      <c r="EW65441"/>
      <c r="EX65441"/>
      <c r="EY65441"/>
      <c r="EZ65441"/>
      <c r="FA65441"/>
      <c r="FB65441"/>
      <c r="FC65441"/>
      <c r="FD65441"/>
      <c r="FE65441"/>
      <c r="FF65441"/>
      <c r="FG65441"/>
      <c r="FH65441"/>
      <c r="FI65441"/>
      <c r="FJ65441"/>
      <c r="FK65441"/>
      <c r="FL65441"/>
      <c r="FM65441"/>
      <c r="FN65441"/>
      <c r="FO65441"/>
      <c r="FP65441"/>
      <c r="FQ65441"/>
      <c r="FR65441"/>
      <c r="FS65441"/>
      <c r="FT65441"/>
      <c r="FU65441"/>
      <c r="FV65441"/>
      <c r="FW65441"/>
      <c r="FX65441"/>
      <c r="FY65441"/>
      <c r="FZ65441"/>
      <c r="GA65441"/>
      <c r="GB65441"/>
      <c r="GC65441"/>
      <c r="GD65441"/>
      <c r="GE65441"/>
      <c r="GF65441"/>
      <c r="GG65441"/>
      <c r="GH65441"/>
      <c r="GI65441"/>
      <c r="GJ65441"/>
      <c r="GK65441"/>
      <c r="GL65441"/>
      <c r="GM65441"/>
      <c r="GN65441"/>
      <c r="GO65441"/>
      <c r="GP65441"/>
      <c r="GQ65441"/>
      <c r="GR65441"/>
      <c r="GS65441"/>
      <c r="GT65441"/>
      <c r="GU65441"/>
      <c r="GV65441"/>
      <c r="GW65441"/>
      <c r="GX65441"/>
      <c r="GY65441"/>
      <c r="GZ65441"/>
      <c r="HA65441"/>
      <c r="HB65441"/>
      <c r="HC65441"/>
      <c r="HD65441"/>
      <c r="HE65441"/>
      <c r="HF65441"/>
      <c r="HG65441"/>
      <c r="HH65441"/>
      <c r="HI65441"/>
      <c r="HJ65441"/>
      <c r="HK65441"/>
      <c r="HL65441"/>
      <c r="HM65441"/>
      <c r="HN65441"/>
      <c r="HO65441"/>
      <c r="HP65441"/>
      <c r="HQ65441"/>
      <c r="HR65441"/>
      <c r="HS65441"/>
      <c r="HT65441"/>
      <c r="HU65441"/>
      <c r="HV65441"/>
      <c r="HW65441"/>
      <c r="HX65441"/>
      <c r="HY65441"/>
      <c r="HZ65441"/>
      <c r="IA65441"/>
    </row>
    <row r="65442" spans="1:235" ht="24" customHeight="1">
      <c r="A65442"/>
      <c r="B65442"/>
      <c r="C65442"/>
      <c r="D65442"/>
      <c r="E65442"/>
      <c r="F65442"/>
      <c r="G65442"/>
      <c r="H65442"/>
      <c r="I65442"/>
      <c r="J65442"/>
      <c r="K65442"/>
      <c r="L65442"/>
      <c r="M65442"/>
      <c r="N65442"/>
      <c r="O65442"/>
      <c r="P65442"/>
      <c r="Q65442"/>
      <c r="R65442"/>
      <c r="S65442"/>
      <c r="T65442"/>
      <c r="U65442"/>
      <c r="V65442"/>
      <c r="W65442"/>
      <c r="X65442"/>
      <c r="Y65442"/>
      <c r="Z65442"/>
      <c r="AA65442"/>
      <c r="AB65442"/>
      <c r="AC65442"/>
      <c r="AD65442"/>
      <c r="AE65442"/>
      <c r="AF65442"/>
      <c r="AG65442"/>
      <c r="AH65442"/>
      <c r="AI65442"/>
      <c r="AJ65442"/>
      <c r="AK65442"/>
      <c r="AL65442"/>
      <c r="AM65442"/>
      <c r="AN65442"/>
      <c r="AO65442"/>
      <c r="AP65442"/>
      <c r="AQ65442"/>
      <c r="AR65442"/>
      <c r="AS65442"/>
      <c r="AT65442"/>
      <c r="AU65442"/>
      <c r="AV65442"/>
      <c r="AW65442"/>
      <c r="AX65442"/>
      <c r="AY65442"/>
      <c r="AZ65442"/>
      <c r="BA65442"/>
      <c r="BB65442"/>
      <c r="BC65442"/>
      <c r="BD65442"/>
      <c r="BE65442"/>
      <c r="BF65442"/>
      <c r="BG65442"/>
      <c r="BH65442"/>
      <c r="BI65442"/>
      <c r="BJ65442"/>
      <c r="BK65442"/>
      <c r="BL65442"/>
      <c r="BM65442"/>
      <c r="BN65442"/>
      <c r="BO65442"/>
      <c r="BP65442"/>
      <c r="BQ65442"/>
      <c r="BR65442"/>
      <c r="BS65442"/>
      <c r="BT65442"/>
      <c r="BU65442"/>
      <c r="BV65442"/>
      <c r="BW65442"/>
      <c r="BX65442"/>
      <c r="BY65442"/>
      <c r="BZ65442"/>
      <c r="CA65442"/>
      <c r="CB65442"/>
      <c r="CC65442"/>
      <c r="CD65442"/>
      <c r="CE65442"/>
      <c r="CF65442"/>
      <c r="CG65442"/>
      <c r="CH65442"/>
      <c r="CI65442"/>
      <c r="CJ65442"/>
      <c r="CK65442"/>
      <c r="CL65442"/>
      <c r="CM65442"/>
      <c r="CN65442"/>
      <c r="CO65442"/>
      <c r="CP65442"/>
      <c r="CQ65442"/>
      <c r="CR65442"/>
      <c r="CS65442"/>
      <c r="CT65442"/>
      <c r="CU65442"/>
      <c r="CV65442"/>
      <c r="CW65442"/>
      <c r="CX65442"/>
      <c r="CY65442"/>
      <c r="CZ65442"/>
      <c r="DA65442"/>
      <c r="DB65442"/>
      <c r="DC65442"/>
      <c r="DD65442"/>
      <c r="DE65442"/>
      <c r="DF65442"/>
      <c r="DG65442"/>
      <c r="DH65442"/>
      <c r="DI65442"/>
      <c r="DJ65442"/>
      <c r="DK65442"/>
      <c r="DL65442"/>
      <c r="DM65442"/>
      <c r="DN65442"/>
      <c r="DO65442"/>
      <c r="DP65442"/>
      <c r="DQ65442"/>
      <c r="DR65442"/>
      <c r="DS65442"/>
      <c r="DT65442"/>
      <c r="DU65442"/>
      <c r="DV65442"/>
      <c r="DW65442"/>
      <c r="DX65442"/>
      <c r="DY65442"/>
      <c r="DZ65442"/>
      <c r="EA65442"/>
      <c r="EB65442"/>
      <c r="EC65442"/>
      <c r="ED65442"/>
      <c r="EE65442"/>
      <c r="EF65442"/>
      <c r="EG65442"/>
      <c r="EH65442"/>
      <c r="EI65442"/>
      <c r="EJ65442"/>
      <c r="EK65442"/>
      <c r="EL65442"/>
      <c r="EM65442"/>
      <c r="EN65442"/>
      <c r="EO65442"/>
      <c r="EP65442"/>
      <c r="EQ65442"/>
      <c r="ER65442"/>
      <c r="ES65442"/>
      <c r="ET65442"/>
      <c r="EU65442"/>
      <c r="EV65442"/>
      <c r="EW65442"/>
      <c r="EX65442"/>
      <c r="EY65442"/>
      <c r="EZ65442"/>
      <c r="FA65442"/>
      <c r="FB65442"/>
      <c r="FC65442"/>
      <c r="FD65442"/>
      <c r="FE65442"/>
      <c r="FF65442"/>
      <c r="FG65442"/>
      <c r="FH65442"/>
      <c r="FI65442"/>
      <c r="FJ65442"/>
      <c r="FK65442"/>
      <c r="FL65442"/>
      <c r="FM65442"/>
      <c r="FN65442"/>
      <c r="FO65442"/>
      <c r="FP65442"/>
      <c r="FQ65442"/>
      <c r="FR65442"/>
      <c r="FS65442"/>
      <c r="FT65442"/>
      <c r="FU65442"/>
      <c r="FV65442"/>
      <c r="FW65442"/>
      <c r="FX65442"/>
      <c r="FY65442"/>
      <c r="FZ65442"/>
      <c r="GA65442"/>
      <c r="GB65442"/>
      <c r="GC65442"/>
      <c r="GD65442"/>
      <c r="GE65442"/>
      <c r="GF65442"/>
      <c r="GG65442"/>
      <c r="GH65442"/>
      <c r="GI65442"/>
      <c r="GJ65442"/>
      <c r="GK65442"/>
      <c r="GL65442"/>
      <c r="GM65442"/>
      <c r="GN65442"/>
      <c r="GO65442"/>
      <c r="GP65442"/>
      <c r="GQ65442"/>
      <c r="GR65442"/>
      <c r="GS65442"/>
      <c r="GT65442"/>
      <c r="GU65442"/>
      <c r="GV65442"/>
      <c r="GW65442"/>
      <c r="GX65442"/>
      <c r="GY65442"/>
      <c r="GZ65442"/>
      <c r="HA65442"/>
      <c r="HB65442"/>
      <c r="HC65442"/>
      <c r="HD65442"/>
      <c r="HE65442"/>
      <c r="HF65442"/>
      <c r="HG65442"/>
      <c r="HH65442"/>
      <c r="HI65442"/>
      <c r="HJ65442"/>
      <c r="HK65442"/>
      <c r="HL65442"/>
      <c r="HM65442"/>
      <c r="HN65442"/>
      <c r="HO65442"/>
      <c r="HP65442"/>
      <c r="HQ65442"/>
      <c r="HR65442"/>
      <c r="HS65442"/>
      <c r="HT65442"/>
      <c r="HU65442"/>
      <c r="HV65442"/>
      <c r="HW65442"/>
      <c r="HX65442"/>
      <c r="HY65442"/>
      <c r="HZ65442"/>
      <c r="IA65442"/>
    </row>
    <row r="65443" spans="1:235" ht="24" customHeight="1">
      <c r="A65443"/>
      <c r="B65443"/>
      <c r="C65443"/>
      <c r="D65443"/>
      <c r="E65443"/>
      <c r="F65443"/>
      <c r="G65443"/>
      <c r="H65443"/>
      <c r="I65443"/>
      <c r="J65443"/>
      <c r="K65443"/>
      <c r="L65443"/>
      <c r="M65443"/>
      <c r="N65443"/>
      <c r="O65443"/>
      <c r="P65443"/>
      <c r="Q65443"/>
      <c r="R65443"/>
      <c r="S65443"/>
      <c r="T65443"/>
      <c r="U65443"/>
      <c r="V65443"/>
      <c r="W65443"/>
      <c r="X65443"/>
      <c r="Y65443"/>
      <c r="Z65443"/>
      <c r="AA65443"/>
      <c r="AB65443"/>
      <c r="AC65443"/>
      <c r="AD65443"/>
      <c r="AE65443"/>
      <c r="AF65443"/>
      <c r="AG65443"/>
      <c r="AH65443"/>
      <c r="AI65443"/>
      <c r="AJ65443"/>
      <c r="AK65443"/>
      <c r="AL65443"/>
      <c r="AM65443"/>
      <c r="AN65443"/>
      <c r="AO65443"/>
      <c r="AP65443"/>
      <c r="AQ65443"/>
      <c r="AR65443"/>
      <c r="AS65443"/>
      <c r="AT65443"/>
      <c r="AU65443"/>
      <c r="AV65443"/>
      <c r="AW65443"/>
      <c r="AX65443"/>
      <c r="AY65443"/>
      <c r="AZ65443"/>
      <c r="BA65443"/>
      <c r="BB65443"/>
      <c r="BC65443"/>
      <c r="BD65443"/>
      <c r="BE65443"/>
      <c r="BF65443"/>
      <c r="BG65443"/>
      <c r="BH65443"/>
      <c r="BI65443"/>
      <c r="BJ65443"/>
      <c r="BK65443"/>
      <c r="BL65443"/>
      <c r="BM65443"/>
      <c r="BN65443"/>
      <c r="BO65443"/>
      <c r="BP65443"/>
      <c r="BQ65443"/>
      <c r="BR65443"/>
      <c r="BS65443"/>
      <c r="BT65443"/>
      <c r="BU65443"/>
      <c r="BV65443"/>
      <c r="BW65443"/>
      <c r="BX65443"/>
      <c r="BY65443"/>
      <c r="BZ65443"/>
      <c r="CA65443"/>
      <c r="CB65443"/>
      <c r="CC65443"/>
      <c r="CD65443"/>
      <c r="CE65443"/>
      <c r="CF65443"/>
      <c r="CG65443"/>
      <c r="CH65443"/>
      <c r="CI65443"/>
      <c r="CJ65443"/>
      <c r="CK65443"/>
      <c r="CL65443"/>
      <c r="CM65443"/>
      <c r="CN65443"/>
      <c r="CO65443"/>
      <c r="CP65443"/>
      <c r="CQ65443"/>
      <c r="CR65443"/>
      <c r="CS65443"/>
      <c r="CT65443"/>
      <c r="CU65443"/>
      <c r="CV65443"/>
      <c r="CW65443"/>
      <c r="CX65443"/>
      <c r="CY65443"/>
      <c r="CZ65443"/>
      <c r="DA65443"/>
      <c r="DB65443"/>
      <c r="DC65443"/>
      <c r="DD65443"/>
      <c r="DE65443"/>
      <c r="DF65443"/>
      <c r="DG65443"/>
      <c r="DH65443"/>
      <c r="DI65443"/>
      <c r="DJ65443"/>
      <c r="DK65443"/>
      <c r="DL65443"/>
      <c r="DM65443"/>
      <c r="DN65443"/>
      <c r="DO65443"/>
      <c r="DP65443"/>
      <c r="DQ65443"/>
      <c r="DR65443"/>
      <c r="DS65443"/>
      <c r="DT65443"/>
      <c r="DU65443"/>
      <c r="DV65443"/>
      <c r="DW65443"/>
      <c r="DX65443"/>
      <c r="DY65443"/>
      <c r="DZ65443"/>
      <c r="EA65443"/>
      <c r="EB65443"/>
      <c r="EC65443"/>
      <c r="ED65443"/>
      <c r="EE65443"/>
      <c r="EF65443"/>
      <c r="EG65443"/>
      <c r="EH65443"/>
      <c r="EI65443"/>
      <c r="EJ65443"/>
      <c r="EK65443"/>
      <c r="EL65443"/>
      <c r="EM65443"/>
      <c r="EN65443"/>
      <c r="EO65443"/>
      <c r="EP65443"/>
      <c r="EQ65443"/>
      <c r="ER65443"/>
      <c r="ES65443"/>
      <c r="ET65443"/>
      <c r="EU65443"/>
      <c r="EV65443"/>
      <c r="EW65443"/>
      <c r="EX65443"/>
      <c r="EY65443"/>
      <c r="EZ65443"/>
      <c r="FA65443"/>
      <c r="FB65443"/>
      <c r="FC65443"/>
      <c r="FD65443"/>
      <c r="FE65443"/>
      <c r="FF65443"/>
      <c r="FG65443"/>
      <c r="FH65443"/>
      <c r="FI65443"/>
      <c r="FJ65443"/>
      <c r="FK65443"/>
      <c r="FL65443"/>
      <c r="FM65443"/>
      <c r="FN65443"/>
      <c r="FO65443"/>
      <c r="FP65443"/>
      <c r="FQ65443"/>
      <c r="FR65443"/>
      <c r="FS65443"/>
      <c r="FT65443"/>
      <c r="FU65443"/>
      <c r="FV65443"/>
      <c r="FW65443"/>
      <c r="FX65443"/>
      <c r="FY65443"/>
      <c r="FZ65443"/>
      <c r="GA65443"/>
      <c r="GB65443"/>
      <c r="GC65443"/>
      <c r="GD65443"/>
      <c r="GE65443"/>
      <c r="GF65443"/>
      <c r="GG65443"/>
      <c r="GH65443"/>
      <c r="GI65443"/>
      <c r="GJ65443"/>
      <c r="GK65443"/>
      <c r="GL65443"/>
      <c r="GM65443"/>
      <c r="GN65443"/>
      <c r="GO65443"/>
      <c r="GP65443"/>
      <c r="GQ65443"/>
      <c r="GR65443"/>
      <c r="GS65443"/>
      <c r="GT65443"/>
      <c r="GU65443"/>
      <c r="GV65443"/>
      <c r="GW65443"/>
      <c r="GX65443"/>
      <c r="GY65443"/>
      <c r="GZ65443"/>
      <c r="HA65443"/>
      <c r="HB65443"/>
      <c r="HC65443"/>
      <c r="HD65443"/>
      <c r="HE65443"/>
      <c r="HF65443"/>
      <c r="HG65443"/>
      <c r="HH65443"/>
      <c r="HI65443"/>
      <c r="HJ65443"/>
      <c r="HK65443"/>
      <c r="HL65443"/>
      <c r="HM65443"/>
      <c r="HN65443"/>
      <c r="HO65443"/>
      <c r="HP65443"/>
      <c r="HQ65443"/>
      <c r="HR65443"/>
      <c r="HS65443"/>
      <c r="HT65443"/>
      <c r="HU65443"/>
      <c r="HV65443"/>
      <c r="HW65443"/>
      <c r="HX65443"/>
      <c r="HY65443"/>
      <c r="HZ65443"/>
      <c r="IA65443"/>
    </row>
    <row r="65444" spans="1:235" ht="24" customHeight="1">
      <c r="A65444"/>
      <c r="B65444"/>
      <c r="C65444"/>
      <c r="D65444"/>
      <c r="E65444"/>
      <c r="F65444"/>
      <c r="G65444"/>
      <c r="H65444"/>
      <c r="I65444"/>
      <c r="J65444"/>
      <c r="K65444"/>
      <c r="L65444"/>
      <c r="M65444"/>
      <c r="N65444"/>
      <c r="O65444"/>
      <c r="P65444"/>
      <c r="Q65444"/>
      <c r="R65444"/>
      <c r="S65444"/>
      <c r="T65444"/>
      <c r="U65444"/>
      <c r="V65444"/>
      <c r="W65444"/>
      <c r="X65444"/>
      <c r="Y65444"/>
      <c r="Z65444"/>
      <c r="AA65444"/>
      <c r="AB65444"/>
      <c r="AC65444"/>
      <c r="AD65444"/>
      <c r="AE65444"/>
      <c r="AF65444"/>
      <c r="AG65444"/>
      <c r="AH65444"/>
      <c r="AI65444"/>
      <c r="AJ65444"/>
      <c r="AK65444"/>
      <c r="AL65444"/>
      <c r="AM65444"/>
      <c r="AN65444"/>
      <c r="AO65444"/>
      <c r="AP65444"/>
      <c r="AQ65444"/>
      <c r="AR65444"/>
      <c r="AS65444"/>
      <c r="AT65444"/>
      <c r="AU65444"/>
      <c r="AV65444"/>
      <c r="AW65444"/>
      <c r="AX65444"/>
      <c r="AY65444"/>
      <c r="AZ65444"/>
      <c r="BA65444"/>
      <c r="BB65444"/>
      <c r="BC65444"/>
      <c r="BD65444"/>
      <c r="BE65444"/>
      <c r="BF65444"/>
      <c r="BG65444"/>
      <c r="BH65444"/>
      <c r="BI65444"/>
      <c r="BJ65444"/>
      <c r="BK65444"/>
      <c r="BL65444"/>
      <c r="BM65444"/>
      <c r="BN65444"/>
      <c r="BO65444"/>
      <c r="BP65444"/>
      <c r="BQ65444"/>
      <c r="BR65444"/>
      <c r="BS65444"/>
      <c r="BT65444"/>
      <c r="BU65444"/>
      <c r="BV65444"/>
      <c r="BW65444"/>
      <c r="BX65444"/>
      <c r="BY65444"/>
      <c r="BZ65444"/>
      <c r="CA65444"/>
      <c r="CB65444"/>
      <c r="CC65444"/>
      <c r="CD65444"/>
      <c r="CE65444"/>
      <c r="CF65444"/>
      <c r="CG65444"/>
      <c r="CH65444"/>
      <c r="CI65444"/>
      <c r="CJ65444"/>
      <c r="CK65444"/>
      <c r="CL65444"/>
      <c r="CM65444"/>
      <c r="CN65444"/>
      <c r="CO65444"/>
      <c r="CP65444"/>
      <c r="CQ65444"/>
      <c r="CR65444"/>
      <c r="CS65444"/>
      <c r="CT65444"/>
      <c r="CU65444"/>
      <c r="CV65444"/>
      <c r="CW65444"/>
      <c r="CX65444"/>
      <c r="CY65444"/>
      <c r="CZ65444"/>
      <c r="DA65444"/>
      <c r="DB65444"/>
      <c r="DC65444"/>
      <c r="DD65444"/>
      <c r="DE65444"/>
      <c r="DF65444"/>
      <c r="DG65444"/>
      <c r="DH65444"/>
      <c r="DI65444"/>
      <c r="DJ65444"/>
      <c r="DK65444"/>
      <c r="DL65444"/>
      <c r="DM65444"/>
      <c r="DN65444"/>
      <c r="DO65444"/>
      <c r="DP65444"/>
      <c r="DQ65444"/>
      <c r="DR65444"/>
      <c r="DS65444"/>
      <c r="DT65444"/>
      <c r="DU65444"/>
      <c r="DV65444"/>
      <c r="DW65444"/>
      <c r="DX65444"/>
      <c r="DY65444"/>
      <c r="DZ65444"/>
      <c r="EA65444"/>
      <c r="EB65444"/>
      <c r="EC65444"/>
      <c r="ED65444"/>
      <c r="EE65444"/>
      <c r="EF65444"/>
      <c r="EG65444"/>
      <c r="EH65444"/>
      <c r="EI65444"/>
      <c r="EJ65444"/>
      <c r="EK65444"/>
      <c r="EL65444"/>
      <c r="EM65444"/>
      <c r="EN65444"/>
      <c r="EO65444"/>
      <c r="EP65444"/>
      <c r="EQ65444"/>
      <c r="ER65444"/>
      <c r="ES65444"/>
      <c r="ET65444"/>
      <c r="EU65444"/>
      <c r="EV65444"/>
      <c r="EW65444"/>
      <c r="EX65444"/>
      <c r="EY65444"/>
      <c r="EZ65444"/>
      <c r="FA65444"/>
      <c r="FB65444"/>
      <c r="FC65444"/>
      <c r="FD65444"/>
      <c r="FE65444"/>
      <c r="FF65444"/>
      <c r="FG65444"/>
      <c r="FH65444"/>
      <c r="FI65444"/>
      <c r="FJ65444"/>
      <c r="FK65444"/>
      <c r="FL65444"/>
      <c r="FM65444"/>
      <c r="FN65444"/>
      <c r="FO65444"/>
      <c r="FP65444"/>
      <c r="FQ65444"/>
      <c r="FR65444"/>
      <c r="FS65444"/>
      <c r="FT65444"/>
      <c r="FU65444"/>
      <c r="FV65444"/>
      <c r="FW65444"/>
      <c r="FX65444"/>
      <c r="FY65444"/>
      <c r="FZ65444"/>
      <c r="GA65444"/>
      <c r="GB65444"/>
      <c r="GC65444"/>
      <c r="GD65444"/>
      <c r="GE65444"/>
      <c r="GF65444"/>
      <c r="GG65444"/>
      <c r="GH65444"/>
      <c r="GI65444"/>
      <c r="GJ65444"/>
      <c r="GK65444"/>
      <c r="GL65444"/>
      <c r="GM65444"/>
      <c r="GN65444"/>
      <c r="GO65444"/>
      <c r="GP65444"/>
      <c r="GQ65444"/>
      <c r="GR65444"/>
      <c r="GS65444"/>
      <c r="GT65444"/>
      <c r="GU65444"/>
      <c r="GV65444"/>
      <c r="GW65444"/>
      <c r="GX65444"/>
      <c r="GY65444"/>
      <c r="GZ65444"/>
      <c r="HA65444"/>
      <c r="HB65444"/>
      <c r="HC65444"/>
      <c r="HD65444"/>
      <c r="HE65444"/>
      <c r="HF65444"/>
      <c r="HG65444"/>
      <c r="HH65444"/>
      <c r="HI65444"/>
      <c r="HJ65444"/>
      <c r="HK65444"/>
      <c r="HL65444"/>
      <c r="HM65444"/>
      <c r="HN65444"/>
      <c r="HO65444"/>
      <c r="HP65444"/>
      <c r="HQ65444"/>
      <c r="HR65444"/>
      <c r="HS65444"/>
      <c r="HT65444"/>
      <c r="HU65444"/>
      <c r="HV65444"/>
      <c r="HW65444"/>
      <c r="HX65444"/>
      <c r="HY65444"/>
      <c r="HZ65444"/>
      <c r="IA65444"/>
    </row>
    <row r="65445" spans="1:235" ht="24" customHeight="1">
      <c r="A65445"/>
      <c r="B65445"/>
      <c r="C65445"/>
      <c r="D65445"/>
      <c r="E65445"/>
      <c r="F65445"/>
      <c r="G65445"/>
      <c r="H65445"/>
      <c r="I65445"/>
      <c r="J65445"/>
      <c r="K65445"/>
      <c r="L65445"/>
      <c r="M65445"/>
      <c r="N65445"/>
      <c r="O65445"/>
      <c r="P65445"/>
      <c r="Q65445"/>
      <c r="R65445"/>
      <c r="S65445"/>
      <c r="T65445"/>
      <c r="U65445"/>
      <c r="V65445"/>
      <c r="W65445"/>
      <c r="X65445"/>
      <c r="Y65445"/>
      <c r="Z65445"/>
      <c r="AA65445"/>
      <c r="AB65445"/>
      <c r="AC65445"/>
      <c r="AD65445"/>
      <c r="AE65445"/>
      <c r="AF65445"/>
      <c r="AG65445"/>
      <c r="AH65445"/>
      <c r="AI65445"/>
      <c r="AJ65445"/>
      <c r="AK65445"/>
      <c r="AL65445"/>
      <c r="AM65445"/>
      <c r="AN65445"/>
      <c r="AO65445"/>
      <c r="AP65445"/>
      <c r="AQ65445"/>
      <c r="AR65445"/>
      <c r="AS65445"/>
      <c r="AT65445"/>
      <c r="AU65445"/>
      <c r="AV65445"/>
      <c r="AW65445"/>
      <c r="AX65445"/>
      <c r="AY65445"/>
      <c r="AZ65445"/>
      <c r="BA65445"/>
      <c r="BB65445"/>
      <c r="BC65445"/>
      <c r="BD65445"/>
      <c r="BE65445"/>
      <c r="BF65445"/>
      <c r="BG65445"/>
      <c r="BH65445"/>
      <c r="BI65445"/>
      <c r="BJ65445"/>
      <c r="BK65445"/>
      <c r="BL65445"/>
      <c r="BM65445"/>
      <c r="BN65445"/>
      <c r="BO65445"/>
      <c r="BP65445"/>
      <c r="BQ65445"/>
      <c r="BR65445"/>
      <c r="BS65445"/>
      <c r="BT65445"/>
      <c r="BU65445"/>
      <c r="BV65445"/>
      <c r="BW65445"/>
      <c r="BX65445"/>
      <c r="BY65445"/>
      <c r="BZ65445"/>
      <c r="CA65445"/>
      <c r="CB65445"/>
      <c r="CC65445"/>
      <c r="CD65445"/>
      <c r="CE65445"/>
      <c r="CF65445"/>
      <c r="CG65445"/>
      <c r="CH65445"/>
      <c r="CI65445"/>
      <c r="CJ65445"/>
      <c r="CK65445"/>
      <c r="CL65445"/>
      <c r="CM65445"/>
      <c r="CN65445"/>
      <c r="CO65445"/>
      <c r="CP65445"/>
      <c r="CQ65445"/>
      <c r="CR65445"/>
      <c r="CS65445"/>
      <c r="CT65445"/>
      <c r="CU65445"/>
      <c r="CV65445"/>
      <c r="CW65445"/>
      <c r="CX65445"/>
      <c r="CY65445"/>
      <c r="CZ65445"/>
      <c r="DA65445"/>
      <c r="DB65445"/>
      <c r="DC65445"/>
      <c r="DD65445"/>
      <c r="DE65445"/>
      <c r="DF65445"/>
      <c r="DG65445"/>
      <c r="DH65445"/>
      <c r="DI65445"/>
      <c r="DJ65445"/>
      <c r="DK65445"/>
      <c r="DL65445"/>
      <c r="DM65445"/>
      <c r="DN65445"/>
      <c r="DO65445"/>
      <c r="DP65445"/>
      <c r="DQ65445"/>
      <c r="DR65445"/>
      <c r="DS65445"/>
      <c r="DT65445"/>
      <c r="DU65445"/>
      <c r="DV65445"/>
      <c r="DW65445"/>
      <c r="DX65445"/>
      <c r="DY65445"/>
      <c r="DZ65445"/>
      <c r="EA65445"/>
      <c r="EB65445"/>
      <c r="EC65445"/>
      <c r="ED65445"/>
      <c r="EE65445"/>
      <c r="EF65445"/>
      <c r="EG65445"/>
      <c r="EH65445"/>
      <c r="EI65445"/>
      <c r="EJ65445"/>
      <c r="EK65445"/>
      <c r="EL65445"/>
      <c r="EM65445"/>
      <c r="EN65445"/>
      <c r="EO65445"/>
      <c r="EP65445"/>
      <c r="EQ65445"/>
      <c r="ER65445"/>
      <c r="ES65445"/>
      <c r="ET65445"/>
      <c r="EU65445"/>
      <c r="EV65445"/>
      <c r="EW65445"/>
      <c r="EX65445"/>
      <c r="EY65445"/>
      <c r="EZ65445"/>
      <c r="FA65445"/>
      <c r="FB65445"/>
      <c r="FC65445"/>
      <c r="FD65445"/>
      <c r="FE65445"/>
      <c r="FF65445"/>
      <c r="FG65445"/>
      <c r="FH65445"/>
      <c r="FI65445"/>
      <c r="FJ65445"/>
      <c r="FK65445"/>
      <c r="FL65445"/>
      <c r="FM65445"/>
      <c r="FN65445"/>
      <c r="FO65445"/>
      <c r="FP65445"/>
      <c r="FQ65445"/>
      <c r="FR65445"/>
      <c r="FS65445"/>
      <c r="FT65445"/>
      <c r="FU65445"/>
      <c r="FV65445"/>
      <c r="FW65445"/>
      <c r="FX65445"/>
      <c r="FY65445"/>
      <c r="FZ65445"/>
      <c r="GA65445"/>
      <c r="GB65445"/>
      <c r="GC65445"/>
      <c r="GD65445"/>
      <c r="GE65445"/>
      <c r="GF65445"/>
      <c r="GG65445"/>
      <c r="GH65445"/>
      <c r="GI65445"/>
      <c r="GJ65445"/>
      <c r="GK65445"/>
      <c r="GL65445"/>
      <c r="GM65445"/>
      <c r="GN65445"/>
      <c r="GO65445"/>
      <c r="GP65445"/>
      <c r="GQ65445"/>
      <c r="GR65445"/>
      <c r="GS65445"/>
      <c r="GT65445"/>
      <c r="GU65445"/>
      <c r="GV65445"/>
      <c r="GW65445"/>
      <c r="GX65445"/>
      <c r="GY65445"/>
      <c r="GZ65445"/>
      <c r="HA65445"/>
      <c r="HB65445"/>
      <c r="HC65445"/>
      <c r="HD65445"/>
      <c r="HE65445"/>
      <c r="HF65445"/>
      <c r="HG65445"/>
      <c r="HH65445"/>
      <c r="HI65445"/>
      <c r="HJ65445"/>
      <c r="HK65445"/>
      <c r="HL65445"/>
      <c r="HM65445"/>
      <c r="HN65445"/>
      <c r="HO65445"/>
      <c r="HP65445"/>
      <c r="HQ65445"/>
      <c r="HR65445"/>
      <c r="HS65445"/>
      <c r="HT65445"/>
      <c r="HU65445"/>
      <c r="HV65445"/>
      <c r="HW65445"/>
      <c r="HX65445"/>
      <c r="HY65445"/>
      <c r="HZ65445"/>
      <c r="IA65445"/>
    </row>
    <row r="65446" spans="1:235" ht="24" customHeight="1">
      <c r="A65446"/>
      <c r="B65446"/>
      <c r="C65446"/>
      <c r="D65446"/>
      <c r="E65446"/>
      <c r="F65446"/>
      <c r="G65446"/>
      <c r="H65446"/>
      <c r="I65446"/>
      <c r="J65446"/>
      <c r="K65446"/>
      <c r="L65446"/>
      <c r="M65446"/>
      <c r="N65446"/>
      <c r="O65446"/>
      <c r="P65446"/>
      <c r="Q65446"/>
      <c r="R65446"/>
      <c r="S65446"/>
      <c r="T65446"/>
      <c r="U65446"/>
      <c r="V65446"/>
      <c r="W65446"/>
      <c r="X65446"/>
      <c r="Y65446"/>
      <c r="Z65446"/>
      <c r="AA65446"/>
      <c r="AB65446"/>
      <c r="AC65446"/>
      <c r="AD65446"/>
      <c r="AE65446"/>
      <c r="AF65446"/>
      <c r="AG65446"/>
      <c r="AH65446"/>
      <c r="AI65446"/>
      <c r="AJ65446"/>
      <c r="AK65446"/>
      <c r="AL65446"/>
      <c r="AM65446"/>
      <c r="AN65446"/>
      <c r="AO65446"/>
      <c r="AP65446"/>
      <c r="AQ65446"/>
      <c r="AR65446"/>
      <c r="AS65446"/>
      <c r="AT65446"/>
      <c r="AU65446"/>
      <c r="AV65446"/>
      <c r="AW65446"/>
      <c r="AX65446"/>
      <c r="AY65446"/>
      <c r="AZ65446"/>
      <c r="BA65446"/>
      <c r="BB65446"/>
      <c r="BC65446"/>
      <c r="BD65446"/>
      <c r="BE65446"/>
      <c r="BF65446"/>
      <c r="BG65446"/>
      <c r="BH65446"/>
      <c r="BI65446"/>
      <c r="BJ65446"/>
      <c r="BK65446"/>
      <c r="BL65446"/>
      <c r="BM65446"/>
      <c r="BN65446"/>
      <c r="BO65446"/>
      <c r="BP65446"/>
      <c r="BQ65446"/>
      <c r="BR65446"/>
      <c r="BS65446"/>
      <c r="BT65446"/>
      <c r="BU65446"/>
      <c r="BV65446"/>
      <c r="BW65446"/>
      <c r="BX65446"/>
      <c r="BY65446"/>
      <c r="BZ65446"/>
      <c r="CA65446"/>
      <c r="CB65446"/>
      <c r="CC65446"/>
      <c r="CD65446"/>
      <c r="CE65446"/>
      <c r="CF65446"/>
      <c r="CG65446"/>
      <c r="CH65446"/>
      <c r="CI65446"/>
      <c r="CJ65446"/>
      <c r="CK65446"/>
      <c r="CL65446"/>
      <c r="CM65446"/>
      <c r="CN65446"/>
      <c r="CO65446"/>
      <c r="CP65446"/>
      <c r="CQ65446"/>
      <c r="CR65446"/>
      <c r="CS65446"/>
      <c r="CT65446"/>
      <c r="CU65446"/>
      <c r="CV65446"/>
      <c r="CW65446"/>
      <c r="CX65446"/>
      <c r="CY65446"/>
      <c r="CZ65446"/>
      <c r="DA65446"/>
      <c r="DB65446"/>
      <c r="DC65446"/>
      <c r="DD65446"/>
      <c r="DE65446"/>
      <c r="DF65446"/>
      <c r="DG65446"/>
      <c r="DH65446"/>
      <c r="DI65446"/>
      <c r="DJ65446"/>
      <c r="DK65446"/>
      <c r="DL65446"/>
      <c r="DM65446"/>
      <c r="DN65446"/>
      <c r="DO65446"/>
      <c r="DP65446"/>
      <c r="DQ65446"/>
      <c r="DR65446"/>
      <c r="DS65446"/>
      <c r="DT65446"/>
      <c r="DU65446"/>
      <c r="DV65446"/>
      <c r="DW65446"/>
      <c r="DX65446"/>
      <c r="DY65446"/>
      <c r="DZ65446"/>
      <c r="EA65446"/>
      <c r="EB65446"/>
      <c r="EC65446"/>
      <c r="ED65446"/>
      <c r="EE65446"/>
      <c r="EF65446"/>
      <c r="EG65446"/>
      <c r="EH65446"/>
      <c r="EI65446"/>
      <c r="EJ65446"/>
      <c r="EK65446"/>
      <c r="EL65446"/>
      <c r="EM65446"/>
      <c r="EN65446"/>
      <c r="EO65446"/>
      <c r="EP65446"/>
      <c r="EQ65446"/>
      <c r="ER65446"/>
      <c r="ES65446"/>
      <c r="ET65446"/>
      <c r="EU65446"/>
      <c r="EV65446"/>
      <c r="EW65446"/>
      <c r="EX65446"/>
      <c r="EY65446"/>
      <c r="EZ65446"/>
      <c r="FA65446"/>
      <c r="FB65446"/>
      <c r="FC65446"/>
      <c r="FD65446"/>
      <c r="FE65446"/>
      <c r="FF65446"/>
      <c r="FG65446"/>
      <c r="FH65446"/>
      <c r="FI65446"/>
      <c r="FJ65446"/>
      <c r="FK65446"/>
      <c r="FL65446"/>
      <c r="FM65446"/>
      <c r="FN65446"/>
      <c r="FO65446"/>
      <c r="FP65446"/>
      <c r="FQ65446"/>
      <c r="FR65446"/>
      <c r="FS65446"/>
      <c r="FT65446"/>
      <c r="FU65446"/>
      <c r="FV65446"/>
      <c r="FW65446"/>
      <c r="FX65446"/>
      <c r="FY65446"/>
      <c r="FZ65446"/>
      <c r="GA65446"/>
      <c r="GB65446"/>
      <c r="GC65446"/>
      <c r="GD65446"/>
      <c r="GE65446"/>
      <c r="GF65446"/>
      <c r="GG65446"/>
      <c r="GH65446"/>
      <c r="GI65446"/>
      <c r="GJ65446"/>
      <c r="GK65446"/>
      <c r="GL65446"/>
      <c r="GM65446"/>
      <c r="GN65446"/>
      <c r="GO65446"/>
      <c r="GP65446"/>
      <c r="GQ65446"/>
      <c r="GR65446"/>
      <c r="GS65446"/>
      <c r="GT65446"/>
      <c r="GU65446"/>
      <c r="GV65446"/>
      <c r="GW65446"/>
      <c r="GX65446"/>
      <c r="GY65446"/>
      <c r="GZ65446"/>
      <c r="HA65446"/>
      <c r="HB65446"/>
      <c r="HC65446"/>
      <c r="HD65446"/>
      <c r="HE65446"/>
      <c r="HF65446"/>
      <c r="HG65446"/>
      <c r="HH65446"/>
      <c r="HI65446"/>
      <c r="HJ65446"/>
      <c r="HK65446"/>
      <c r="HL65446"/>
      <c r="HM65446"/>
      <c r="HN65446"/>
      <c r="HO65446"/>
      <c r="HP65446"/>
      <c r="HQ65446"/>
      <c r="HR65446"/>
      <c r="HS65446"/>
      <c r="HT65446"/>
      <c r="HU65446"/>
      <c r="HV65446"/>
      <c r="HW65446"/>
      <c r="HX65446"/>
      <c r="HY65446"/>
      <c r="HZ65446"/>
      <c r="IA65446"/>
    </row>
    <row r="65447" spans="1:235" ht="24" customHeight="1">
      <c r="A65447"/>
      <c r="B65447"/>
      <c r="C65447"/>
      <c r="D65447"/>
      <c r="E65447"/>
      <c r="F65447"/>
      <c r="G65447"/>
      <c r="H65447"/>
      <c r="I65447"/>
      <c r="J65447"/>
      <c r="K65447"/>
      <c r="L65447"/>
      <c r="M65447"/>
      <c r="N65447"/>
      <c r="O65447"/>
      <c r="P65447"/>
      <c r="Q65447"/>
      <c r="R65447"/>
      <c r="S65447"/>
      <c r="T65447"/>
      <c r="U65447"/>
      <c r="V65447"/>
      <c r="W65447"/>
      <c r="X65447"/>
      <c r="Y65447"/>
      <c r="Z65447"/>
      <c r="AA65447"/>
      <c r="AB65447"/>
      <c r="AC65447"/>
      <c r="AD65447"/>
      <c r="AE65447"/>
      <c r="AF65447"/>
      <c r="AG65447"/>
      <c r="AH65447"/>
      <c r="AI65447"/>
      <c r="AJ65447"/>
      <c r="AK65447"/>
      <c r="AL65447"/>
      <c r="AM65447"/>
      <c r="AN65447"/>
      <c r="AO65447"/>
      <c r="AP65447"/>
      <c r="AQ65447"/>
      <c r="AR65447"/>
      <c r="AS65447"/>
      <c r="AT65447"/>
      <c r="AU65447"/>
      <c r="AV65447"/>
      <c r="AW65447"/>
      <c r="AX65447"/>
      <c r="AY65447"/>
      <c r="AZ65447"/>
      <c r="BA65447"/>
      <c r="BB65447"/>
      <c r="BC65447"/>
      <c r="BD65447"/>
      <c r="BE65447"/>
      <c r="BF65447"/>
      <c r="BG65447"/>
      <c r="BH65447"/>
      <c r="BI65447"/>
      <c r="BJ65447"/>
      <c r="BK65447"/>
      <c r="BL65447"/>
      <c r="BM65447"/>
      <c r="BN65447"/>
      <c r="BO65447"/>
      <c r="BP65447"/>
      <c r="BQ65447"/>
      <c r="BR65447"/>
      <c r="BS65447"/>
      <c r="BT65447"/>
      <c r="BU65447"/>
      <c r="BV65447"/>
      <c r="BW65447"/>
      <c r="BX65447"/>
      <c r="BY65447"/>
      <c r="BZ65447"/>
      <c r="CA65447"/>
      <c r="CB65447"/>
      <c r="CC65447"/>
      <c r="CD65447"/>
      <c r="CE65447"/>
      <c r="CF65447"/>
      <c r="CG65447"/>
      <c r="CH65447"/>
      <c r="CI65447"/>
      <c r="CJ65447"/>
      <c r="CK65447"/>
      <c r="CL65447"/>
      <c r="CM65447"/>
      <c r="CN65447"/>
      <c r="CO65447"/>
      <c r="CP65447"/>
      <c r="CQ65447"/>
      <c r="CR65447"/>
      <c r="CS65447"/>
      <c r="CT65447"/>
      <c r="CU65447"/>
      <c r="CV65447"/>
      <c r="CW65447"/>
      <c r="CX65447"/>
      <c r="CY65447"/>
      <c r="CZ65447"/>
      <c r="DA65447"/>
      <c r="DB65447"/>
      <c r="DC65447"/>
      <c r="DD65447"/>
      <c r="DE65447"/>
      <c r="DF65447"/>
      <c r="DG65447"/>
      <c r="DH65447"/>
      <c r="DI65447"/>
      <c r="DJ65447"/>
      <c r="DK65447"/>
      <c r="DL65447"/>
      <c r="DM65447"/>
      <c r="DN65447"/>
      <c r="DO65447"/>
      <c r="DP65447"/>
      <c r="DQ65447"/>
      <c r="DR65447"/>
      <c r="DS65447"/>
      <c r="DT65447"/>
      <c r="DU65447"/>
      <c r="DV65447"/>
      <c r="DW65447"/>
      <c r="DX65447"/>
      <c r="DY65447"/>
      <c r="DZ65447"/>
      <c r="EA65447"/>
      <c r="EB65447"/>
      <c r="EC65447"/>
      <c r="ED65447"/>
      <c r="EE65447"/>
      <c r="EF65447"/>
      <c r="EG65447"/>
      <c r="EH65447"/>
      <c r="EI65447"/>
      <c r="EJ65447"/>
      <c r="EK65447"/>
      <c r="EL65447"/>
      <c r="EM65447"/>
      <c r="EN65447"/>
      <c r="EO65447"/>
      <c r="EP65447"/>
      <c r="EQ65447"/>
      <c r="ER65447"/>
      <c r="ES65447"/>
      <c r="ET65447"/>
      <c r="EU65447"/>
      <c r="EV65447"/>
      <c r="EW65447"/>
      <c r="EX65447"/>
      <c r="EY65447"/>
      <c r="EZ65447"/>
      <c r="FA65447"/>
      <c r="FB65447"/>
      <c r="FC65447"/>
      <c r="FD65447"/>
      <c r="FE65447"/>
      <c r="FF65447"/>
      <c r="FG65447"/>
      <c r="FH65447"/>
      <c r="FI65447"/>
      <c r="FJ65447"/>
      <c r="FK65447"/>
      <c r="FL65447"/>
      <c r="FM65447"/>
      <c r="FN65447"/>
      <c r="FO65447"/>
      <c r="FP65447"/>
      <c r="FQ65447"/>
      <c r="FR65447"/>
      <c r="FS65447"/>
      <c r="FT65447"/>
      <c r="FU65447"/>
      <c r="FV65447"/>
      <c r="FW65447"/>
      <c r="FX65447"/>
      <c r="FY65447"/>
      <c r="FZ65447"/>
      <c r="GA65447"/>
      <c r="GB65447"/>
      <c r="GC65447"/>
      <c r="GD65447"/>
      <c r="GE65447"/>
      <c r="GF65447"/>
      <c r="GG65447"/>
      <c r="GH65447"/>
      <c r="GI65447"/>
      <c r="GJ65447"/>
      <c r="GK65447"/>
      <c r="GL65447"/>
      <c r="GM65447"/>
      <c r="GN65447"/>
      <c r="GO65447"/>
      <c r="GP65447"/>
      <c r="GQ65447"/>
      <c r="GR65447"/>
      <c r="GS65447"/>
      <c r="GT65447"/>
      <c r="GU65447"/>
      <c r="GV65447"/>
      <c r="GW65447"/>
      <c r="GX65447"/>
      <c r="GY65447"/>
      <c r="GZ65447"/>
      <c r="HA65447"/>
      <c r="HB65447"/>
      <c r="HC65447"/>
      <c r="HD65447"/>
      <c r="HE65447"/>
      <c r="HF65447"/>
      <c r="HG65447"/>
      <c r="HH65447"/>
      <c r="HI65447"/>
      <c r="HJ65447"/>
      <c r="HK65447"/>
      <c r="HL65447"/>
      <c r="HM65447"/>
      <c r="HN65447"/>
      <c r="HO65447"/>
      <c r="HP65447"/>
      <c r="HQ65447"/>
      <c r="HR65447"/>
      <c r="HS65447"/>
      <c r="HT65447"/>
      <c r="HU65447"/>
      <c r="HV65447"/>
      <c r="HW65447"/>
      <c r="HX65447"/>
      <c r="HY65447"/>
      <c r="HZ65447"/>
      <c r="IA65447"/>
    </row>
    <row r="65448" spans="1:235" ht="24" customHeight="1">
      <c r="A65448"/>
      <c r="B65448"/>
      <c r="C65448"/>
      <c r="D65448"/>
      <c r="E65448"/>
      <c r="F65448"/>
      <c r="G65448"/>
      <c r="H65448"/>
      <c r="I65448"/>
      <c r="J65448"/>
      <c r="K65448"/>
      <c r="L65448"/>
      <c r="M65448"/>
      <c r="N65448"/>
      <c r="O65448"/>
      <c r="P65448"/>
      <c r="Q65448"/>
      <c r="R65448"/>
      <c r="S65448"/>
      <c r="T65448"/>
      <c r="U65448"/>
      <c r="V65448"/>
      <c r="W65448"/>
      <c r="X65448"/>
      <c r="Y65448"/>
      <c r="Z65448"/>
      <c r="AA65448"/>
      <c r="AB65448"/>
      <c r="AC65448"/>
      <c r="AD65448"/>
      <c r="AE65448"/>
      <c r="AF65448"/>
      <c r="AG65448"/>
      <c r="AH65448"/>
      <c r="AI65448"/>
      <c r="AJ65448"/>
      <c r="AK65448"/>
      <c r="AL65448"/>
      <c r="AM65448"/>
      <c r="AN65448"/>
      <c r="AO65448"/>
      <c r="AP65448"/>
      <c r="AQ65448"/>
      <c r="AR65448"/>
      <c r="AS65448"/>
      <c r="AT65448"/>
      <c r="AU65448"/>
      <c r="AV65448"/>
      <c r="AW65448"/>
      <c r="AX65448"/>
      <c r="AY65448"/>
      <c r="AZ65448"/>
      <c r="BA65448"/>
      <c r="BB65448"/>
      <c r="BC65448"/>
      <c r="BD65448"/>
      <c r="BE65448"/>
      <c r="BF65448"/>
      <c r="BG65448"/>
      <c r="BH65448"/>
      <c r="BI65448"/>
      <c r="BJ65448"/>
      <c r="BK65448"/>
      <c r="BL65448"/>
      <c r="BM65448"/>
      <c r="BN65448"/>
      <c r="BO65448"/>
      <c r="BP65448"/>
      <c r="BQ65448"/>
      <c r="BR65448"/>
      <c r="BS65448"/>
      <c r="BT65448"/>
      <c r="BU65448"/>
      <c r="BV65448"/>
      <c r="BW65448"/>
      <c r="BX65448"/>
      <c r="BY65448"/>
      <c r="BZ65448"/>
      <c r="CA65448"/>
      <c r="CB65448"/>
      <c r="CC65448"/>
      <c r="CD65448"/>
      <c r="CE65448"/>
      <c r="CF65448"/>
      <c r="CG65448"/>
      <c r="CH65448"/>
      <c r="CI65448"/>
      <c r="CJ65448"/>
      <c r="CK65448"/>
      <c r="CL65448"/>
      <c r="CM65448"/>
      <c r="CN65448"/>
      <c r="CO65448"/>
      <c r="CP65448"/>
      <c r="CQ65448"/>
      <c r="CR65448"/>
      <c r="CS65448"/>
      <c r="CT65448"/>
      <c r="CU65448"/>
      <c r="CV65448"/>
      <c r="CW65448"/>
      <c r="CX65448"/>
      <c r="CY65448"/>
      <c r="CZ65448"/>
      <c r="DA65448"/>
      <c r="DB65448"/>
      <c r="DC65448"/>
      <c r="DD65448"/>
      <c r="DE65448"/>
      <c r="DF65448"/>
      <c r="DG65448"/>
      <c r="DH65448"/>
      <c r="DI65448"/>
      <c r="DJ65448"/>
      <c r="DK65448"/>
      <c r="DL65448"/>
      <c r="DM65448"/>
      <c r="DN65448"/>
      <c r="DO65448"/>
      <c r="DP65448"/>
      <c r="DQ65448"/>
      <c r="DR65448"/>
      <c r="DS65448"/>
      <c r="DT65448"/>
      <c r="DU65448"/>
      <c r="DV65448"/>
      <c r="DW65448"/>
      <c r="DX65448"/>
      <c r="DY65448"/>
      <c r="DZ65448"/>
      <c r="EA65448"/>
      <c r="EB65448"/>
      <c r="EC65448"/>
      <c r="ED65448"/>
      <c r="EE65448"/>
      <c r="EF65448"/>
      <c r="EG65448"/>
      <c r="EH65448"/>
      <c r="EI65448"/>
      <c r="EJ65448"/>
      <c r="EK65448"/>
      <c r="EL65448"/>
      <c r="EM65448"/>
      <c r="EN65448"/>
      <c r="EO65448"/>
      <c r="EP65448"/>
      <c r="EQ65448"/>
      <c r="ER65448"/>
      <c r="ES65448"/>
      <c r="ET65448"/>
      <c r="EU65448"/>
      <c r="EV65448"/>
      <c r="EW65448"/>
      <c r="EX65448"/>
      <c r="EY65448"/>
      <c r="EZ65448"/>
      <c r="FA65448"/>
      <c r="FB65448"/>
      <c r="FC65448"/>
      <c r="FD65448"/>
      <c r="FE65448"/>
      <c r="FF65448"/>
      <c r="FG65448"/>
      <c r="FH65448"/>
      <c r="FI65448"/>
      <c r="FJ65448"/>
      <c r="FK65448"/>
      <c r="FL65448"/>
      <c r="FM65448"/>
      <c r="FN65448"/>
      <c r="FO65448"/>
      <c r="FP65448"/>
      <c r="FQ65448"/>
      <c r="FR65448"/>
      <c r="FS65448"/>
      <c r="FT65448"/>
      <c r="FU65448"/>
      <c r="FV65448"/>
      <c r="FW65448"/>
      <c r="FX65448"/>
      <c r="FY65448"/>
      <c r="FZ65448"/>
      <c r="GA65448"/>
      <c r="GB65448"/>
      <c r="GC65448"/>
      <c r="GD65448"/>
      <c r="GE65448"/>
      <c r="GF65448"/>
      <c r="GG65448"/>
      <c r="GH65448"/>
      <c r="GI65448"/>
      <c r="GJ65448"/>
      <c r="GK65448"/>
      <c r="GL65448"/>
      <c r="GM65448"/>
      <c r="GN65448"/>
      <c r="GO65448"/>
      <c r="GP65448"/>
      <c r="GQ65448"/>
      <c r="GR65448"/>
      <c r="GS65448"/>
      <c r="GT65448"/>
      <c r="GU65448"/>
      <c r="GV65448"/>
      <c r="GW65448"/>
      <c r="GX65448"/>
      <c r="GY65448"/>
      <c r="GZ65448"/>
      <c r="HA65448"/>
      <c r="HB65448"/>
      <c r="HC65448"/>
      <c r="HD65448"/>
      <c r="HE65448"/>
      <c r="HF65448"/>
      <c r="HG65448"/>
      <c r="HH65448"/>
      <c r="HI65448"/>
      <c r="HJ65448"/>
      <c r="HK65448"/>
      <c r="HL65448"/>
      <c r="HM65448"/>
      <c r="HN65448"/>
      <c r="HO65448"/>
      <c r="HP65448"/>
      <c r="HQ65448"/>
      <c r="HR65448"/>
      <c r="HS65448"/>
      <c r="HT65448"/>
      <c r="HU65448"/>
      <c r="HV65448"/>
      <c r="HW65448"/>
      <c r="HX65448"/>
      <c r="HY65448"/>
      <c r="HZ65448"/>
      <c r="IA65448"/>
    </row>
    <row r="65449" spans="1:235" ht="24" customHeight="1">
      <c r="A65449"/>
      <c r="B65449"/>
      <c r="C65449"/>
      <c r="D65449"/>
      <c r="E65449"/>
      <c r="F65449"/>
      <c r="G65449"/>
      <c r="H65449"/>
      <c r="I65449"/>
      <c r="J65449"/>
      <c r="K65449"/>
      <c r="L65449"/>
      <c r="M65449"/>
      <c r="N65449"/>
      <c r="O65449"/>
      <c r="P65449"/>
      <c r="Q65449"/>
      <c r="R65449"/>
      <c r="S65449"/>
      <c r="T65449"/>
      <c r="U65449"/>
      <c r="V65449"/>
      <c r="W65449"/>
      <c r="X65449"/>
      <c r="Y65449"/>
      <c r="Z65449"/>
      <c r="AA65449"/>
      <c r="AB65449"/>
      <c r="AC65449"/>
      <c r="AD65449"/>
      <c r="AE65449"/>
      <c r="AF65449"/>
      <c r="AG65449"/>
      <c r="AH65449"/>
      <c r="AI65449"/>
      <c r="AJ65449"/>
      <c r="AK65449"/>
      <c r="AL65449"/>
      <c r="AM65449"/>
      <c r="AN65449"/>
      <c r="AO65449"/>
      <c r="AP65449"/>
      <c r="AQ65449"/>
      <c r="AR65449"/>
      <c r="AS65449"/>
      <c r="AT65449"/>
      <c r="AU65449"/>
      <c r="AV65449"/>
      <c r="AW65449"/>
      <c r="AX65449"/>
      <c r="AY65449"/>
      <c r="AZ65449"/>
      <c r="BA65449"/>
      <c r="BB65449"/>
      <c r="BC65449"/>
      <c r="BD65449"/>
      <c r="BE65449"/>
      <c r="BF65449"/>
      <c r="BG65449"/>
      <c r="BH65449"/>
      <c r="BI65449"/>
      <c r="BJ65449"/>
      <c r="BK65449"/>
      <c r="BL65449"/>
      <c r="BM65449"/>
      <c r="BN65449"/>
      <c r="BO65449"/>
      <c r="BP65449"/>
      <c r="BQ65449"/>
      <c r="BR65449"/>
      <c r="BS65449"/>
      <c r="BT65449"/>
      <c r="BU65449"/>
      <c r="BV65449"/>
      <c r="BW65449"/>
      <c r="BX65449"/>
      <c r="BY65449"/>
      <c r="BZ65449"/>
      <c r="CA65449"/>
      <c r="CB65449"/>
      <c r="CC65449"/>
      <c r="CD65449"/>
      <c r="CE65449"/>
      <c r="CF65449"/>
      <c r="CG65449"/>
      <c r="CH65449"/>
      <c r="CI65449"/>
      <c r="CJ65449"/>
      <c r="CK65449"/>
      <c r="CL65449"/>
      <c r="CM65449"/>
      <c r="CN65449"/>
      <c r="CO65449"/>
      <c r="CP65449"/>
      <c r="CQ65449"/>
      <c r="CR65449"/>
      <c r="CS65449"/>
      <c r="CT65449"/>
      <c r="CU65449"/>
      <c r="CV65449"/>
      <c r="CW65449"/>
      <c r="CX65449"/>
      <c r="CY65449"/>
      <c r="CZ65449"/>
      <c r="DA65449"/>
      <c r="DB65449"/>
      <c r="DC65449"/>
      <c r="DD65449"/>
      <c r="DE65449"/>
      <c r="DF65449"/>
      <c r="DG65449"/>
      <c r="DH65449"/>
      <c r="DI65449"/>
      <c r="DJ65449"/>
      <c r="DK65449"/>
      <c r="DL65449"/>
      <c r="DM65449"/>
      <c r="DN65449"/>
      <c r="DO65449"/>
      <c r="DP65449"/>
      <c r="DQ65449"/>
      <c r="DR65449"/>
      <c r="DS65449"/>
      <c r="DT65449"/>
      <c r="DU65449"/>
      <c r="DV65449"/>
      <c r="DW65449"/>
      <c r="DX65449"/>
      <c r="DY65449"/>
      <c r="DZ65449"/>
      <c r="EA65449"/>
      <c r="EB65449"/>
      <c r="EC65449"/>
      <c r="ED65449"/>
      <c r="EE65449"/>
      <c r="EF65449"/>
      <c r="EG65449"/>
      <c r="EH65449"/>
      <c r="EI65449"/>
      <c r="EJ65449"/>
      <c r="EK65449"/>
      <c r="EL65449"/>
      <c r="EM65449"/>
      <c r="EN65449"/>
      <c r="EO65449"/>
      <c r="EP65449"/>
      <c r="EQ65449"/>
      <c r="ER65449"/>
      <c r="ES65449"/>
      <c r="ET65449"/>
      <c r="EU65449"/>
      <c r="EV65449"/>
      <c r="EW65449"/>
      <c r="EX65449"/>
      <c r="EY65449"/>
      <c r="EZ65449"/>
      <c r="FA65449"/>
      <c r="FB65449"/>
      <c r="FC65449"/>
      <c r="FD65449"/>
      <c r="FE65449"/>
      <c r="FF65449"/>
      <c r="FG65449"/>
      <c r="FH65449"/>
      <c r="FI65449"/>
      <c r="FJ65449"/>
      <c r="FK65449"/>
      <c r="FL65449"/>
      <c r="FM65449"/>
      <c r="FN65449"/>
      <c r="FO65449"/>
      <c r="FP65449"/>
      <c r="FQ65449"/>
      <c r="FR65449"/>
      <c r="FS65449"/>
      <c r="FT65449"/>
      <c r="FU65449"/>
      <c r="FV65449"/>
      <c r="FW65449"/>
      <c r="FX65449"/>
      <c r="FY65449"/>
      <c r="FZ65449"/>
      <c r="GA65449"/>
      <c r="GB65449"/>
      <c r="GC65449"/>
      <c r="GD65449"/>
      <c r="GE65449"/>
      <c r="GF65449"/>
      <c r="GG65449"/>
      <c r="GH65449"/>
      <c r="GI65449"/>
      <c r="GJ65449"/>
      <c r="GK65449"/>
      <c r="GL65449"/>
      <c r="GM65449"/>
      <c r="GN65449"/>
      <c r="GO65449"/>
      <c r="GP65449"/>
      <c r="GQ65449"/>
      <c r="GR65449"/>
      <c r="GS65449"/>
      <c r="GT65449"/>
      <c r="GU65449"/>
      <c r="GV65449"/>
      <c r="GW65449"/>
      <c r="GX65449"/>
      <c r="GY65449"/>
      <c r="GZ65449"/>
      <c r="HA65449"/>
      <c r="HB65449"/>
      <c r="HC65449"/>
      <c r="HD65449"/>
      <c r="HE65449"/>
      <c r="HF65449"/>
      <c r="HG65449"/>
      <c r="HH65449"/>
      <c r="HI65449"/>
      <c r="HJ65449"/>
      <c r="HK65449"/>
      <c r="HL65449"/>
      <c r="HM65449"/>
      <c r="HN65449"/>
      <c r="HO65449"/>
      <c r="HP65449"/>
      <c r="HQ65449"/>
      <c r="HR65449"/>
      <c r="HS65449"/>
      <c r="HT65449"/>
      <c r="HU65449"/>
      <c r="HV65449"/>
      <c r="HW65449"/>
      <c r="HX65449"/>
      <c r="HY65449"/>
      <c r="HZ65449"/>
      <c r="IA65449"/>
    </row>
    <row r="65450" spans="1:235" ht="24" customHeight="1">
      <c r="A65450"/>
      <c r="B65450"/>
      <c r="C65450"/>
      <c r="D65450"/>
      <c r="E65450"/>
      <c r="F65450"/>
      <c r="G65450"/>
      <c r="H65450"/>
      <c r="I65450"/>
      <c r="J65450"/>
      <c r="K65450"/>
      <c r="L65450"/>
      <c r="M65450"/>
      <c r="N65450"/>
      <c r="O65450"/>
      <c r="P65450"/>
      <c r="Q65450"/>
      <c r="R65450"/>
      <c r="S65450"/>
      <c r="T65450"/>
      <c r="U65450"/>
      <c r="V65450"/>
      <c r="W65450"/>
      <c r="X65450"/>
      <c r="Y65450"/>
      <c r="Z65450"/>
      <c r="AA65450"/>
      <c r="AB65450"/>
      <c r="AC65450"/>
      <c r="AD65450"/>
      <c r="AE65450"/>
      <c r="AF65450"/>
      <c r="AG65450"/>
      <c r="AH65450"/>
      <c r="AI65450"/>
      <c r="AJ65450"/>
      <c r="AK65450"/>
      <c r="AL65450"/>
      <c r="AM65450"/>
      <c r="AN65450"/>
      <c r="AO65450"/>
      <c r="AP65450"/>
      <c r="AQ65450"/>
      <c r="AR65450"/>
      <c r="AS65450"/>
      <c r="AT65450"/>
      <c r="AU65450"/>
      <c r="AV65450"/>
      <c r="AW65450"/>
      <c r="AX65450"/>
      <c r="AY65450"/>
      <c r="AZ65450"/>
      <c r="BA65450"/>
      <c r="BB65450"/>
      <c r="BC65450"/>
      <c r="BD65450"/>
      <c r="BE65450"/>
      <c r="BF65450"/>
      <c r="BG65450"/>
      <c r="BH65450"/>
      <c r="BI65450"/>
      <c r="BJ65450"/>
      <c r="BK65450"/>
      <c r="BL65450"/>
      <c r="BM65450"/>
      <c r="BN65450"/>
      <c r="BO65450"/>
      <c r="BP65450"/>
      <c r="BQ65450"/>
      <c r="BR65450"/>
      <c r="BS65450"/>
      <c r="BT65450"/>
      <c r="BU65450"/>
      <c r="BV65450"/>
      <c r="BW65450"/>
      <c r="BX65450"/>
      <c r="BY65450"/>
      <c r="BZ65450"/>
      <c r="CA65450"/>
      <c r="CB65450"/>
      <c r="CC65450"/>
      <c r="CD65450"/>
      <c r="CE65450"/>
      <c r="CF65450"/>
      <c r="CG65450"/>
      <c r="CH65450"/>
      <c r="CI65450"/>
      <c r="CJ65450"/>
      <c r="CK65450"/>
      <c r="CL65450"/>
      <c r="CM65450"/>
      <c r="CN65450"/>
      <c r="CO65450"/>
      <c r="CP65450"/>
      <c r="CQ65450"/>
      <c r="CR65450"/>
      <c r="CS65450"/>
      <c r="CT65450"/>
      <c r="CU65450"/>
      <c r="CV65450"/>
      <c r="CW65450"/>
      <c r="CX65450"/>
      <c r="CY65450"/>
      <c r="CZ65450"/>
      <c r="DA65450"/>
      <c r="DB65450"/>
      <c r="DC65450"/>
      <c r="DD65450"/>
      <c r="DE65450"/>
      <c r="DF65450"/>
      <c r="DG65450"/>
      <c r="DH65450"/>
      <c r="DI65450"/>
      <c r="DJ65450"/>
      <c r="DK65450"/>
      <c r="DL65450"/>
      <c r="DM65450"/>
      <c r="DN65450"/>
      <c r="DO65450"/>
      <c r="DP65450"/>
      <c r="DQ65450"/>
      <c r="DR65450"/>
      <c r="DS65450"/>
      <c r="DT65450"/>
      <c r="DU65450"/>
      <c r="DV65450"/>
      <c r="DW65450"/>
      <c r="DX65450"/>
      <c r="DY65450"/>
      <c r="DZ65450"/>
      <c r="EA65450"/>
      <c r="EB65450"/>
      <c r="EC65450"/>
      <c r="ED65450"/>
      <c r="EE65450"/>
      <c r="EF65450"/>
      <c r="EG65450"/>
      <c r="EH65450"/>
      <c r="EI65450"/>
      <c r="EJ65450"/>
      <c r="EK65450"/>
      <c r="EL65450"/>
      <c r="EM65450"/>
      <c r="EN65450"/>
      <c r="EO65450"/>
      <c r="EP65450"/>
      <c r="EQ65450"/>
      <c r="ER65450"/>
      <c r="ES65450"/>
      <c r="ET65450"/>
      <c r="EU65450"/>
      <c r="EV65450"/>
      <c r="EW65450"/>
      <c r="EX65450"/>
      <c r="EY65450"/>
      <c r="EZ65450"/>
      <c r="FA65450"/>
      <c r="FB65450"/>
      <c r="FC65450"/>
      <c r="FD65450"/>
      <c r="FE65450"/>
      <c r="FF65450"/>
      <c r="FG65450"/>
      <c r="FH65450"/>
      <c r="FI65450"/>
      <c r="FJ65450"/>
      <c r="FK65450"/>
      <c r="FL65450"/>
      <c r="FM65450"/>
      <c r="FN65450"/>
      <c r="FO65450"/>
      <c r="FP65450"/>
      <c r="FQ65450"/>
      <c r="FR65450"/>
      <c r="FS65450"/>
      <c r="FT65450"/>
      <c r="FU65450"/>
      <c r="FV65450"/>
      <c r="FW65450"/>
      <c r="FX65450"/>
      <c r="FY65450"/>
      <c r="FZ65450"/>
      <c r="GA65450"/>
      <c r="GB65450"/>
      <c r="GC65450"/>
      <c r="GD65450"/>
      <c r="GE65450"/>
      <c r="GF65450"/>
      <c r="GG65450"/>
      <c r="GH65450"/>
      <c r="GI65450"/>
      <c r="GJ65450"/>
      <c r="GK65450"/>
      <c r="GL65450"/>
      <c r="GM65450"/>
      <c r="GN65450"/>
      <c r="GO65450"/>
      <c r="GP65450"/>
      <c r="GQ65450"/>
      <c r="GR65450"/>
      <c r="GS65450"/>
      <c r="GT65450"/>
      <c r="GU65450"/>
      <c r="GV65450"/>
      <c r="GW65450"/>
      <c r="GX65450"/>
      <c r="GY65450"/>
      <c r="GZ65450"/>
      <c r="HA65450"/>
      <c r="HB65450"/>
      <c r="HC65450"/>
      <c r="HD65450"/>
      <c r="HE65450"/>
      <c r="HF65450"/>
      <c r="HG65450"/>
      <c r="HH65450"/>
      <c r="HI65450"/>
      <c r="HJ65450"/>
      <c r="HK65450"/>
      <c r="HL65450"/>
      <c r="HM65450"/>
      <c r="HN65450"/>
      <c r="HO65450"/>
      <c r="HP65450"/>
      <c r="HQ65450"/>
      <c r="HR65450"/>
      <c r="HS65450"/>
      <c r="HT65450"/>
      <c r="HU65450"/>
      <c r="HV65450"/>
      <c r="HW65450"/>
      <c r="HX65450"/>
      <c r="HY65450"/>
      <c r="HZ65450"/>
      <c r="IA65450"/>
    </row>
    <row r="65451" spans="1:235" ht="24" customHeight="1">
      <c r="A65451"/>
      <c r="B65451"/>
      <c r="C65451"/>
      <c r="D65451"/>
      <c r="E65451"/>
      <c r="F65451"/>
      <c r="G65451"/>
      <c r="H65451"/>
      <c r="I65451"/>
      <c r="J65451"/>
      <c r="K65451"/>
      <c r="L65451"/>
      <c r="M65451"/>
      <c r="N65451"/>
      <c r="O65451"/>
      <c r="P65451"/>
      <c r="Q65451"/>
      <c r="R65451"/>
      <c r="S65451"/>
      <c r="T65451"/>
      <c r="U65451"/>
      <c r="V65451"/>
      <c r="W65451"/>
      <c r="X65451"/>
      <c r="Y65451"/>
      <c r="Z65451"/>
      <c r="AA65451"/>
      <c r="AB65451"/>
      <c r="AC65451"/>
      <c r="AD65451"/>
      <c r="AE65451"/>
      <c r="AF65451"/>
      <c r="AG65451"/>
      <c r="AH65451"/>
      <c r="AI65451"/>
      <c r="AJ65451"/>
      <c r="AK65451"/>
      <c r="AL65451"/>
      <c r="AM65451"/>
      <c r="AN65451"/>
      <c r="AO65451"/>
      <c r="AP65451"/>
      <c r="AQ65451"/>
      <c r="AR65451"/>
      <c r="AS65451"/>
      <c r="AT65451"/>
      <c r="AU65451"/>
      <c r="AV65451"/>
      <c r="AW65451"/>
      <c r="AX65451"/>
      <c r="AY65451"/>
      <c r="AZ65451"/>
      <c r="BA65451"/>
      <c r="BB65451"/>
      <c r="BC65451"/>
      <c r="BD65451"/>
      <c r="BE65451"/>
      <c r="BF65451"/>
      <c r="BG65451"/>
      <c r="BH65451"/>
      <c r="BI65451"/>
      <c r="BJ65451"/>
      <c r="BK65451"/>
      <c r="BL65451"/>
      <c r="BM65451"/>
      <c r="BN65451"/>
      <c r="BO65451"/>
      <c r="BP65451"/>
      <c r="BQ65451"/>
      <c r="BR65451"/>
      <c r="BS65451"/>
      <c r="BT65451"/>
      <c r="BU65451"/>
      <c r="BV65451"/>
      <c r="BW65451"/>
      <c r="BX65451"/>
      <c r="BY65451"/>
      <c r="BZ65451"/>
      <c r="CA65451"/>
      <c r="CB65451"/>
      <c r="CC65451"/>
      <c r="CD65451"/>
      <c r="CE65451"/>
      <c r="CF65451"/>
      <c r="CG65451"/>
      <c r="CH65451"/>
      <c r="CI65451"/>
      <c r="CJ65451"/>
      <c r="CK65451"/>
      <c r="CL65451"/>
      <c r="CM65451"/>
      <c r="CN65451"/>
      <c r="CO65451"/>
      <c r="CP65451"/>
      <c r="CQ65451"/>
      <c r="CR65451"/>
      <c r="CS65451"/>
      <c r="CT65451"/>
      <c r="CU65451"/>
      <c r="CV65451"/>
      <c r="CW65451"/>
      <c r="CX65451"/>
      <c r="CY65451"/>
      <c r="CZ65451"/>
      <c r="DA65451"/>
      <c r="DB65451"/>
      <c r="DC65451"/>
      <c r="DD65451"/>
      <c r="DE65451"/>
      <c r="DF65451"/>
      <c r="DG65451"/>
      <c r="DH65451"/>
      <c r="DI65451"/>
      <c r="DJ65451"/>
      <c r="DK65451"/>
      <c r="DL65451"/>
      <c r="DM65451"/>
      <c r="DN65451"/>
      <c r="DO65451"/>
      <c r="DP65451"/>
      <c r="DQ65451"/>
      <c r="DR65451"/>
      <c r="DS65451"/>
      <c r="DT65451"/>
      <c r="DU65451"/>
      <c r="DV65451"/>
      <c r="DW65451"/>
      <c r="DX65451"/>
      <c r="DY65451"/>
      <c r="DZ65451"/>
      <c r="EA65451"/>
      <c r="EB65451"/>
      <c r="EC65451"/>
      <c r="ED65451"/>
      <c r="EE65451"/>
      <c r="EF65451"/>
      <c r="EG65451"/>
      <c r="EH65451"/>
      <c r="EI65451"/>
      <c r="EJ65451"/>
      <c r="EK65451"/>
      <c r="EL65451"/>
      <c r="EM65451"/>
      <c r="EN65451"/>
      <c r="EO65451"/>
      <c r="EP65451"/>
      <c r="EQ65451"/>
      <c r="ER65451"/>
      <c r="ES65451"/>
      <c r="ET65451"/>
      <c r="EU65451"/>
      <c r="EV65451"/>
      <c r="EW65451"/>
      <c r="EX65451"/>
      <c r="EY65451"/>
      <c r="EZ65451"/>
      <c r="FA65451"/>
      <c r="FB65451"/>
      <c r="FC65451"/>
      <c r="FD65451"/>
      <c r="FE65451"/>
      <c r="FF65451"/>
      <c r="FG65451"/>
      <c r="FH65451"/>
      <c r="FI65451"/>
      <c r="FJ65451"/>
      <c r="FK65451"/>
      <c r="FL65451"/>
      <c r="FM65451"/>
      <c r="FN65451"/>
      <c r="FO65451"/>
      <c r="FP65451"/>
      <c r="FQ65451"/>
      <c r="FR65451"/>
      <c r="FS65451"/>
      <c r="FT65451"/>
      <c r="FU65451"/>
      <c r="FV65451"/>
      <c r="FW65451"/>
      <c r="FX65451"/>
      <c r="FY65451"/>
      <c r="FZ65451"/>
      <c r="GA65451"/>
      <c r="GB65451"/>
      <c r="GC65451"/>
      <c r="GD65451"/>
      <c r="GE65451"/>
      <c r="GF65451"/>
      <c r="GG65451"/>
      <c r="GH65451"/>
      <c r="GI65451"/>
      <c r="GJ65451"/>
      <c r="GK65451"/>
      <c r="GL65451"/>
      <c r="GM65451"/>
      <c r="GN65451"/>
      <c r="GO65451"/>
      <c r="GP65451"/>
      <c r="GQ65451"/>
      <c r="GR65451"/>
      <c r="GS65451"/>
      <c r="GT65451"/>
      <c r="GU65451"/>
      <c r="GV65451"/>
      <c r="GW65451"/>
      <c r="GX65451"/>
      <c r="GY65451"/>
      <c r="GZ65451"/>
      <c r="HA65451"/>
      <c r="HB65451"/>
      <c r="HC65451"/>
      <c r="HD65451"/>
      <c r="HE65451"/>
      <c r="HF65451"/>
      <c r="HG65451"/>
      <c r="HH65451"/>
      <c r="HI65451"/>
      <c r="HJ65451"/>
      <c r="HK65451"/>
      <c r="HL65451"/>
      <c r="HM65451"/>
      <c r="HN65451"/>
      <c r="HO65451"/>
      <c r="HP65451"/>
      <c r="HQ65451"/>
      <c r="HR65451"/>
      <c r="HS65451"/>
      <c r="HT65451"/>
      <c r="HU65451"/>
      <c r="HV65451"/>
      <c r="HW65451"/>
      <c r="HX65451"/>
      <c r="HY65451"/>
      <c r="HZ65451"/>
      <c r="IA65451"/>
    </row>
    <row r="65452" spans="1:235" ht="24" customHeight="1">
      <c r="A65452"/>
      <c r="B65452"/>
      <c r="C65452"/>
      <c r="D65452"/>
      <c r="E65452"/>
      <c r="F65452"/>
      <c r="G65452"/>
      <c r="H65452"/>
      <c r="I65452"/>
      <c r="J65452"/>
      <c r="K65452"/>
      <c r="L65452"/>
      <c r="M65452"/>
      <c r="N65452"/>
      <c r="O65452"/>
      <c r="P65452"/>
      <c r="Q65452"/>
      <c r="R65452"/>
      <c r="S65452"/>
      <c r="T65452"/>
      <c r="U65452"/>
      <c r="V65452"/>
      <c r="W65452"/>
      <c r="X65452"/>
      <c r="Y65452"/>
      <c r="Z65452"/>
      <c r="AA65452"/>
      <c r="AB65452"/>
      <c r="AC65452"/>
      <c r="AD65452"/>
      <c r="AE65452"/>
      <c r="AF65452"/>
      <c r="AG65452"/>
      <c r="AH65452"/>
      <c r="AI65452"/>
      <c r="AJ65452"/>
      <c r="AK65452"/>
      <c r="AL65452"/>
      <c r="AM65452"/>
      <c r="AN65452"/>
      <c r="AO65452"/>
      <c r="AP65452"/>
      <c r="AQ65452"/>
      <c r="AR65452"/>
      <c r="AS65452"/>
      <c r="AT65452"/>
      <c r="AU65452"/>
      <c r="AV65452"/>
      <c r="AW65452"/>
      <c r="AX65452"/>
      <c r="AY65452"/>
      <c r="AZ65452"/>
      <c r="BA65452"/>
      <c r="BB65452"/>
      <c r="BC65452"/>
      <c r="BD65452"/>
      <c r="BE65452"/>
      <c r="BF65452"/>
      <c r="BG65452"/>
      <c r="BH65452"/>
      <c r="BI65452"/>
      <c r="BJ65452"/>
      <c r="BK65452"/>
      <c r="BL65452"/>
      <c r="BM65452"/>
      <c r="BN65452"/>
      <c r="BO65452"/>
      <c r="BP65452"/>
      <c r="BQ65452"/>
      <c r="BR65452"/>
      <c r="BS65452"/>
      <c r="BT65452"/>
      <c r="BU65452"/>
      <c r="BV65452"/>
      <c r="BW65452"/>
      <c r="BX65452"/>
      <c r="BY65452"/>
      <c r="BZ65452"/>
      <c r="CA65452"/>
      <c r="CB65452"/>
      <c r="CC65452"/>
      <c r="CD65452"/>
      <c r="CE65452"/>
      <c r="CF65452"/>
      <c r="CG65452"/>
      <c r="CH65452"/>
      <c r="CI65452"/>
      <c r="CJ65452"/>
      <c r="CK65452"/>
      <c r="CL65452"/>
      <c r="CM65452"/>
      <c r="CN65452"/>
      <c r="CO65452"/>
      <c r="CP65452"/>
      <c r="CQ65452"/>
      <c r="CR65452"/>
      <c r="CS65452"/>
      <c r="CT65452"/>
      <c r="CU65452"/>
      <c r="CV65452"/>
      <c r="CW65452"/>
      <c r="CX65452"/>
      <c r="CY65452"/>
      <c r="CZ65452"/>
      <c r="DA65452"/>
      <c r="DB65452"/>
      <c r="DC65452"/>
      <c r="DD65452"/>
      <c r="DE65452"/>
      <c r="DF65452"/>
      <c r="DG65452"/>
      <c r="DH65452"/>
      <c r="DI65452"/>
      <c r="DJ65452"/>
      <c r="DK65452"/>
      <c r="DL65452"/>
      <c r="DM65452"/>
      <c r="DN65452"/>
      <c r="DO65452"/>
      <c r="DP65452"/>
      <c r="DQ65452"/>
      <c r="DR65452"/>
      <c r="DS65452"/>
      <c r="DT65452"/>
      <c r="DU65452"/>
      <c r="DV65452"/>
      <c r="DW65452"/>
      <c r="DX65452"/>
      <c r="DY65452"/>
      <c r="DZ65452"/>
      <c r="EA65452"/>
      <c r="EB65452"/>
      <c r="EC65452"/>
      <c r="ED65452"/>
      <c r="EE65452"/>
      <c r="EF65452"/>
      <c r="EG65452"/>
      <c r="EH65452"/>
      <c r="EI65452"/>
      <c r="EJ65452"/>
      <c r="EK65452"/>
      <c r="EL65452"/>
      <c r="EM65452"/>
      <c r="EN65452"/>
      <c r="EO65452"/>
      <c r="EP65452"/>
      <c r="EQ65452"/>
      <c r="ER65452"/>
      <c r="ES65452"/>
      <c r="ET65452"/>
      <c r="EU65452"/>
      <c r="EV65452"/>
      <c r="EW65452"/>
      <c r="EX65452"/>
      <c r="EY65452"/>
      <c r="EZ65452"/>
      <c r="FA65452"/>
      <c r="FB65452"/>
      <c r="FC65452"/>
      <c r="FD65452"/>
      <c r="FE65452"/>
      <c r="FF65452"/>
      <c r="FG65452"/>
      <c r="FH65452"/>
      <c r="FI65452"/>
      <c r="FJ65452"/>
      <c r="FK65452"/>
      <c r="FL65452"/>
      <c r="FM65452"/>
      <c r="FN65452"/>
      <c r="FO65452"/>
      <c r="FP65452"/>
      <c r="FQ65452"/>
      <c r="FR65452"/>
      <c r="FS65452"/>
      <c r="FT65452"/>
      <c r="FU65452"/>
      <c r="FV65452"/>
      <c r="FW65452"/>
      <c r="FX65452"/>
      <c r="FY65452"/>
      <c r="FZ65452"/>
      <c r="GA65452"/>
      <c r="GB65452"/>
      <c r="GC65452"/>
      <c r="GD65452"/>
      <c r="GE65452"/>
      <c r="GF65452"/>
      <c r="GG65452"/>
      <c r="GH65452"/>
      <c r="GI65452"/>
      <c r="GJ65452"/>
      <c r="GK65452"/>
      <c r="GL65452"/>
      <c r="GM65452"/>
      <c r="GN65452"/>
      <c r="GO65452"/>
      <c r="GP65452"/>
      <c r="GQ65452"/>
      <c r="GR65452"/>
      <c r="GS65452"/>
      <c r="GT65452"/>
      <c r="GU65452"/>
      <c r="GV65452"/>
      <c r="GW65452"/>
      <c r="GX65452"/>
      <c r="GY65452"/>
      <c r="GZ65452"/>
      <c r="HA65452"/>
      <c r="HB65452"/>
      <c r="HC65452"/>
      <c r="HD65452"/>
      <c r="HE65452"/>
      <c r="HF65452"/>
      <c r="HG65452"/>
      <c r="HH65452"/>
      <c r="HI65452"/>
      <c r="HJ65452"/>
      <c r="HK65452"/>
      <c r="HL65452"/>
      <c r="HM65452"/>
      <c r="HN65452"/>
      <c r="HO65452"/>
      <c r="HP65452"/>
      <c r="HQ65452"/>
      <c r="HR65452"/>
      <c r="HS65452"/>
      <c r="HT65452"/>
      <c r="HU65452"/>
      <c r="HV65452"/>
      <c r="HW65452"/>
      <c r="HX65452"/>
      <c r="HY65452"/>
      <c r="HZ65452"/>
      <c r="IA65452"/>
    </row>
    <row r="65453" spans="1:235" ht="24" customHeight="1">
      <c r="A65453"/>
      <c r="B65453"/>
      <c r="C65453"/>
      <c r="D65453"/>
      <c r="E65453"/>
      <c r="F65453"/>
      <c r="G65453"/>
      <c r="H65453"/>
      <c r="I65453"/>
      <c r="J65453"/>
      <c r="K65453"/>
      <c r="L65453"/>
      <c r="M65453"/>
      <c r="N65453"/>
      <c r="O65453"/>
      <c r="P65453"/>
      <c r="Q65453"/>
      <c r="R65453"/>
      <c r="S65453"/>
      <c r="T65453"/>
      <c r="U65453"/>
      <c r="V65453"/>
      <c r="W65453"/>
      <c r="X65453"/>
      <c r="Y65453"/>
      <c r="Z65453"/>
      <c r="AA65453"/>
      <c r="AB65453"/>
      <c r="AC65453"/>
      <c r="AD65453"/>
      <c r="AE65453"/>
      <c r="AF65453"/>
      <c r="AG65453"/>
      <c r="AH65453"/>
      <c r="AI65453"/>
      <c r="AJ65453"/>
      <c r="AK65453"/>
      <c r="AL65453"/>
      <c r="AM65453"/>
      <c r="AN65453"/>
      <c r="AO65453"/>
      <c r="AP65453"/>
      <c r="AQ65453"/>
      <c r="AR65453"/>
      <c r="AS65453"/>
      <c r="AT65453"/>
      <c r="AU65453"/>
      <c r="AV65453"/>
      <c r="AW65453"/>
      <c r="AX65453"/>
      <c r="AY65453"/>
      <c r="AZ65453"/>
      <c r="BA65453"/>
      <c r="BB65453"/>
      <c r="BC65453"/>
      <c r="BD65453"/>
      <c r="BE65453"/>
      <c r="BF65453"/>
      <c r="BG65453"/>
      <c r="BH65453"/>
      <c r="BI65453"/>
      <c r="BJ65453"/>
      <c r="BK65453"/>
      <c r="BL65453"/>
      <c r="BM65453"/>
      <c r="BN65453"/>
      <c r="BO65453"/>
      <c r="BP65453"/>
      <c r="BQ65453"/>
      <c r="BR65453"/>
      <c r="BS65453"/>
      <c r="BT65453"/>
      <c r="BU65453"/>
      <c r="BV65453"/>
      <c r="BW65453"/>
      <c r="BX65453"/>
      <c r="BY65453"/>
      <c r="BZ65453"/>
      <c r="CA65453"/>
      <c r="CB65453"/>
      <c r="CC65453"/>
      <c r="CD65453"/>
      <c r="CE65453"/>
      <c r="CF65453"/>
      <c r="CG65453"/>
      <c r="CH65453"/>
      <c r="CI65453"/>
      <c r="CJ65453"/>
      <c r="CK65453"/>
      <c r="CL65453"/>
      <c r="CM65453"/>
      <c r="CN65453"/>
      <c r="CO65453"/>
      <c r="CP65453"/>
      <c r="CQ65453"/>
      <c r="CR65453"/>
      <c r="CS65453"/>
      <c r="CT65453"/>
      <c r="CU65453"/>
      <c r="CV65453"/>
      <c r="CW65453"/>
      <c r="CX65453"/>
      <c r="CY65453"/>
      <c r="CZ65453"/>
      <c r="DA65453"/>
      <c r="DB65453"/>
      <c r="DC65453"/>
      <c r="DD65453"/>
      <c r="DE65453"/>
      <c r="DF65453"/>
      <c r="DG65453"/>
      <c r="DH65453"/>
      <c r="DI65453"/>
      <c r="DJ65453"/>
      <c r="DK65453"/>
      <c r="DL65453"/>
      <c r="DM65453"/>
      <c r="DN65453"/>
      <c r="DO65453"/>
      <c r="DP65453"/>
      <c r="DQ65453"/>
      <c r="DR65453"/>
      <c r="DS65453"/>
      <c r="DT65453"/>
      <c r="DU65453"/>
      <c r="DV65453"/>
      <c r="DW65453"/>
      <c r="DX65453"/>
      <c r="DY65453"/>
      <c r="DZ65453"/>
      <c r="EA65453"/>
      <c r="EB65453"/>
      <c r="EC65453"/>
      <c r="ED65453"/>
      <c r="EE65453"/>
      <c r="EF65453"/>
      <c r="EG65453"/>
      <c r="EH65453"/>
      <c r="EI65453"/>
      <c r="EJ65453"/>
      <c r="EK65453"/>
      <c r="EL65453"/>
      <c r="EM65453"/>
      <c r="EN65453"/>
      <c r="EO65453"/>
      <c r="EP65453"/>
      <c r="EQ65453"/>
      <c r="ER65453"/>
      <c r="ES65453"/>
      <c r="ET65453"/>
      <c r="EU65453"/>
      <c r="EV65453"/>
      <c r="EW65453"/>
      <c r="EX65453"/>
      <c r="EY65453"/>
      <c r="EZ65453"/>
      <c r="FA65453"/>
      <c r="FB65453"/>
      <c r="FC65453"/>
      <c r="FD65453"/>
      <c r="FE65453"/>
      <c r="FF65453"/>
      <c r="FG65453"/>
      <c r="FH65453"/>
      <c r="FI65453"/>
      <c r="FJ65453"/>
      <c r="FK65453"/>
      <c r="FL65453"/>
      <c r="FM65453"/>
      <c r="FN65453"/>
      <c r="FO65453"/>
      <c r="FP65453"/>
      <c r="FQ65453"/>
      <c r="FR65453"/>
      <c r="FS65453"/>
      <c r="FT65453"/>
      <c r="FU65453"/>
      <c r="FV65453"/>
      <c r="FW65453"/>
      <c r="FX65453"/>
      <c r="FY65453"/>
      <c r="FZ65453"/>
      <c r="GA65453"/>
      <c r="GB65453"/>
      <c r="GC65453"/>
      <c r="GD65453"/>
      <c r="GE65453"/>
      <c r="GF65453"/>
      <c r="GG65453"/>
      <c r="GH65453"/>
      <c r="GI65453"/>
      <c r="GJ65453"/>
      <c r="GK65453"/>
      <c r="GL65453"/>
      <c r="GM65453"/>
      <c r="GN65453"/>
      <c r="GO65453"/>
      <c r="GP65453"/>
      <c r="GQ65453"/>
      <c r="GR65453"/>
      <c r="GS65453"/>
      <c r="GT65453"/>
      <c r="GU65453"/>
      <c r="GV65453"/>
      <c r="GW65453"/>
      <c r="GX65453"/>
      <c r="GY65453"/>
      <c r="GZ65453"/>
      <c r="HA65453"/>
      <c r="HB65453"/>
      <c r="HC65453"/>
      <c r="HD65453"/>
      <c r="HE65453"/>
      <c r="HF65453"/>
      <c r="HG65453"/>
      <c r="HH65453"/>
      <c r="HI65453"/>
      <c r="HJ65453"/>
      <c r="HK65453"/>
      <c r="HL65453"/>
      <c r="HM65453"/>
      <c r="HN65453"/>
      <c r="HO65453"/>
      <c r="HP65453"/>
      <c r="HQ65453"/>
      <c r="HR65453"/>
      <c r="HS65453"/>
      <c r="HT65453"/>
      <c r="HU65453"/>
      <c r="HV65453"/>
      <c r="HW65453"/>
      <c r="HX65453"/>
      <c r="HY65453"/>
      <c r="HZ65453"/>
      <c r="IA65453"/>
    </row>
    <row r="65454" spans="1:235" ht="24" customHeight="1">
      <c r="A65454"/>
      <c r="B65454"/>
      <c r="C65454"/>
      <c r="D65454"/>
      <c r="E65454"/>
      <c r="F65454"/>
      <c r="G65454"/>
      <c r="H65454"/>
      <c r="I65454"/>
      <c r="J65454"/>
      <c r="K65454"/>
      <c r="L65454"/>
      <c r="M65454"/>
      <c r="N65454"/>
      <c r="O65454"/>
      <c r="P65454"/>
      <c r="Q65454"/>
      <c r="R65454"/>
      <c r="S65454"/>
      <c r="T65454"/>
      <c r="U65454"/>
      <c r="V65454"/>
      <c r="W65454"/>
      <c r="X65454"/>
      <c r="Y65454"/>
      <c r="Z65454"/>
      <c r="AA65454"/>
      <c r="AB65454"/>
      <c r="AC65454"/>
      <c r="AD65454"/>
      <c r="AE65454"/>
      <c r="AF65454"/>
      <c r="AG65454"/>
      <c r="AH65454"/>
      <c r="AI65454"/>
      <c r="AJ65454"/>
      <c r="AK65454"/>
      <c r="AL65454"/>
      <c r="AM65454"/>
      <c r="AN65454"/>
      <c r="AO65454"/>
      <c r="AP65454"/>
      <c r="AQ65454"/>
      <c r="AR65454"/>
      <c r="AS65454"/>
      <c r="AT65454"/>
      <c r="AU65454"/>
      <c r="AV65454"/>
      <c r="AW65454"/>
      <c r="AX65454"/>
      <c r="AY65454"/>
      <c r="AZ65454"/>
      <c r="BA65454"/>
      <c r="BB65454"/>
      <c r="BC65454"/>
      <c r="BD65454"/>
      <c r="BE65454"/>
      <c r="BF65454"/>
      <c r="BG65454"/>
      <c r="BH65454"/>
      <c r="BI65454"/>
      <c r="BJ65454"/>
      <c r="BK65454"/>
      <c r="BL65454"/>
      <c r="BM65454"/>
      <c r="BN65454"/>
      <c r="BO65454"/>
      <c r="BP65454"/>
      <c r="BQ65454"/>
      <c r="BR65454"/>
      <c r="BS65454"/>
      <c r="BT65454"/>
      <c r="BU65454"/>
      <c r="BV65454"/>
      <c r="BW65454"/>
      <c r="BX65454"/>
      <c r="BY65454"/>
      <c r="BZ65454"/>
      <c r="CA65454"/>
      <c r="CB65454"/>
      <c r="CC65454"/>
      <c r="CD65454"/>
      <c r="CE65454"/>
      <c r="CF65454"/>
      <c r="CG65454"/>
      <c r="CH65454"/>
      <c r="CI65454"/>
      <c r="CJ65454"/>
      <c r="CK65454"/>
      <c r="CL65454"/>
      <c r="CM65454"/>
      <c r="CN65454"/>
      <c r="CO65454"/>
      <c r="CP65454"/>
      <c r="CQ65454"/>
      <c r="CR65454"/>
      <c r="CS65454"/>
      <c r="CT65454"/>
      <c r="CU65454"/>
      <c r="CV65454"/>
      <c r="CW65454"/>
      <c r="CX65454"/>
      <c r="CY65454"/>
      <c r="CZ65454"/>
      <c r="DA65454"/>
      <c r="DB65454"/>
      <c r="DC65454"/>
      <c r="DD65454"/>
      <c r="DE65454"/>
      <c r="DF65454"/>
      <c r="DG65454"/>
      <c r="DH65454"/>
      <c r="DI65454"/>
      <c r="DJ65454"/>
      <c r="DK65454"/>
      <c r="DL65454"/>
      <c r="DM65454"/>
      <c r="DN65454"/>
      <c r="DO65454"/>
      <c r="DP65454"/>
      <c r="DQ65454"/>
      <c r="DR65454"/>
      <c r="DS65454"/>
      <c r="DT65454"/>
      <c r="DU65454"/>
      <c r="DV65454"/>
      <c r="DW65454"/>
      <c r="DX65454"/>
      <c r="DY65454"/>
      <c r="DZ65454"/>
      <c r="EA65454"/>
      <c r="EB65454"/>
      <c r="EC65454"/>
      <c r="ED65454"/>
      <c r="EE65454"/>
      <c r="EF65454"/>
      <c r="EG65454"/>
      <c r="EH65454"/>
      <c r="EI65454"/>
      <c r="EJ65454"/>
      <c r="EK65454"/>
      <c r="EL65454"/>
      <c r="EM65454"/>
      <c r="EN65454"/>
      <c r="EO65454"/>
      <c r="EP65454"/>
      <c r="EQ65454"/>
      <c r="ER65454"/>
      <c r="ES65454"/>
      <c r="ET65454"/>
      <c r="EU65454"/>
      <c r="EV65454"/>
      <c r="EW65454"/>
      <c r="EX65454"/>
      <c r="EY65454"/>
      <c r="EZ65454"/>
      <c r="FA65454"/>
      <c r="FB65454"/>
      <c r="FC65454"/>
      <c r="FD65454"/>
      <c r="FE65454"/>
      <c r="FF65454"/>
      <c r="FG65454"/>
      <c r="FH65454"/>
      <c r="FI65454"/>
      <c r="FJ65454"/>
      <c r="FK65454"/>
      <c r="FL65454"/>
      <c r="FM65454"/>
      <c r="FN65454"/>
      <c r="FO65454"/>
      <c r="FP65454"/>
      <c r="FQ65454"/>
      <c r="FR65454"/>
      <c r="FS65454"/>
      <c r="FT65454"/>
      <c r="FU65454"/>
      <c r="FV65454"/>
      <c r="FW65454"/>
      <c r="FX65454"/>
      <c r="FY65454"/>
      <c r="FZ65454"/>
      <c r="GA65454"/>
      <c r="GB65454"/>
      <c r="GC65454"/>
      <c r="GD65454"/>
      <c r="GE65454"/>
      <c r="GF65454"/>
      <c r="GG65454"/>
      <c r="GH65454"/>
      <c r="GI65454"/>
      <c r="GJ65454"/>
      <c r="GK65454"/>
      <c r="GL65454"/>
      <c r="GM65454"/>
      <c r="GN65454"/>
      <c r="GO65454"/>
      <c r="GP65454"/>
      <c r="GQ65454"/>
      <c r="GR65454"/>
      <c r="GS65454"/>
      <c r="GT65454"/>
      <c r="GU65454"/>
      <c r="GV65454"/>
      <c r="GW65454"/>
      <c r="GX65454"/>
      <c r="GY65454"/>
      <c r="GZ65454"/>
      <c r="HA65454"/>
      <c r="HB65454"/>
      <c r="HC65454"/>
      <c r="HD65454"/>
      <c r="HE65454"/>
      <c r="HF65454"/>
      <c r="HG65454"/>
      <c r="HH65454"/>
      <c r="HI65454"/>
      <c r="HJ65454"/>
      <c r="HK65454"/>
      <c r="HL65454"/>
      <c r="HM65454"/>
      <c r="HN65454"/>
      <c r="HO65454"/>
      <c r="HP65454"/>
      <c r="HQ65454"/>
      <c r="HR65454"/>
      <c r="HS65454"/>
      <c r="HT65454"/>
      <c r="HU65454"/>
      <c r="HV65454"/>
      <c r="HW65454"/>
      <c r="HX65454"/>
      <c r="HY65454"/>
      <c r="HZ65454"/>
      <c r="IA65454"/>
    </row>
    <row r="65455" spans="1:235" ht="24" customHeight="1">
      <c r="A65455"/>
      <c r="B65455"/>
      <c r="C65455"/>
      <c r="D65455"/>
      <c r="E65455"/>
      <c r="F65455"/>
      <c r="G65455"/>
      <c r="H65455"/>
      <c r="I65455"/>
      <c r="J65455"/>
      <c r="K65455"/>
      <c r="L65455"/>
      <c r="M65455"/>
      <c r="N65455"/>
      <c r="O65455"/>
      <c r="P65455"/>
      <c r="Q65455"/>
      <c r="R65455"/>
      <c r="S65455"/>
      <c r="T65455"/>
      <c r="U65455"/>
      <c r="V65455"/>
      <c r="W65455"/>
      <c r="X65455"/>
      <c r="Y65455"/>
      <c r="Z65455"/>
      <c r="AA65455"/>
      <c r="AB65455"/>
      <c r="AC65455"/>
      <c r="AD65455"/>
      <c r="AE65455"/>
      <c r="AF65455"/>
      <c r="AG65455"/>
      <c r="AH65455"/>
      <c r="AI65455"/>
      <c r="AJ65455"/>
      <c r="AK65455"/>
      <c r="AL65455"/>
      <c r="AM65455"/>
      <c r="AN65455"/>
      <c r="AO65455"/>
      <c r="AP65455"/>
      <c r="AQ65455"/>
      <c r="AR65455"/>
      <c r="AS65455"/>
      <c r="AT65455"/>
      <c r="AU65455"/>
      <c r="AV65455"/>
      <c r="AW65455"/>
      <c r="AX65455"/>
      <c r="AY65455"/>
      <c r="AZ65455"/>
      <c r="BA65455"/>
      <c r="BB65455"/>
      <c r="BC65455"/>
      <c r="BD65455"/>
      <c r="BE65455"/>
      <c r="BF65455"/>
      <c r="BG65455"/>
      <c r="BH65455"/>
      <c r="BI65455"/>
      <c r="BJ65455"/>
      <c r="BK65455"/>
      <c r="BL65455"/>
      <c r="BM65455"/>
      <c r="BN65455"/>
      <c r="BO65455"/>
      <c r="BP65455"/>
      <c r="BQ65455"/>
      <c r="BR65455"/>
      <c r="BS65455"/>
      <c r="BT65455"/>
      <c r="BU65455"/>
      <c r="BV65455"/>
      <c r="BW65455"/>
      <c r="BX65455"/>
      <c r="BY65455"/>
      <c r="BZ65455"/>
      <c r="CA65455"/>
      <c r="CB65455"/>
      <c r="CC65455"/>
      <c r="CD65455"/>
      <c r="CE65455"/>
      <c r="CF65455"/>
      <c r="CG65455"/>
      <c r="CH65455"/>
      <c r="CI65455"/>
      <c r="CJ65455"/>
      <c r="CK65455"/>
      <c r="CL65455"/>
      <c r="CM65455"/>
      <c r="CN65455"/>
      <c r="CO65455"/>
      <c r="CP65455"/>
      <c r="CQ65455"/>
      <c r="CR65455"/>
      <c r="CS65455"/>
      <c r="CT65455"/>
      <c r="CU65455"/>
      <c r="CV65455"/>
      <c r="CW65455"/>
      <c r="CX65455"/>
      <c r="CY65455"/>
      <c r="CZ65455"/>
      <c r="DA65455"/>
      <c r="DB65455"/>
      <c r="DC65455"/>
      <c r="DD65455"/>
      <c r="DE65455"/>
      <c r="DF65455"/>
      <c r="DG65455"/>
      <c r="DH65455"/>
      <c r="DI65455"/>
      <c r="DJ65455"/>
      <c r="DK65455"/>
      <c r="DL65455"/>
      <c r="DM65455"/>
      <c r="DN65455"/>
      <c r="DO65455"/>
      <c r="DP65455"/>
      <c r="DQ65455"/>
      <c r="DR65455"/>
      <c r="DS65455"/>
      <c r="DT65455"/>
      <c r="DU65455"/>
      <c r="DV65455"/>
      <c r="DW65455"/>
      <c r="DX65455"/>
      <c r="DY65455"/>
      <c r="DZ65455"/>
      <c r="EA65455"/>
      <c r="EB65455"/>
      <c r="EC65455"/>
      <c r="ED65455"/>
      <c r="EE65455"/>
      <c r="EF65455"/>
      <c r="EG65455"/>
      <c r="EH65455"/>
      <c r="EI65455"/>
      <c r="EJ65455"/>
      <c r="EK65455"/>
      <c r="EL65455"/>
      <c r="EM65455"/>
      <c r="EN65455"/>
      <c r="EO65455"/>
      <c r="EP65455"/>
      <c r="EQ65455"/>
      <c r="ER65455"/>
      <c r="ES65455"/>
      <c r="ET65455"/>
      <c r="EU65455"/>
      <c r="EV65455"/>
      <c r="EW65455"/>
      <c r="EX65455"/>
      <c r="EY65455"/>
      <c r="EZ65455"/>
      <c r="FA65455"/>
      <c r="FB65455"/>
      <c r="FC65455"/>
      <c r="FD65455"/>
      <c r="FE65455"/>
      <c r="FF65455"/>
      <c r="FG65455"/>
      <c r="FH65455"/>
      <c r="FI65455"/>
      <c r="FJ65455"/>
      <c r="FK65455"/>
      <c r="FL65455"/>
      <c r="FM65455"/>
      <c r="FN65455"/>
      <c r="FO65455"/>
      <c r="FP65455"/>
      <c r="FQ65455"/>
      <c r="FR65455"/>
      <c r="FS65455"/>
      <c r="FT65455"/>
      <c r="FU65455"/>
      <c r="FV65455"/>
      <c r="FW65455"/>
      <c r="FX65455"/>
      <c r="FY65455"/>
      <c r="FZ65455"/>
      <c r="GA65455"/>
      <c r="GB65455"/>
      <c r="GC65455"/>
      <c r="GD65455"/>
      <c r="GE65455"/>
      <c r="GF65455"/>
      <c r="GG65455"/>
      <c r="GH65455"/>
      <c r="GI65455"/>
      <c r="GJ65455"/>
      <c r="GK65455"/>
      <c r="GL65455"/>
      <c r="GM65455"/>
      <c r="GN65455"/>
      <c r="GO65455"/>
      <c r="GP65455"/>
      <c r="GQ65455"/>
      <c r="GR65455"/>
      <c r="GS65455"/>
      <c r="GT65455"/>
      <c r="GU65455"/>
      <c r="GV65455"/>
      <c r="GW65455"/>
      <c r="GX65455"/>
      <c r="GY65455"/>
      <c r="GZ65455"/>
      <c r="HA65455"/>
      <c r="HB65455"/>
      <c r="HC65455"/>
      <c r="HD65455"/>
      <c r="HE65455"/>
      <c r="HF65455"/>
      <c r="HG65455"/>
      <c r="HH65455"/>
      <c r="HI65455"/>
      <c r="HJ65455"/>
      <c r="HK65455"/>
      <c r="HL65455"/>
      <c r="HM65455"/>
      <c r="HN65455"/>
      <c r="HO65455"/>
      <c r="HP65455"/>
      <c r="HQ65455"/>
      <c r="HR65455"/>
      <c r="HS65455"/>
      <c r="HT65455"/>
      <c r="HU65455"/>
      <c r="HV65455"/>
      <c r="HW65455"/>
      <c r="HX65455"/>
      <c r="HY65455"/>
      <c r="HZ65455"/>
      <c r="IA65455"/>
    </row>
    <row r="65456" spans="1:235" ht="24" customHeight="1">
      <c r="A65456"/>
      <c r="B65456"/>
      <c r="C65456"/>
      <c r="D65456"/>
      <c r="E65456"/>
      <c r="F65456"/>
      <c r="G65456"/>
      <c r="H65456"/>
      <c r="I65456"/>
      <c r="J65456"/>
      <c r="K65456"/>
      <c r="L65456"/>
      <c r="M65456"/>
      <c r="N65456"/>
      <c r="O65456"/>
      <c r="P65456"/>
      <c r="Q65456"/>
      <c r="R65456"/>
      <c r="S65456"/>
      <c r="T65456"/>
      <c r="U65456"/>
      <c r="V65456"/>
      <c r="W65456"/>
      <c r="X65456"/>
      <c r="Y65456"/>
      <c r="Z65456"/>
      <c r="AA65456"/>
      <c r="AB65456"/>
      <c r="AC65456"/>
      <c r="AD65456"/>
      <c r="AE65456"/>
      <c r="AF65456"/>
      <c r="AG65456"/>
      <c r="AH65456"/>
      <c r="AI65456"/>
      <c r="AJ65456"/>
      <c r="AK65456"/>
      <c r="AL65456"/>
      <c r="AM65456"/>
      <c r="AN65456"/>
      <c r="AO65456"/>
      <c r="AP65456"/>
      <c r="AQ65456"/>
      <c r="AR65456"/>
      <c r="AS65456"/>
      <c r="AT65456"/>
      <c r="AU65456"/>
      <c r="AV65456"/>
      <c r="AW65456"/>
      <c r="AX65456"/>
      <c r="AY65456"/>
      <c r="AZ65456"/>
      <c r="BA65456"/>
      <c r="BB65456"/>
      <c r="BC65456"/>
      <c r="BD65456"/>
      <c r="BE65456"/>
      <c r="BF65456"/>
      <c r="BG65456"/>
      <c r="BH65456"/>
      <c r="BI65456"/>
      <c r="BJ65456"/>
      <c r="BK65456"/>
      <c r="BL65456"/>
      <c r="BM65456"/>
      <c r="BN65456"/>
      <c r="BO65456"/>
      <c r="BP65456"/>
      <c r="BQ65456"/>
      <c r="BR65456"/>
      <c r="BS65456"/>
      <c r="BT65456"/>
      <c r="BU65456"/>
      <c r="BV65456"/>
      <c r="BW65456"/>
      <c r="BX65456"/>
      <c r="BY65456"/>
      <c r="BZ65456"/>
      <c r="CA65456"/>
      <c r="CB65456"/>
      <c r="CC65456"/>
      <c r="CD65456"/>
      <c r="CE65456"/>
      <c r="CF65456"/>
      <c r="CG65456"/>
      <c r="CH65456"/>
      <c r="CI65456"/>
      <c r="CJ65456"/>
      <c r="CK65456"/>
      <c r="CL65456"/>
      <c r="CM65456"/>
      <c r="CN65456"/>
      <c r="CO65456"/>
      <c r="CP65456"/>
      <c r="CQ65456"/>
      <c r="CR65456"/>
      <c r="CS65456"/>
      <c r="CT65456"/>
      <c r="CU65456"/>
      <c r="CV65456"/>
      <c r="CW65456"/>
      <c r="CX65456"/>
      <c r="CY65456"/>
      <c r="CZ65456"/>
      <c r="DA65456"/>
      <c r="DB65456"/>
      <c r="DC65456"/>
      <c r="DD65456"/>
      <c r="DE65456"/>
      <c r="DF65456"/>
      <c r="DG65456"/>
      <c r="DH65456"/>
      <c r="DI65456"/>
      <c r="DJ65456"/>
      <c r="DK65456"/>
      <c r="DL65456"/>
      <c r="DM65456"/>
      <c r="DN65456"/>
      <c r="DO65456"/>
      <c r="DP65456"/>
      <c r="DQ65456"/>
      <c r="DR65456"/>
      <c r="DS65456"/>
      <c r="DT65456"/>
      <c r="DU65456"/>
      <c r="DV65456"/>
      <c r="DW65456"/>
      <c r="DX65456"/>
      <c r="DY65456"/>
      <c r="DZ65456"/>
      <c r="EA65456"/>
      <c r="EB65456"/>
      <c r="EC65456"/>
      <c r="ED65456"/>
      <c r="EE65456"/>
      <c r="EF65456"/>
      <c r="EG65456"/>
      <c r="EH65456"/>
      <c r="EI65456"/>
      <c r="EJ65456"/>
      <c r="EK65456"/>
      <c r="EL65456"/>
      <c r="EM65456"/>
      <c r="EN65456"/>
      <c r="EO65456"/>
      <c r="EP65456"/>
      <c r="EQ65456"/>
      <c r="ER65456"/>
      <c r="ES65456"/>
      <c r="ET65456"/>
      <c r="EU65456"/>
      <c r="EV65456"/>
      <c r="EW65456"/>
      <c r="EX65456"/>
      <c r="EY65456"/>
      <c r="EZ65456"/>
      <c r="FA65456"/>
      <c r="FB65456"/>
      <c r="FC65456"/>
      <c r="FD65456"/>
      <c r="FE65456"/>
      <c r="FF65456"/>
      <c r="FG65456"/>
      <c r="FH65456"/>
      <c r="FI65456"/>
      <c r="FJ65456"/>
      <c r="FK65456"/>
      <c r="FL65456"/>
      <c r="FM65456"/>
      <c r="FN65456"/>
      <c r="FO65456"/>
      <c r="FP65456"/>
      <c r="FQ65456"/>
      <c r="FR65456"/>
      <c r="FS65456"/>
      <c r="FT65456"/>
      <c r="FU65456"/>
      <c r="FV65456"/>
      <c r="FW65456"/>
      <c r="FX65456"/>
      <c r="FY65456"/>
      <c r="FZ65456"/>
      <c r="GA65456"/>
      <c r="GB65456"/>
      <c r="GC65456"/>
      <c r="GD65456"/>
      <c r="GE65456"/>
      <c r="GF65456"/>
      <c r="GG65456"/>
      <c r="GH65456"/>
      <c r="GI65456"/>
      <c r="GJ65456"/>
      <c r="GK65456"/>
      <c r="GL65456"/>
      <c r="GM65456"/>
      <c r="GN65456"/>
      <c r="GO65456"/>
      <c r="GP65456"/>
      <c r="GQ65456"/>
      <c r="GR65456"/>
      <c r="GS65456"/>
      <c r="GT65456"/>
      <c r="GU65456"/>
      <c r="GV65456"/>
      <c r="GW65456"/>
      <c r="GX65456"/>
      <c r="GY65456"/>
      <c r="GZ65456"/>
      <c r="HA65456"/>
      <c r="HB65456"/>
      <c r="HC65456"/>
      <c r="HD65456"/>
      <c r="HE65456"/>
      <c r="HF65456"/>
      <c r="HG65456"/>
      <c r="HH65456"/>
      <c r="HI65456"/>
      <c r="HJ65456"/>
      <c r="HK65456"/>
      <c r="HL65456"/>
      <c r="HM65456"/>
      <c r="HN65456"/>
      <c r="HO65456"/>
      <c r="HP65456"/>
      <c r="HQ65456"/>
      <c r="HR65456"/>
      <c r="HS65456"/>
      <c r="HT65456"/>
      <c r="HU65456"/>
      <c r="HV65456"/>
      <c r="HW65456"/>
      <c r="HX65456"/>
      <c r="HY65456"/>
      <c r="HZ65456"/>
      <c r="IA65456"/>
    </row>
    <row r="65457" spans="1:235" ht="24" customHeight="1">
      <c r="A65457"/>
      <c r="B65457"/>
      <c r="C65457"/>
      <c r="D65457"/>
      <c r="E65457"/>
      <c r="F65457"/>
      <c r="G65457"/>
      <c r="H65457"/>
      <c r="I65457"/>
      <c r="J65457"/>
      <c r="K65457"/>
      <c r="L65457"/>
      <c r="M65457"/>
      <c r="N65457"/>
      <c r="O65457"/>
      <c r="P65457"/>
      <c r="Q65457"/>
      <c r="R65457"/>
      <c r="S65457"/>
      <c r="T65457"/>
      <c r="U65457"/>
      <c r="V65457"/>
      <c r="W65457"/>
      <c r="X65457"/>
      <c r="Y65457"/>
      <c r="Z65457"/>
      <c r="AA65457"/>
      <c r="AB65457"/>
      <c r="AC65457"/>
      <c r="AD65457"/>
      <c r="AE65457"/>
      <c r="AF65457"/>
      <c r="AG65457"/>
      <c r="AH65457"/>
      <c r="AI65457"/>
      <c r="AJ65457"/>
      <c r="AK65457"/>
      <c r="AL65457"/>
      <c r="AM65457"/>
      <c r="AN65457"/>
      <c r="AO65457"/>
      <c r="AP65457"/>
      <c r="AQ65457"/>
      <c r="AR65457"/>
      <c r="AS65457"/>
      <c r="AT65457"/>
      <c r="AU65457"/>
      <c r="AV65457"/>
      <c r="AW65457"/>
      <c r="AX65457"/>
      <c r="AY65457"/>
      <c r="AZ65457"/>
      <c r="BA65457"/>
      <c r="BB65457"/>
      <c r="BC65457"/>
      <c r="BD65457"/>
      <c r="BE65457"/>
      <c r="BF65457"/>
      <c r="BG65457"/>
      <c r="BH65457"/>
      <c r="BI65457"/>
      <c r="BJ65457"/>
      <c r="BK65457"/>
      <c r="BL65457"/>
      <c r="BM65457"/>
      <c r="BN65457"/>
      <c r="BO65457"/>
      <c r="BP65457"/>
      <c r="BQ65457"/>
      <c r="BR65457"/>
      <c r="BS65457"/>
      <c r="BT65457"/>
      <c r="BU65457"/>
      <c r="BV65457"/>
      <c r="BW65457"/>
      <c r="BX65457"/>
      <c r="BY65457"/>
      <c r="BZ65457"/>
      <c r="CA65457"/>
      <c r="CB65457"/>
      <c r="CC65457"/>
      <c r="CD65457"/>
      <c r="CE65457"/>
      <c r="CF65457"/>
      <c r="CG65457"/>
      <c r="CH65457"/>
      <c r="CI65457"/>
      <c r="CJ65457"/>
      <c r="CK65457"/>
      <c r="CL65457"/>
      <c r="CM65457"/>
      <c r="CN65457"/>
      <c r="CO65457"/>
      <c r="CP65457"/>
      <c r="CQ65457"/>
      <c r="CR65457"/>
      <c r="CS65457"/>
      <c r="CT65457"/>
      <c r="CU65457"/>
      <c r="CV65457"/>
      <c r="CW65457"/>
      <c r="CX65457"/>
      <c r="CY65457"/>
      <c r="CZ65457"/>
      <c r="DA65457"/>
      <c r="DB65457"/>
      <c r="DC65457"/>
      <c r="DD65457"/>
      <c r="DE65457"/>
      <c r="DF65457"/>
      <c r="DG65457"/>
      <c r="DH65457"/>
      <c r="DI65457"/>
      <c r="DJ65457"/>
      <c r="DK65457"/>
      <c r="DL65457"/>
      <c r="DM65457"/>
      <c r="DN65457"/>
      <c r="DO65457"/>
      <c r="DP65457"/>
      <c r="DQ65457"/>
      <c r="DR65457"/>
      <c r="DS65457"/>
      <c r="DT65457"/>
      <c r="DU65457"/>
      <c r="DV65457"/>
      <c r="DW65457"/>
      <c r="DX65457"/>
      <c r="DY65457"/>
      <c r="DZ65457"/>
      <c r="EA65457"/>
      <c r="EB65457"/>
      <c r="EC65457"/>
      <c r="ED65457"/>
      <c r="EE65457"/>
      <c r="EF65457"/>
      <c r="EG65457"/>
      <c r="EH65457"/>
      <c r="EI65457"/>
      <c r="EJ65457"/>
      <c r="EK65457"/>
      <c r="EL65457"/>
      <c r="EM65457"/>
      <c r="EN65457"/>
      <c r="EO65457"/>
      <c r="EP65457"/>
      <c r="EQ65457"/>
      <c r="ER65457"/>
      <c r="ES65457"/>
      <c r="ET65457"/>
      <c r="EU65457"/>
      <c r="EV65457"/>
      <c r="EW65457"/>
      <c r="EX65457"/>
      <c r="EY65457"/>
      <c r="EZ65457"/>
      <c r="FA65457"/>
      <c r="FB65457"/>
      <c r="FC65457"/>
      <c r="FD65457"/>
      <c r="FE65457"/>
      <c r="FF65457"/>
      <c r="FG65457"/>
      <c r="FH65457"/>
      <c r="FI65457"/>
      <c r="FJ65457"/>
      <c r="FK65457"/>
      <c r="FL65457"/>
      <c r="FM65457"/>
      <c r="FN65457"/>
      <c r="FO65457"/>
      <c r="FP65457"/>
      <c r="FQ65457"/>
      <c r="FR65457"/>
      <c r="FS65457"/>
      <c r="FT65457"/>
      <c r="FU65457"/>
      <c r="FV65457"/>
      <c r="FW65457"/>
      <c r="FX65457"/>
      <c r="FY65457"/>
      <c r="FZ65457"/>
      <c r="GA65457"/>
      <c r="GB65457"/>
      <c r="GC65457"/>
      <c r="GD65457"/>
      <c r="GE65457"/>
      <c r="GF65457"/>
      <c r="GG65457"/>
      <c r="GH65457"/>
      <c r="GI65457"/>
      <c r="GJ65457"/>
      <c r="GK65457"/>
      <c r="GL65457"/>
      <c r="GM65457"/>
      <c r="GN65457"/>
      <c r="GO65457"/>
      <c r="GP65457"/>
      <c r="GQ65457"/>
      <c r="GR65457"/>
      <c r="GS65457"/>
      <c r="GT65457"/>
      <c r="GU65457"/>
      <c r="GV65457"/>
      <c r="GW65457"/>
      <c r="GX65457"/>
      <c r="GY65457"/>
      <c r="GZ65457"/>
      <c r="HA65457"/>
      <c r="HB65457"/>
      <c r="HC65457"/>
      <c r="HD65457"/>
      <c r="HE65457"/>
      <c r="HF65457"/>
      <c r="HG65457"/>
      <c r="HH65457"/>
      <c r="HI65457"/>
      <c r="HJ65457"/>
      <c r="HK65457"/>
      <c r="HL65457"/>
      <c r="HM65457"/>
      <c r="HN65457"/>
      <c r="HO65457"/>
      <c r="HP65457"/>
      <c r="HQ65457"/>
      <c r="HR65457"/>
      <c r="HS65457"/>
      <c r="HT65457"/>
      <c r="HU65457"/>
      <c r="HV65457"/>
      <c r="HW65457"/>
      <c r="HX65457"/>
      <c r="HY65457"/>
      <c r="HZ65457"/>
      <c r="IA65457"/>
    </row>
    <row r="65458" spans="1:235" ht="24" customHeight="1">
      <c r="A65458"/>
      <c r="B65458"/>
      <c r="C65458"/>
      <c r="D65458"/>
      <c r="E65458"/>
      <c r="F65458"/>
      <c r="G65458"/>
      <c r="H65458"/>
      <c r="I65458"/>
      <c r="J65458"/>
      <c r="K65458"/>
      <c r="L65458"/>
      <c r="M65458"/>
      <c r="N65458"/>
      <c r="O65458"/>
      <c r="P65458"/>
      <c r="Q65458"/>
      <c r="R65458"/>
      <c r="S65458"/>
      <c r="T65458"/>
      <c r="U65458"/>
      <c r="V65458"/>
      <c r="W65458"/>
      <c r="X65458"/>
      <c r="Y65458"/>
      <c r="Z65458"/>
      <c r="AA65458"/>
      <c r="AB65458"/>
      <c r="AC65458"/>
      <c r="AD65458"/>
      <c r="AE65458"/>
      <c r="AF65458"/>
      <c r="AG65458"/>
      <c r="AH65458"/>
      <c r="AI65458"/>
      <c r="AJ65458"/>
      <c r="AK65458"/>
      <c r="AL65458"/>
      <c r="AM65458"/>
      <c r="AN65458"/>
      <c r="AO65458"/>
      <c r="AP65458"/>
      <c r="AQ65458"/>
      <c r="AR65458"/>
      <c r="AS65458"/>
      <c r="AT65458"/>
      <c r="AU65458"/>
      <c r="AV65458"/>
      <c r="AW65458"/>
      <c r="AX65458"/>
      <c r="AY65458"/>
      <c r="AZ65458"/>
      <c r="BA65458"/>
      <c r="BB65458"/>
      <c r="BC65458"/>
      <c r="BD65458"/>
      <c r="BE65458"/>
      <c r="BF65458"/>
      <c r="BG65458"/>
      <c r="BH65458"/>
      <c r="BI65458"/>
      <c r="BJ65458"/>
      <c r="BK65458"/>
      <c r="BL65458"/>
      <c r="BM65458"/>
      <c r="BN65458"/>
      <c r="BO65458"/>
      <c r="BP65458"/>
      <c r="BQ65458"/>
      <c r="BR65458"/>
      <c r="BS65458"/>
      <c r="BT65458"/>
      <c r="BU65458"/>
      <c r="BV65458"/>
      <c r="BW65458"/>
      <c r="BX65458"/>
      <c r="BY65458"/>
      <c r="BZ65458"/>
      <c r="CA65458"/>
      <c r="CB65458"/>
      <c r="CC65458"/>
      <c r="CD65458"/>
      <c r="CE65458"/>
      <c r="CF65458"/>
      <c r="CG65458"/>
      <c r="CH65458"/>
      <c r="CI65458"/>
      <c r="CJ65458"/>
      <c r="CK65458"/>
      <c r="CL65458"/>
      <c r="CM65458"/>
      <c r="CN65458"/>
      <c r="CO65458"/>
      <c r="CP65458"/>
      <c r="CQ65458"/>
      <c r="CR65458"/>
      <c r="CS65458"/>
      <c r="CT65458"/>
      <c r="CU65458"/>
      <c r="CV65458"/>
      <c r="CW65458"/>
      <c r="CX65458"/>
      <c r="CY65458"/>
      <c r="CZ65458"/>
      <c r="DA65458"/>
      <c r="DB65458"/>
      <c r="DC65458"/>
      <c r="DD65458"/>
      <c r="DE65458"/>
      <c r="DF65458"/>
      <c r="DG65458"/>
      <c r="DH65458"/>
      <c r="DI65458"/>
      <c r="DJ65458"/>
      <c r="DK65458"/>
      <c r="DL65458"/>
      <c r="DM65458"/>
      <c r="DN65458"/>
      <c r="DO65458"/>
      <c r="DP65458"/>
      <c r="DQ65458"/>
      <c r="DR65458"/>
      <c r="DS65458"/>
      <c r="DT65458"/>
      <c r="DU65458"/>
      <c r="DV65458"/>
      <c r="DW65458"/>
      <c r="DX65458"/>
      <c r="DY65458"/>
      <c r="DZ65458"/>
      <c r="EA65458"/>
      <c r="EB65458"/>
      <c r="EC65458"/>
      <c r="ED65458"/>
      <c r="EE65458"/>
      <c r="EF65458"/>
      <c r="EG65458"/>
      <c r="EH65458"/>
      <c r="EI65458"/>
      <c r="EJ65458"/>
      <c r="EK65458"/>
      <c r="EL65458"/>
      <c r="EM65458"/>
      <c r="EN65458"/>
      <c r="EO65458"/>
      <c r="EP65458"/>
      <c r="EQ65458"/>
      <c r="ER65458"/>
      <c r="ES65458"/>
      <c r="ET65458"/>
      <c r="EU65458"/>
      <c r="EV65458"/>
      <c r="EW65458"/>
      <c r="EX65458"/>
      <c r="EY65458"/>
      <c r="EZ65458"/>
      <c r="FA65458"/>
      <c r="FB65458"/>
      <c r="FC65458"/>
      <c r="FD65458"/>
      <c r="FE65458"/>
      <c r="FF65458"/>
      <c r="FG65458"/>
      <c r="FH65458"/>
      <c r="FI65458"/>
      <c r="FJ65458"/>
      <c r="FK65458"/>
      <c r="FL65458"/>
      <c r="FM65458"/>
      <c r="FN65458"/>
      <c r="FO65458"/>
      <c r="FP65458"/>
      <c r="FQ65458"/>
      <c r="FR65458"/>
      <c r="FS65458"/>
      <c r="FT65458"/>
      <c r="FU65458"/>
      <c r="FV65458"/>
      <c r="FW65458"/>
      <c r="FX65458"/>
      <c r="FY65458"/>
      <c r="FZ65458"/>
      <c r="GA65458"/>
      <c r="GB65458"/>
      <c r="GC65458"/>
      <c r="GD65458"/>
      <c r="GE65458"/>
      <c r="GF65458"/>
      <c r="GG65458"/>
      <c r="GH65458"/>
      <c r="GI65458"/>
      <c r="GJ65458"/>
      <c r="GK65458"/>
      <c r="GL65458"/>
      <c r="GM65458"/>
      <c r="GN65458"/>
      <c r="GO65458"/>
      <c r="GP65458"/>
      <c r="GQ65458"/>
      <c r="GR65458"/>
      <c r="GS65458"/>
      <c r="GT65458"/>
      <c r="GU65458"/>
      <c r="GV65458"/>
      <c r="GW65458"/>
      <c r="GX65458"/>
      <c r="GY65458"/>
      <c r="GZ65458"/>
      <c r="HA65458"/>
      <c r="HB65458"/>
      <c r="HC65458"/>
      <c r="HD65458"/>
      <c r="HE65458"/>
      <c r="HF65458"/>
      <c r="HG65458"/>
      <c r="HH65458"/>
      <c r="HI65458"/>
      <c r="HJ65458"/>
      <c r="HK65458"/>
      <c r="HL65458"/>
      <c r="HM65458"/>
      <c r="HN65458"/>
      <c r="HO65458"/>
      <c r="HP65458"/>
      <c r="HQ65458"/>
      <c r="HR65458"/>
      <c r="HS65458"/>
      <c r="HT65458"/>
      <c r="HU65458"/>
      <c r="HV65458"/>
      <c r="HW65458"/>
      <c r="HX65458"/>
      <c r="HY65458"/>
      <c r="HZ65458"/>
      <c r="IA65458"/>
    </row>
    <row r="65459" spans="1:235" ht="24" customHeight="1">
      <c r="A65459"/>
      <c r="B65459"/>
      <c r="C65459"/>
      <c r="D65459"/>
      <c r="E65459"/>
      <c r="F65459"/>
      <c r="G65459"/>
      <c r="H65459"/>
      <c r="I65459"/>
      <c r="J65459"/>
      <c r="K65459"/>
      <c r="L65459"/>
      <c r="M65459"/>
      <c r="N65459"/>
      <c r="O65459"/>
      <c r="P65459"/>
      <c r="Q65459"/>
      <c r="R65459"/>
      <c r="S65459"/>
      <c r="T65459"/>
      <c r="U65459"/>
      <c r="V65459"/>
      <c r="W65459"/>
      <c r="X65459"/>
      <c r="Y65459"/>
      <c r="Z65459"/>
      <c r="AA65459"/>
      <c r="AB65459"/>
      <c r="AC65459"/>
      <c r="AD65459"/>
      <c r="AE65459"/>
      <c r="AF65459"/>
      <c r="AG65459"/>
      <c r="AH65459"/>
      <c r="AI65459"/>
      <c r="AJ65459"/>
      <c r="AK65459"/>
      <c r="AL65459"/>
      <c r="AM65459"/>
      <c r="AN65459"/>
      <c r="AO65459"/>
      <c r="AP65459"/>
      <c r="AQ65459"/>
      <c r="AR65459"/>
      <c r="AS65459"/>
      <c r="AT65459"/>
      <c r="AU65459"/>
      <c r="AV65459"/>
      <c r="AW65459"/>
      <c r="AX65459"/>
      <c r="AY65459"/>
      <c r="AZ65459"/>
      <c r="BA65459"/>
      <c r="BB65459"/>
      <c r="BC65459"/>
      <c r="BD65459"/>
      <c r="BE65459"/>
      <c r="BF65459"/>
      <c r="BG65459"/>
      <c r="BH65459"/>
      <c r="BI65459"/>
      <c r="BJ65459"/>
      <c r="BK65459"/>
      <c r="BL65459"/>
      <c r="BM65459"/>
      <c r="BN65459"/>
      <c r="BO65459"/>
      <c r="BP65459"/>
      <c r="BQ65459"/>
      <c r="BR65459"/>
      <c r="BS65459"/>
      <c r="BT65459"/>
      <c r="BU65459"/>
      <c r="BV65459"/>
      <c r="BW65459"/>
      <c r="BX65459"/>
      <c r="BY65459"/>
      <c r="BZ65459"/>
      <c r="CA65459"/>
      <c r="CB65459"/>
      <c r="CC65459"/>
      <c r="CD65459"/>
      <c r="CE65459"/>
      <c r="CF65459"/>
      <c r="CG65459"/>
      <c r="CH65459"/>
      <c r="CI65459"/>
      <c r="CJ65459"/>
      <c r="CK65459"/>
      <c r="CL65459"/>
      <c r="CM65459"/>
      <c r="CN65459"/>
      <c r="CO65459"/>
      <c r="CP65459"/>
      <c r="CQ65459"/>
      <c r="CR65459"/>
      <c r="CS65459"/>
      <c r="CT65459"/>
      <c r="CU65459"/>
      <c r="CV65459"/>
      <c r="CW65459"/>
      <c r="CX65459"/>
      <c r="CY65459"/>
      <c r="CZ65459"/>
      <c r="DA65459"/>
      <c r="DB65459"/>
      <c r="DC65459"/>
      <c r="DD65459"/>
      <c r="DE65459"/>
      <c r="DF65459"/>
      <c r="DG65459"/>
      <c r="DH65459"/>
      <c r="DI65459"/>
      <c r="DJ65459"/>
      <c r="DK65459"/>
      <c r="DL65459"/>
      <c r="DM65459"/>
      <c r="DN65459"/>
      <c r="DO65459"/>
      <c r="DP65459"/>
      <c r="DQ65459"/>
      <c r="DR65459"/>
      <c r="DS65459"/>
      <c r="DT65459"/>
      <c r="DU65459"/>
      <c r="DV65459"/>
      <c r="DW65459"/>
      <c r="DX65459"/>
      <c r="DY65459"/>
      <c r="DZ65459"/>
      <c r="EA65459"/>
      <c r="EB65459"/>
      <c r="EC65459"/>
      <c r="ED65459"/>
      <c r="EE65459"/>
      <c r="EF65459"/>
      <c r="EG65459"/>
      <c r="EH65459"/>
      <c r="EI65459"/>
      <c r="EJ65459"/>
      <c r="EK65459"/>
      <c r="EL65459"/>
      <c r="EM65459"/>
      <c r="EN65459"/>
      <c r="EO65459"/>
      <c r="EP65459"/>
      <c r="EQ65459"/>
      <c r="ER65459"/>
      <c r="ES65459"/>
      <c r="ET65459"/>
      <c r="EU65459"/>
      <c r="EV65459"/>
      <c r="EW65459"/>
      <c r="EX65459"/>
      <c r="EY65459"/>
      <c r="EZ65459"/>
      <c r="FA65459"/>
      <c r="FB65459"/>
      <c r="FC65459"/>
      <c r="FD65459"/>
      <c r="FE65459"/>
      <c r="FF65459"/>
      <c r="FG65459"/>
      <c r="FH65459"/>
      <c r="FI65459"/>
      <c r="FJ65459"/>
      <c r="FK65459"/>
      <c r="FL65459"/>
      <c r="FM65459"/>
      <c r="FN65459"/>
      <c r="FO65459"/>
      <c r="FP65459"/>
      <c r="FQ65459"/>
      <c r="FR65459"/>
      <c r="FS65459"/>
      <c r="FT65459"/>
      <c r="FU65459"/>
      <c r="FV65459"/>
      <c r="FW65459"/>
      <c r="FX65459"/>
      <c r="FY65459"/>
      <c r="FZ65459"/>
      <c r="GA65459"/>
      <c r="GB65459"/>
      <c r="GC65459"/>
      <c r="GD65459"/>
      <c r="GE65459"/>
      <c r="GF65459"/>
      <c r="GG65459"/>
      <c r="GH65459"/>
      <c r="GI65459"/>
      <c r="GJ65459"/>
      <c r="GK65459"/>
      <c r="GL65459"/>
      <c r="GM65459"/>
      <c r="GN65459"/>
      <c r="GO65459"/>
      <c r="GP65459"/>
      <c r="GQ65459"/>
      <c r="GR65459"/>
      <c r="GS65459"/>
      <c r="GT65459"/>
      <c r="GU65459"/>
      <c r="GV65459"/>
      <c r="GW65459"/>
      <c r="GX65459"/>
      <c r="GY65459"/>
      <c r="GZ65459"/>
      <c r="HA65459"/>
      <c r="HB65459"/>
      <c r="HC65459"/>
      <c r="HD65459"/>
      <c r="HE65459"/>
      <c r="HF65459"/>
      <c r="HG65459"/>
      <c r="HH65459"/>
      <c r="HI65459"/>
      <c r="HJ65459"/>
      <c r="HK65459"/>
      <c r="HL65459"/>
      <c r="HM65459"/>
      <c r="HN65459"/>
      <c r="HO65459"/>
      <c r="HP65459"/>
      <c r="HQ65459"/>
      <c r="HR65459"/>
      <c r="HS65459"/>
      <c r="HT65459"/>
      <c r="HU65459"/>
      <c r="HV65459"/>
      <c r="HW65459"/>
      <c r="HX65459"/>
      <c r="HY65459"/>
      <c r="HZ65459"/>
      <c r="IA65459"/>
    </row>
    <row r="65460" spans="1:235" ht="24" customHeight="1">
      <c r="A65460"/>
      <c r="B65460"/>
      <c r="C65460"/>
      <c r="D65460"/>
      <c r="E65460"/>
      <c r="F65460"/>
      <c r="G65460"/>
      <c r="H65460"/>
      <c r="I65460"/>
      <c r="J65460"/>
      <c r="K65460"/>
      <c r="L65460"/>
      <c r="M65460"/>
      <c r="N65460"/>
      <c r="O65460"/>
      <c r="P65460"/>
      <c r="Q65460"/>
      <c r="R65460"/>
      <c r="S65460"/>
      <c r="T65460"/>
      <c r="U65460"/>
      <c r="V65460"/>
      <c r="W65460"/>
      <c r="X65460"/>
      <c r="Y65460"/>
      <c r="Z65460"/>
      <c r="AA65460"/>
      <c r="AB65460"/>
      <c r="AC65460"/>
      <c r="AD65460"/>
      <c r="AE65460"/>
      <c r="AF65460"/>
      <c r="AG65460"/>
      <c r="AH65460"/>
      <c r="AI65460"/>
      <c r="AJ65460"/>
      <c r="AK65460"/>
      <c r="AL65460"/>
      <c r="AM65460"/>
      <c r="AN65460"/>
      <c r="AO65460"/>
      <c r="AP65460"/>
      <c r="AQ65460"/>
      <c r="AR65460"/>
      <c r="AS65460"/>
      <c r="AT65460"/>
      <c r="AU65460"/>
      <c r="AV65460"/>
      <c r="AW65460"/>
      <c r="AX65460"/>
      <c r="AY65460"/>
      <c r="AZ65460"/>
      <c r="BA65460"/>
      <c r="BB65460"/>
      <c r="BC65460"/>
      <c r="BD65460"/>
      <c r="BE65460"/>
      <c r="BF65460"/>
      <c r="BG65460"/>
      <c r="BH65460"/>
      <c r="BI65460"/>
      <c r="BJ65460"/>
      <c r="BK65460"/>
      <c r="BL65460"/>
      <c r="BM65460"/>
      <c r="BN65460"/>
      <c r="BO65460"/>
      <c r="BP65460"/>
      <c r="BQ65460"/>
      <c r="BR65460"/>
      <c r="BS65460"/>
      <c r="BT65460"/>
      <c r="BU65460"/>
      <c r="BV65460"/>
      <c r="BW65460"/>
      <c r="BX65460"/>
      <c r="BY65460"/>
      <c r="BZ65460"/>
      <c r="CA65460"/>
      <c r="CB65460"/>
      <c r="CC65460"/>
      <c r="CD65460"/>
      <c r="CE65460"/>
      <c r="CF65460"/>
      <c r="CG65460"/>
      <c r="CH65460"/>
      <c r="CI65460"/>
      <c r="CJ65460"/>
      <c r="CK65460"/>
      <c r="CL65460"/>
      <c r="CM65460"/>
      <c r="CN65460"/>
      <c r="CO65460"/>
      <c r="CP65460"/>
      <c r="CQ65460"/>
      <c r="CR65460"/>
      <c r="CS65460"/>
      <c r="CT65460"/>
      <c r="CU65460"/>
      <c r="CV65460"/>
      <c r="CW65460"/>
      <c r="CX65460"/>
      <c r="CY65460"/>
      <c r="CZ65460"/>
      <c r="DA65460"/>
      <c r="DB65460"/>
      <c r="DC65460"/>
      <c r="DD65460"/>
      <c r="DE65460"/>
      <c r="DF65460"/>
      <c r="DG65460"/>
      <c r="DH65460"/>
      <c r="DI65460"/>
      <c r="DJ65460"/>
      <c r="DK65460"/>
      <c r="DL65460"/>
      <c r="DM65460"/>
      <c r="DN65460"/>
      <c r="DO65460"/>
      <c r="DP65460"/>
      <c r="DQ65460"/>
      <c r="DR65460"/>
      <c r="DS65460"/>
      <c r="DT65460"/>
      <c r="DU65460"/>
      <c r="DV65460"/>
      <c r="DW65460"/>
      <c r="DX65460"/>
      <c r="DY65460"/>
      <c r="DZ65460"/>
      <c r="EA65460"/>
      <c r="EB65460"/>
      <c r="EC65460"/>
      <c r="ED65460"/>
      <c r="EE65460"/>
      <c r="EF65460"/>
      <c r="EG65460"/>
      <c r="EH65460"/>
      <c r="EI65460"/>
      <c r="EJ65460"/>
      <c r="EK65460"/>
      <c r="EL65460"/>
      <c r="EM65460"/>
      <c r="EN65460"/>
      <c r="EO65460"/>
      <c r="EP65460"/>
      <c r="EQ65460"/>
      <c r="ER65460"/>
      <c r="ES65460"/>
      <c r="ET65460"/>
      <c r="EU65460"/>
      <c r="EV65460"/>
      <c r="EW65460"/>
      <c r="EX65460"/>
      <c r="EY65460"/>
      <c r="EZ65460"/>
      <c r="FA65460"/>
      <c r="FB65460"/>
      <c r="FC65460"/>
      <c r="FD65460"/>
      <c r="FE65460"/>
      <c r="FF65460"/>
      <c r="FG65460"/>
      <c r="FH65460"/>
      <c r="FI65460"/>
      <c r="FJ65460"/>
      <c r="FK65460"/>
      <c r="FL65460"/>
      <c r="FM65460"/>
      <c r="FN65460"/>
      <c r="FO65460"/>
      <c r="FP65460"/>
      <c r="FQ65460"/>
      <c r="FR65460"/>
      <c r="FS65460"/>
      <c r="FT65460"/>
      <c r="FU65460"/>
      <c r="FV65460"/>
      <c r="FW65460"/>
      <c r="FX65460"/>
      <c r="FY65460"/>
      <c r="FZ65460"/>
      <c r="GA65460"/>
      <c r="GB65460"/>
      <c r="GC65460"/>
      <c r="GD65460"/>
      <c r="GE65460"/>
      <c r="GF65460"/>
      <c r="GG65460"/>
      <c r="GH65460"/>
      <c r="GI65460"/>
      <c r="GJ65460"/>
      <c r="GK65460"/>
      <c r="GL65460"/>
      <c r="GM65460"/>
      <c r="GN65460"/>
      <c r="GO65460"/>
      <c r="GP65460"/>
      <c r="GQ65460"/>
      <c r="GR65460"/>
      <c r="GS65460"/>
      <c r="GT65460"/>
      <c r="GU65460"/>
      <c r="GV65460"/>
      <c r="GW65460"/>
      <c r="GX65460"/>
      <c r="GY65460"/>
      <c r="GZ65460"/>
      <c r="HA65460"/>
      <c r="HB65460"/>
      <c r="HC65460"/>
      <c r="HD65460"/>
      <c r="HE65460"/>
      <c r="HF65460"/>
      <c r="HG65460"/>
      <c r="HH65460"/>
      <c r="HI65460"/>
      <c r="HJ65460"/>
      <c r="HK65460"/>
      <c r="HL65460"/>
      <c r="HM65460"/>
      <c r="HN65460"/>
      <c r="HO65460"/>
      <c r="HP65460"/>
      <c r="HQ65460"/>
      <c r="HR65460"/>
      <c r="HS65460"/>
      <c r="HT65460"/>
      <c r="HU65460"/>
      <c r="HV65460"/>
      <c r="HW65460"/>
      <c r="HX65460"/>
      <c r="HY65460"/>
      <c r="HZ65460"/>
      <c r="IA65460"/>
    </row>
    <row r="65461" spans="1:235" ht="24" customHeight="1">
      <c r="A65461"/>
      <c r="B65461"/>
      <c r="C65461"/>
      <c r="D65461"/>
      <c r="E65461"/>
      <c r="F65461"/>
      <c r="G65461"/>
      <c r="H65461"/>
      <c r="I65461"/>
      <c r="J65461"/>
      <c r="K65461"/>
      <c r="L65461"/>
      <c r="M65461"/>
      <c r="N65461"/>
      <c r="O65461"/>
      <c r="P65461"/>
      <c r="Q65461"/>
      <c r="R65461"/>
      <c r="S65461"/>
      <c r="T65461"/>
      <c r="U65461"/>
      <c r="V65461"/>
      <c r="W65461"/>
      <c r="X65461"/>
      <c r="Y65461"/>
      <c r="Z65461"/>
      <c r="AA65461"/>
      <c r="AB65461"/>
      <c r="AC65461"/>
      <c r="AD65461"/>
      <c r="AE65461"/>
      <c r="AF65461"/>
      <c r="AG65461"/>
      <c r="AH65461"/>
      <c r="AI65461"/>
      <c r="AJ65461"/>
      <c r="AK65461"/>
      <c r="AL65461"/>
      <c r="AM65461"/>
      <c r="AN65461"/>
      <c r="AO65461"/>
      <c r="AP65461"/>
      <c r="AQ65461"/>
      <c r="AR65461"/>
      <c r="AS65461"/>
      <c r="AT65461"/>
      <c r="AU65461"/>
      <c r="AV65461"/>
      <c r="AW65461"/>
      <c r="AX65461"/>
      <c r="AY65461"/>
      <c r="AZ65461"/>
      <c r="BA65461"/>
      <c r="BB65461"/>
      <c r="BC65461"/>
      <c r="BD65461"/>
      <c r="BE65461"/>
      <c r="BF65461"/>
      <c r="BG65461"/>
      <c r="BH65461"/>
      <c r="BI65461"/>
      <c r="BJ65461"/>
      <c r="BK65461"/>
      <c r="BL65461"/>
      <c r="BM65461"/>
      <c r="BN65461"/>
      <c r="BO65461"/>
      <c r="BP65461"/>
      <c r="BQ65461"/>
      <c r="BR65461"/>
      <c r="BS65461"/>
      <c r="BT65461"/>
      <c r="BU65461"/>
      <c r="BV65461"/>
      <c r="BW65461"/>
      <c r="BX65461"/>
      <c r="BY65461"/>
      <c r="BZ65461"/>
      <c r="CA65461"/>
      <c r="CB65461"/>
      <c r="CC65461"/>
      <c r="CD65461"/>
      <c r="CE65461"/>
      <c r="CF65461"/>
      <c r="CG65461"/>
      <c r="CH65461"/>
      <c r="CI65461"/>
      <c r="CJ65461"/>
      <c r="CK65461"/>
      <c r="CL65461"/>
      <c r="CM65461"/>
      <c r="CN65461"/>
      <c r="CO65461"/>
      <c r="CP65461"/>
      <c r="CQ65461"/>
      <c r="CR65461"/>
      <c r="CS65461"/>
      <c r="CT65461"/>
      <c r="CU65461"/>
      <c r="CV65461"/>
      <c r="CW65461"/>
      <c r="CX65461"/>
      <c r="CY65461"/>
      <c r="CZ65461"/>
      <c r="DA65461"/>
      <c r="DB65461"/>
      <c r="DC65461"/>
      <c r="DD65461"/>
      <c r="DE65461"/>
      <c r="DF65461"/>
      <c r="DG65461"/>
      <c r="DH65461"/>
      <c r="DI65461"/>
      <c r="DJ65461"/>
      <c r="DK65461"/>
      <c r="DL65461"/>
      <c r="DM65461"/>
      <c r="DN65461"/>
      <c r="DO65461"/>
      <c r="DP65461"/>
      <c r="DQ65461"/>
      <c r="DR65461"/>
      <c r="DS65461"/>
      <c r="DT65461"/>
      <c r="DU65461"/>
      <c r="DV65461"/>
      <c r="DW65461"/>
      <c r="DX65461"/>
      <c r="DY65461"/>
      <c r="DZ65461"/>
      <c r="EA65461"/>
      <c r="EB65461"/>
      <c r="EC65461"/>
      <c r="ED65461"/>
      <c r="EE65461"/>
      <c r="EF65461"/>
      <c r="EG65461"/>
      <c r="EH65461"/>
      <c r="EI65461"/>
      <c r="EJ65461"/>
      <c r="EK65461"/>
      <c r="EL65461"/>
      <c r="EM65461"/>
      <c r="EN65461"/>
      <c r="EO65461"/>
      <c r="EP65461"/>
      <c r="EQ65461"/>
      <c r="ER65461"/>
      <c r="ES65461"/>
      <c r="ET65461"/>
      <c r="EU65461"/>
      <c r="EV65461"/>
      <c r="EW65461"/>
      <c r="EX65461"/>
      <c r="EY65461"/>
      <c r="EZ65461"/>
      <c r="FA65461"/>
      <c r="FB65461"/>
      <c r="FC65461"/>
      <c r="FD65461"/>
      <c r="FE65461"/>
      <c r="FF65461"/>
      <c r="FG65461"/>
      <c r="FH65461"/>
      <c r="FI65461"/>
      <c r="FJ65461"/>
      <c r="FK65461"/>
      <c r="FL65461"/>
      <c r="FM65461"/>
      <c r="FN65461"/>
      <c r="FO65461"/>
      <c r="FP65461"/>
      <c r="FQ65461"/>
      <c r="FR65461"/>
      <c r="FS65461"/>
      <c r="FT65461"/>
      <c r="FU65461"/>
      <c r="FV65461"/>
      <c r="FW65461"/>
      <c r="FX65461"/>
      <c r="FY65461"/>
      <c r="FZ65461"/>
      <c r="GA65461"/>
      <c r="GB65461"/>
      <c r="GC65461"/>
      <c r="GD65461"/>
      <c r="GE65461"/>
      <c r="GF65461"/>
      <c r="GG65461"/>
      <c r="GH65461"/>
      <c r="GI65461"/>
      <c r="GJ65461"/>
      <c r="GK65461"/>
      <c r="GL65461"/>
      <c r="GM65461"/>
      <c r="GN65461"/>
      <c r="GO65461"/>
      <c r="GP65461"/>
      <c r="GQ65461"/>
      <c r="GR65461"/>
      <c r="GS65461"/>
      <c r="GT65461"/>
      <c r="GU65461"/>
      <c r="GV65461"/>
      <c r="GW65461"/>
      <c r="GX65461"/>
      <c r="GY65461"/>
      <c r="GZ65461"/>
      <c r="HA65461"/>
      <c r="HB65461"/>
      <c r="HC65461"/>
      <c r="HD65461"/>
      <c r="HE65461"/>
      <c r="HF65461"/>
      <c r="HG65461"/>
      <c r="HH65461"/>
      <c r="HI65461"/>
      <c r="HJ65461"/>
      <c r="HK65461"/>
      <c r="HL65461"/>
      <c r="HM65461"/>
      <c r="HN65461"/>
      <c r="HO65461"/>
      <c r="HP65461"/>
      <c r="HQ65461"/>
      <c r="HR65461"/>
      <c r="HS65461"/>
      <c r="HT65461"/>
      <c r="HU65461"/>
      <c r="HV65461"/>
      <c r="HW65461"/>
      <c r="HX65461"/>
      <c r="HY65461"/>
      <c r="HZ65461"/>
      <c r="IA65461"/>
    </row>
    <row r="65462" spans="1:235" ht="24" customHeight="1">
      <c r="A65462"/>
      <c r="B65462"/>
      <c r="C65462"/>
      <c r="D65462"/>
      <c r="E65462"/>
      <c r="F65462"/>
      <c r="G65462"/>
      <c r="H65462"/>
      <c r="I65462"/>
      <c r="J65462"/>
      <c r="K65462"/>
      <c r="L65462"/>
      <c r="M65462"/>
      <c r="N65462"/>
      <c r="O65462"/>
      <c r="P65462"/>
      <c r="Q65462"/>
      <c r="R65462"/>
      <c r="S65462"/>
      <c r="T65462"/>
      <c r="U65462"/>
      <c r="V65462"/>
      <c r="W65462"/>
      <c r="X65462"/>
      <c r="Y65462"/>
      <c r="Z65462"/>
      <c r="AA65462"/>
      <c r="AB65462"/>
      <c r="AC65462"/>
      <c r="AD65462"/>
      <c r="AE65462"/>
      <c r="AF65462"/>
      <c r="AG65462"/>
      <c r="AH65462"/>
      <c r="AI65462"/>
      <c r="AJ65462"/>
      <c r="AK65462"/>
      <c r="AL65462"/>
      <c r="AM65462"/>
      <c r="AN65462"/>
      <c r="AO65462"/>
      <c r="AP65462"/>
      <c r="AQ65462"/>
      <c r="AR65462"/>
      <c r="AS65462"/>
      <c r="AT65462"/>
      <c r="AU65462"/>
      <c r="AV65462"/>
      <c r="AW65462"/>
      <c r="AX65462"/>
      <c r="AY65462"/>
      <c r="AZ65462"/>
      <c r="BA65462"/>
      <c r="BB65462"/>
      <c r="BC65462"/>
      <c r="BD65462"/>
      <c r="BE65462"/>
      <c r="BF65462"/>
      <c r="BG65462"/>
      <c r="BH65462"/>
      <c r="BI65462"/>
      <c r="BJ65462"/>
      <c r="BK65462"/>
      <c r="BL65462"/>
      <c r="BM65462"/>
      <c r="BN65462"/>
      <c r="BO65462"/>
      <c r="BP65462"/>
      <c r="BQ65462"/>
      <c r="BR65462"/>
      <c r="BS65462"/>
      <c r="BT65462"/>
      <c r="BU65462"/>
      <c r="BV65462"/>
      <c r="BW65462"/>
      <c r="BX65462"/>
      <c r="BY65462"/>
      <c r="BZ65462"/>
      <c r="CA65462"/>
      <c r="CB65462"/>
      <c r="CC65462"/>
      <c r="CD65462"/>
      <c r="CE65462"/>
      <c r="CF65462"/>
      <c r="CG65462"/>
      <c r="CH65462"/>
      <c r="CI65462"/>
      <c r="CJ65462"/>
      <c r="CK65462"/>
      <c r="CL65462"/>
      <c r="CM65462"/>
      <c r="CN65462"/>
      <c r="CO65462"/>
      <c r="CP65462"/>
      <c r="CQ65462"/>
      <c r="CR65462"/>
      <c r="CS65462"/>
      <c r="CT65462"/>
      <c r="CU65462"/>
      <c r="CV65462"/>
      <c r="CW65462"/>
      <c r="CX65462"/>
      <c r="CY65462"/>
      <c r="CZ65462"/>
      <c r="DA65462"/>
      <c r="DB65462"/>
      <c r="DC65462"/>
      <c r="DD65462"/>
      <c r="DE65462"/>
      <c r="DF65462"/>
      <c r="DG65462"/>
      <c r="DH65462"/>
      <c r="DI65462"/>
      <c r="DJ65462"/>
      <c r="DK65462"/>
      <c r="DL65462"/>
      <c r="DM65462"/>
      <c r="DN65462"/>
      <c r="DO65462"/>
      <c r="DP65462"/>
      <c r="DQ65462"/>
      <c r="DR65462"/>
      <c r="DS65462"/>
      <c r="DT65462"/>
      <c r="DU65462"/>
      <c r="DV65462"/>
      <c r="DW65462"/>
      <c r="DX65462"/>
      <c r="DY65462"/>
      <c r="DZ65462"/>
      <c r="EA65462"/>
      <c r="EB65462"/>
      <c r="EC65462"/>
      <c r="ED65462"/>
      <c r="EE65462"/>
      <c r="EF65462"/>
      <c r="EG65462"/>
      <c r="EH65462"/>
      <c r="EI65462"/>
      <c r="EJ65462"/>
      <c r="EK65462"/>
      <c r="EL65462"/>
      <c r="EM65462"/>
      <c r="EN65462"/>
      <c r="EO65462"/>
      <c r="EP65462"/>
      <c r="EQ65462"/>
      <c r="ER65462"/>
      <c r="ES65462"/>
      <c r="ET65462"/>
      <c r="EU65462"/>
      <c r="EV65462"/>
      <c r="EW65462"/>
      <c r="EX65462"/>
      <c r="EY65462"/>
      <c r="EZ65462"/>
      <c r="FA65462"/>
      <c r="FB65462"/>
      <c r="FC65462"/>
      <c r="FD65462"/>
      <c r="FE65462"/>
      <c r="FF65462"/>
      <c r="FG65462"/>
      <c r="FH65462"/>
      <c r="FI65462"/>
      <c r="FJ65462"/>
      <c r="FK65462"/>
      <c r="FL65462"/>
      <c r="FM65462"/>
      <c r="FN65462"/>
      <c r="FO65462"/>
      <c r="FP65462"/>
      <c r="FQ65462"/>
      <c r="FR65462"/>
      <c r="FS65462"/>
      <c r="FT65462"/>
      <c r="FU65462"/>
      <c r="FV65462"/>
      <c r="FW65462"/>
      <c r="FX65462"/>
      <c r="FY65462"/>
      <c r="FZ65462"/>
      <c r="GA65462"/>
      <c r="GB65462"/>
      <c r="GC65462"/>
      <c r="GD65462"/>
      <c r="GE65462"/>
      <c r="GF65462"/>
      <c r="GG65462"/>
      <c r="GH65462"/>
      <c r="GI65462"/>
      <c r="GJ65462"/>
      <c r="GK65462"/>
      <c r="GL65462"/>
      <c r="GM65462"/>
      <c r="GN65462"/>
      <c r="GO65462"/>
      <c r="GP65462"/>
      <c r="GQ65462"/>
      <c r="GR65462"/>
      <c r="GS65462"/>
      <c r="GT65462"/>
      <c r="GU65462"/>
      <c r="GV65462"/>
      <c r="GW65462"/>
      <c r="GX65462"/>
      <c r="GY65462"/>
      <c r="GZ65462"/>
      <c r="HA65462"/>
      <c r="HB65462"/>
      <c r="HC65462"/>
      <c r="HD65462"/>
      <c r="HE65462"/>
      <c r="HF65462"/>
      <c r="HG65462"/>
      <c r="HH65462"/>
      <c r="HI65462"/>
      <c r="HJ65462"/>
      <c r="HK65462"/>
      <c r="HL65462"/>
      <c r="HM65462"/>
      <c r="HN65462"/>
      <c r="HO65462"/>
      <c r="HP65462"/>
      <c r="HQ65462"/>
      <c r="HR65462"/>
      <c r="HS65462"/>
      <c r="HT65462"/>
      <c r="HU65462"/>
      <c r="HV65462"/>
      <c r="HW65462"/>
      <c r="HX65462"/>
      <c r="HY65462"/>
      <c r="HZ65462"/>
      <c r="IA65462"/>
    </row>
    <row r="65463" spans="1:235" ht="24" customHeight="1">
      <c r="A65463"/>
      <c r="B65463"/>
      <c r="C65463"/>
      <c r="D65463"/>
      <c r="E65463"/>
      <c r="F65463"/>
      <c r="G65463"/>
      <c r="H65463"/>
      <c r="I65463"/>
      <c r="J65463"/>
      <c r="K65463"/>
      <c r="L65463"/>
      <c r="M65463"/>
      <c r="N65463"/>
      <c r="O65463"/>
      <c r="P65463"/>
      <c r="Q65463"/>
      <c r="R65463"/>
      <c r="S65463"/>
      <c r="T65463"/>
      <c r="U65463"/>
      <c r="V65463"/>
      <c r="W65463"/>
      <c r="X65463"/>
      <c r="Y65463"/>
      <c r="Z65463"/>
      <c r="AA65463"/>
      <c r="AB65463"/>
      <c r="AC65463"/>
      <c r="AD65463"/>
      <c r="AE65463"/>
      <c r="AF65463"/>
      <c r="AG65463"/>
      <c r="AH65463"/>
      <c r="AI65463"/>
      <c r="AJ65463"/>
      <c r="AK65463"/>
      <c r="AL65463"/>
      <c r="AM65463"/>
      <c r="AN65463"/>
      <c r="AO65463"/>
      <c r="AP65463"/>
      <c r="AQ65463"/>
      <c r="AR65463"/>
      <c r="AS65463"/>
      <c r="AT65463"/>
      <c r="AU65463"/>
      <c r="AV65463"/>
      <c r="AW65463"/>
      <c r="AX65463"/>
      <c r="AY65463"/>
      <c r="AZ65463"/>
      <c r="BA65463"/>
      <c r="BB65463"/>
      <c r="BC65463"/>
      <c r="BD65463"/>
      <c r="BE65463"/>
      <c r="BF65463"/>
      <c r="BG65463"/>
      <c r="BH65463"/>
      <c r="BI65463"/>
      <c r="BJ65463"/>
      <c r="BK65463"/>
      <c r="BL65463"/>
      <c r="BM65463"/>
      <c r="BN65463"/>
      <c r="BO65463"/>
      <c r="BP65463"/>
      <c r="BQ65463"/>
      <c r="BR65463"/>
      <c r="BS65463"/>
      <c r="BT65463"/>
      <c r="BU65463"/>
      <c r="BV65463"/>
      <c r="BW65463"/>
      <c r="BX65463"/>
      <c r="BY65463"/>
      <c r="BZ65463"/>
      <c r="CA65463"/>
      <c r="CB65463"/>
      <c r="CC65463"/>
      <c r="CD65463"/>
      <c r="CE65463"/>
      <c r="CF65463"/>
      <c r="CG65463"/>
      <c r="CH65463"/>
      <c r="CI65463"/>
      <c r="CJ65463"/>
      <c r="CK65463"/>
      <c r="CL65463"/>
      <c r="CM65463"/>
      <c r="CN65463"/>
      <c r="CO65463"/>
      <c r="CP65463"/>
      <c r="CQ65463"/>
      <c r="CR65463"/>
      <c r="CS65463"/>
      <c r="CT65463"/>
      <c r="CU65463"/>
      <c r="CV65463"/>
      <c r="CW65463"/>
      <c r="CX65463"/>
      <c r="CY65463"/>
      <c r="CZ65463"/>
      <c r="DA65463"/>
      <c r="DB65463"/>
      <c r="DC65463"/>
      <c r="DD65463"/>
      <c r="DE65463"/>
      <c r="DF65463"/>
      <c r="DG65463"/>
      <c r="DH65463"/>
      <c r="DI65463"/>
      <c r="DJ65463"/>
      <c r="DK65463"/>
      <c r="DL65463"/>
      <c r="DM65463"/>
      <c r="DN65463"/>
      <c r="DO65463"/>
      <c r="DP65463"/>
      <c r="DQ65463"/>
      <c r="DR65463"/>
      <c r="DS65463"/>
      <c r="DT65463"/>
      <c r="DU65463"/>
      <c r="DV65463"/>
      <c r="DW65463"/>
      <c r="DX65463"/>
      <c r="DY65463"/>
      <c r="DZ65463"/>
      <c r="EA65463"/>
      <c r="EB65463"/>
      <c r="EC65463"/>
      <c r="ED65463"/>
      <c r="EE65463"/>
      <c r="EF65463"/>
      <c r="EG65463"/>
      <c r="EH65463"/>
      <c r="EI65463"/>
      <c r="EJ65463"/>
      <c r="EK65463"/>
      <c r="EL65463"/>
      <c r="EM65463"/>
      <c r="EN65463"/>
      <c r="EO65463"/>
      <c r="EP65463"/>
      <c r="EQ65463"/>
      <c r="ER65463"/>
      <c r="ES65463"/>
      <c r="ET65463"/>
      <c r="EU65463"/>
      <c r="EV65463"/>
      <c r="EW65463"/>
      <c r="EX65463"/>
      <c r="EY65463"/>
      <c r="EZ65463"/>
      <c r="FA65463"/>
      <c r="FB65463"/>
      <c r="FC65463"/>
      <c r="FD65463"/>
      <c r="FE65463"/>
      <c r="FF65463"/>
      <c r="FG65463"/>
      <c r="FH65463"/>
      <c r="FI65463"/>
      <c r="FJ65463"/>
      <c r="FK65463"/>
      <c r="FL65463"/>
      <c r="FM65463"/>
      <c r="FN65463"/>
      <c r="FO65463"/>
      <c r="FP65463"/>
      <c r="FQ65463"/>
      <c r="FR65463"/>
      <c r="FS65463"/>
      <c r="FT65463"/>
      <c r="FU65463"/>
      <c r="FV65463"/>
      <c r="FW65463"/>
      <c r="FX65463"/>
      <c r="FY65463"/>
      <c r="FZ65463"/>
      <c r="GA65463"/>
      <c r="GB65463"/>
      <c r="GC65463"/>
      <c r="GD65463"/>
      <c r="GE65463"/>
      <c r="GF65463"/>
      <c r="GG65463"/>
      <c r="GH65463"/>
      <c r="GI65463"/>
      <c r="GJ65463"/>
      <c r="GK65463"/>
      <c r="GL65463"/>
      <c r="GM65463"/>
      <c r="GN65463"/>
      <c r="GO65463"/>
      <c r="GP65463"/>
      <c r="GQ65463"/>
      <c r="GR65463"/>
      <c r="GS65463"/>
      <c r="GT65463"/>
      <c r="GU65463"/>
      <c r="GV65463"/>
      <c r="GW65463"/>
      <c r="GX65463"/>
      <c r="GY65463"/>
      <c r="GZ65463"/>
      <c r="HA65463"/>
      <c r="HB65463"/>
      <c r="HC65463"/>
      <c r="HD65463"/>
      <c r="HE65463"/>
      <c r="HF65463"/>
      <c r="HG65463"/>
      <c r="HH65463"/>
      <c r="HI65463"/>
      <c r="HJ65463"/>
      <c r="HK65463"/>
      <c r="HL65463"/>
      <c r="HM65463"/>
      <c r="HN65463"/>
      <c r="HO65463"/>
      <c r="HP65463"/>
      <c r="HQ65463"/>
      <c r="HR65463"/>
      <c r="HS65463"/>
      <c r="HT65463"/>
      <c r="HU65463"/>
      <c r="HV65463"/>
      <c r="HW65463"/>
      <c r="HX65463"/>
      <c r="HY65463"/>
      <c r="HZ65463"/>
      <c r="IA65463"/>
    </row>
    <row r="65464" spans="1:235" ht="24" customHeight="1">
      <c r="A65464"/>
      <c r="B65464"/>
      <c r="C65464"/>
      <c r="D65464"/>
      <c r="E65464"/>
      <c r="F65464"/>
      <c r="G65464"/>
      <c r="H65464"/>
      <c r="I65464"/>
      <c r="J65464"/>
      <c r="K65464"/>
      <c r="L65464"/>
      <c r="M65464"/>
      <c r="N65464"/>
      <c r="O65464"/>
      <c r="P65464"/>
      <c r="Q65464"/>
      <c r="R65464"/>
      <c r="S65464"/>
      <c r="T65464"/>
      <c r="U65464"/>
      <c r="V65464"/>
      <c r="W65464"/>
      <c r="X65464"/>
      <c r="Y65464"/>
      <c r="Z65464"/>
      <c r="AA65464"/>
      <c r="AB65464"/>
      <c r="AC65464"/>
      <c r="AD65464"/>
      <c r="AE65464"/>
      <c r="AF65464"/>
      <c r="AG65464"/>
      <c r="AH65464"/>
      <c r="AI65464"/>
      <c r="AJ65464"/>
      <c r="AK65464"/>
      <c r="AL65464"/>
      <c r="AM65464"/>
      <c r="AN65464"/>
      <c r="AO65464"/>
      <c r="AP65464"/>
      <c r="AQ65464"/>
      <c r="AR65464"/>
      <c r="AS65464"/>
      <c r="AT65464"/>
      <c r="AU65464"/>
      <c r="AV65464"/>
      <c r="AW65464"/>
      <c r="AX65464"/>
      <c r="AY65464"/>
      <c r="AZ65464"/>
      <c r="BA65464"/>
      <c r="BB65464"/>
      <c r="BC65464"/>
      <c r="BD65464"/>
      <c r="BE65464"/>
      <c r="BF65464"/>
      <c r="BG65464"/>
      <c r="BH65464"/>
      <c r="BI65464"/>
      <c r="BJ65464"/>
      <c r="BK65464"/>
      <c r="BL65464"/>
      <c r="BM65464"/>
      <c r="BN65464"/>
      <c r="BO65464"/>
      <c r="BP65464"/>
      <c r="BQ65464"/>
      <c r="BR65464"/>
      <c r="BS65464"/>
      <c r="BT65464"/>
      <c r="BU65464"/>
      <c r="BV65464"/>
      <c r="BW65464"/>
      <c r="BX65464"/>
      <c r="BY65464"/>
      <c r="BZ65464"/>
      <c r="CA65464"/>
      <c r="CB65464"/>
      <c r="CC65464"/>
      <c r="CD65464"/>
      <c r="CE65464"/>
      <c r="CF65464"/>
      <c r="CG65464"/>
      <c r="CH65464"/>
      <c r="CI65464"/>
      <c r="CJ65464"/>
      <c r="CK65464"/>
      <c r="CL65464"/>
      <c r="CM65464"/>
      <c r="CN65464"/>
      <c r="CO65464"/>
      <c r="CP65464"/>
      <c r="CQ65464"/>
      <c r="CR65464"/>
      <c r="CS65464"/>
      <c r="CT65464"/>
      <c r="CU65464"/>
      <c r="CV65464"/>
      <c r="CW65464"/>
      <c r="CX65464"/>
      <c r="CY65464"/>
      <c r="CZ65464"/>
      <c r="DA65464"/>
      <c r="DB65464"/>
      <c r="DC65464"/>
      <c r="DD65464"/>
      <c r="DE65464"/>
      <c r="DF65464"/>
      <c r="DG65464"/>
      <c r="DH65464"/>
      <c r="DI65464"/>
      <c r="DJ65464"/>
      <c r="DK65464"/>
      <c r="DL65464"/>
      <c r="DM65464"/>
      <c r="DN65464"/>
      <c r="DO65464"/>
      <c r="DP65464"/>
      <c r="DQ65464"/>
      <c r="DR65464"/>
      <c r="DS65464"/>
      <c r="DT65464"/>
      <c r="DU65464"/>
      <c r="DV65464"/>
      <c r="DW65464"/>
      <c r="DX65464"/>
      <c r="DY65464"/>
      <c r="DZ65464"/>
      <c r="EA65464"/>
      <c r="EB65464"/>
      <c r="EC65464"/>
      <c r="ED65464"/>
      <c r="EE65464"/>
      <c r="EF65464"/>
      <c r="EG65464"/>
      <c r="EH65464"/>
      <c r="EI65464"/>
      <c r="EJ65464"/>
      <c r="EK65464"/>
      <c r="EL65464"/>
      <c r="EM65464"/>
      <c r="EN65464"/>
      <c r="EO65464"/>
      <c r="EP65464"/>
      <c r="EQ65464"/>
      <c r="ER65464"/>
      <c r="ES65464"/>
      <c r="ET65464"/>
      <c r="EU65464"/>
      <c r="EV65464"/>
      <c r="EW65464"/>
      <c r="EX65464"/>
      <c r="EY65464"/>
      <c r="EZ65464"/>
      <c r="FA65464"/>
      <c r="FB65464"/>
      <c r="FC65464"/>
      <c r="FD65464"/>
      <c r="FE65464"/>
      <c r="FF65464"/>
      <c r="FG65464"/>
      <c r="FH65464"/>
      <c r="FI65464"/>
      <c r="FJ65464"/>
      <c r="FK65464"/>
      <c r="FL65464"/>
      <c r="FM65464"/>
      <c r="FN65464"/>
      <c r="FO65464"/>
      <c r="FP65464"/>
      <c r="FQ65464"/>
      <c r="FR65464"/>
      <c r="FS65464"/>
      <c r="FT65464"/>
      <c r="FU65464"/>
      <c r="FV65464"/>
      <c r="FW65464"/>
      <c r="FX65464"/>
      <c r="FY65464"/>
      <c r="FZ65464"/>
      <c r="GA65464"/>
      <c r="GB65464"/>
      <c r="GC65464"/>
      <c r="GD65464"/>
      <c r="GE65464"/>
      <c r="GF65464"/>
      <c r="GG65464"/>
      <c r="GH65464"/>
      <c r="GI65464"/>
      <c r="GJ65464"/>
      <c r="GK65464"/>
      <c r="GL65464"/>
      <c r="GM65464"/>
      <c r="GN65464"/>
      <c r="GO65464"/>
      <c r="GP65464"/>
      <c r="GQ65464"/>
      <c r="GR65464"/>
      <c r="GS65464"/>
      <c r="GT65464"/>
      <c r="GU65464"/>
      <c r="GV65464"/>
      <c r="GW65464"/>
      <c r="GX65464"/>
      <c r="GY65464"/>
      <c r="GZ65464"/>
      <c r="HA65464"/>
      <c r="HB65464"/>
      <c r="HC65464"/>
      <c r="HD65464"/>
      <c r="HE65464"/>
      <c r="HF65464"/>
      <c r="HG65464"/>
      <c r="HH65464"/>
      <c r="HI65464"/>
      <c r="HJ65464"/>
      <c r="HK65464"/>
      <c r="HL65464"/>
      <c r="HM65464"/>
      <c r="HN65464"/>
      <c r="HO65464"/>
      <c r="HP65464"/>
      <c r="HQ65464"/>
      <c r="HR65464"/>
      <c r="HS65464"/>
      <c r="HT65464"/>
      <c r="HU65464"/>
      <c r="HV65464"/>
      <c r="HW65464"/>
      <c r="HX65464"/>
      <c r="HY65464"/>
      <c r="HZ65464"/>
      <c r="IA65464"/>
    </row>
    <row r="65465" spans="1:235" ht="24" customHeight="1">
      <c r="A65465"/>
      <c r="B65465"/>
      <c r="C65465"/>
      <c r="D65465"/>
      <c r="E65465"/>
      <c r="F65465"/>
      <c r="G65465"/>
      <c r="H65465"/>
      <c r="I65465"/>
      <c r="J65465"/>
      <c r="K65465"/>
      <c r="L65465"/>
      <c r="M65465"/>
      <c r="N65465"/>
      <c r="O65465"/>
      <c r="P65465"/>
      <c r="Q65465"/>
      <c r="R65465"/>
      <c r="S65465"/>
      <c r="T65465"/>
      <c r="U65465"/>
      <c r="V65465"/>
      <c r="W65465"/>
      <c r="X65465"/>
      <c r="Y65465"/>
      <c r="Z65465"/>
      <c r="AA65465"/>
      <c r="AB65465"/>
      <c r="AC65465"/>
      <c r="AD65465"/>
      <c r="AE65465"/>
      <c r="AF65465"/>
      <c r="AG65465"/>
      <c r="AH65465"/>
      <c r="AI65465"/>
      <c r="AJ65465"/>
      <c r="AK65465"/>
      <c r="AL65465"/>
      <c r="AM65465"/>
      <c r="AN65465"/>
      <c r="AO65465"/>
      <c r="AP65465"/>
      <c r="AQ65465"/>
      <c r="AR65465"/>
      <c r="AS65465"/>
      <c r="AT65465"/>
      <c r="AU65465"/>
      <c r="AV65465"/>
      <c r="AW65465"/>
      <c r="AX65465"/>
      <c r="AY65465"/>
      <c r="AZ65465"/>
      <c r="BA65465"/>
      <c r="BB65465"/>
      <c r="BC65465"/>
      <c r="BD65465"/>
      <c r="BE65465"/>
      <c r="BF65465"/>
      <c r="BG65465"/>
      <c r="BH65465"/>
      <c r="BI65465"/>
      <c r="BJ65465"/>
      <c r="BK65465"/>
      <c r="BL65465"/>
      <c r="BM65465"/>
      <c r="BN65465"/>
      <c r="BO65465"/>
      <c r="BP65465"/>
      <c r="BQ65465"/>
      <c r="BR65465"/>
      <c r="BS65465"/>
      <c r="BT65465"/>
      <c r="BU65465"/>
      <c r="BV65465"/>
      <c r="BW65465"/>
      <c r="BX65465"/>
      <c r="BY65465"/>
      <c r="BZ65465"/>
      <c r="CA65465"/>
      <c r="CB65465"/>
      <c r="CC65465"/>
      <c r="CD65465"/>
      <c r="CE65465"/>
      <c r="CF65465"/>
      <c r="CG65465"/>
      <c r="CH65465"/>
      <c r="CI65465"/>
      <c r="CJ65465"/>
      <c r="CK65465"/>
      <c r="CL65465"/>
      <c r="CM65465"/>
      <c r="CN65465"/>
      <c r="CO65465"/>
      <c r="CP65465"/>
      <c r="CQ65465"/>
      <c r="CR65465"/>
      <c r="CS65465"/>
      <c r="CT65465"/>
      <c r="CU65465"/>
      <c r="CV65465"/>
      <c r="CW65465"/>
      <c r="CX65465"/>
      <c r="CY65465"/>
      <c r="CZ65465"/>
      <c r="DA65465"/>
      <c r="DB65465"/>
      <c r="DC65465"/>
      <c r="DD65465"/>
      <c r="DE65465"/>
      <c r="DF65465"/>
      <c r="DG65465"/>
      <c r="DH65465"/>
      <c r="DI65465"/>
      <c r="DJ65465"/>
      <c r="DK65465"/>
      <c r="DL65465"/>
      <c r="DM65465"/>
      <c r="DN65465"/>
      <c r="DO65465"/>
      <c r="DP65465"/>
      <c r="DQ65465"/>
      <c r="DR65465"/>
      <c r="DS65465"/>
      <c r="DT65465"/>
      <c r="DU65465"/>
      <c r="DV65465"/>
      <c r="DW65465"/>
      <c r="DX65465"/>
      <c r="DY65465"/>
      <c r="DZ65465"/>
      <c r="EA65465"/>
      <c r="EB65465"/>
      <c r="EC65465"/>
      <c r="ED65465"/>
      <c r="EE65465"/>
      <c r="EF65465"/>
      <c r="EG65465"/>
      <c r="EH65465"/>
      <c r="EI65465"/>
      <c r="EJ65465"/>
      <c r="EK65465"/>
      <c r="EL65465"/>
      <c r="EM65465"/>
      <c r="EN65465"/>
      <c r="EO65465"/>
      <c r="EP65465"/>
      <c r="EQ65465"/>
      <c r="ER65465"/>
      <c r="ES65465"/>
      <c r="ET65465"/>
      <c r="EU65465"/>
      <c r="EV65465"/>
      <c r="EW65465"/>
      <c r="EX65465"/>
      <c r="EY65465"/>
      <c r="EZ65465"/>
      <c r="FA65465"/>
      <c r="FB65465"/>
      <c r="FC65465"/>
      <c r="FD65465"/>
      <c r="FE65465"/>
      <c r="FF65465"/>
      <c r="FG65465"/>
      <c r="FH65465"/>
      <c r="FI65465"/>
      <c r="FJ65465"/>
      <c r="FK65465"/>
      <c r="FL65465"/>
      <c r="FM65465"/>
      <c r="FN65465"/>
      <c r="FO65465"/>
      <c r="FP65465"/>
      <c r="FQ65465"/>
      <c r="FR65465"/>
      <c r="FS65465"/>
      <c r="FT65465"/>
      <c r="FU65465"/>
      <c r="FV65465"/>
      <c r="FW65465"/>
      <c r="FX65465"/>
      <c r="FY65465"/>
      <c r="FZ65465"/>
      <c r="GA65465"/>
      <c r="GB65465"/>
      <c r="GC65465"/>
      <c r="GD65465"/>
      <c r="GE65465"/>
      <c r="GF65465"/>
      <c r="GG65465"/>
      <c r="GH65465"/>
      <c r="GI65465"/>
      <c r="GJ65465"/>
      <c r="GK65465"/>
      <c r="GL65465"/>
      <c r="GM65465"/>
      <c r="GN65465"/>
      <c r="GO65465"/>
      <c r="GP65465"/>
      <c r="GQ65465"/>
      <c r="GR65465"/>
      <c r="GS65465"/>
      <c r="GT65465"/>
      <c r="GU65465"/>
      <c r="GV65465"/>
      <c r="GW65465"/>
      <c r="GX65465"/>
      <c r="GY65465"/>
      <c r="GZ65465"/>
      <c r="HA65465"/>
      <c r="HB65465"/>
      <c r="HC65465"/>
      <c r="HD65465"/>
      <c r="HE65465"/>
      <c r="HF65465"/>
      <c r="HG65465"/>
      <c r="HH65465"/>
      <c r="HI65465"/>
      <c r="HJ65465"/>
      <c r="HK65465"/>
      <c r="HL65465"/>
      <c r="HM65465"/>
      <c r="HN65465"/>
      <c r="HO65465"/>
      <c r="HP65465"/>
      <c r="HQ65465"/>
      <c r="HR65465"/>
      <c r="HS65465"/>
      <c r="HT65465"/>
      <c r="HU65465"/>
      <c r="HV65465"/>
      <c r="HW65465"/>
      <c r="HX65465"/>
      <c r="HY65465"/>
      <c r="HZ65465"/>
      <c r="IA65465"/>
    </row>
    <row r="65466" spans="1:235" ht="24" customHeight="1">
      <c r="A65466"/>
      <c r="B65466"/>
      <c r="C65466"/>
      <c r="D65466"/>
      <c r="E65466"/>
      <c r="F65466"/>
      <c r="G65466"/>
      <c r="H65466"/>
      <c r="I65466"/>
      <c r="J65466"/>
      <c r="K65466"/>
      <c r="L65466"/>
      <c r="M65466"/>
      <c r="N65466"/>
      <c r="O65466"/>
      <c r="P65466"/>
      <c r="Q65466"/>
      <c r="R65466"/>
      <c r="S65466"/>
      <c r="T65466"/>
      <c r="U65466"/>
      <c r="V65466"/>
      <c r="W65466"/>
      <c r="X65466"/>
      <c r="Y65466"/>
      <c r="Z65466"/>
      <c r="AA65466"/>
      <c r="AB65466"/>
      <c r="AC65466"/>
      <c r="AD65466"/>
      <c r="AE65466"/>
      <c r="AF65466"/>
      <c r="AG65466"/>
      <c r="AH65466"/>
      <c r="AI65466"/>
      <c r="AJ65466"/>
      <c r="AK65466"/>
      <c r="AL65466"/>
      <c r="AM65466"/>
      <c r="AN65466"/>
      <c r="AO65466"/>
      <c r="AP65466"/>
      <c r="AQ65466"/>
      <c r="AR65466"/>
      <c r="AS65466"/>
      <c r="AT65466"/>
      <c r="AU65466"/>
      <c r="AV65466"/>
      <c r="AW65466"/>
      <c r="AX65466"/>
      <c r="AY65466"/>
      <c r="AZ65466"/>
      <c r="BA65466"/>
      <c r="BB65466"/>
      <c r="BC65466"/>
      <c r="BD65466"/>
      <c r="BE65466"/>
      <c r="BF65466"/>
      <c r="BG65466"/>
      <c r="BH65466"/>
      <c r="BI65466"/>
      <c r="BJ65466"/>
      <c r="BK65466"/>
      <c r="BL65466"/>
      <c r="BM65466"/>
      <c r="BN65466"/>
      <c r="BO65466"/>
      <c r="BP65466"/>
      <c r="BQ65466"/>
      <c r="BR65466"/>
      <c r="BS65466"/>
      <c r="BT65466"/>
      <c r="BU65466"/>
      <c r="BV65466"/>
      <c r="BW65466"/>
      <c r="BX65466"/>
      <c r="BY65466"/>
      <c r="BZ65466"/>
      <c r="CA65466"/>
      <c r="CB65466"/>
      <c r="CC65466"/>
      <c r="CD65466"/>
      <c r="CE65466"/>
      <c r="CF65466"/>
      <c r="CG65466"/>
      <c r="CH65466"/>
      <c r="CI65466"/>
      <c r="CJ65466"/>
      <c r="CK65466"/>
      <c r="CL65466"/>
      <c r="CM65466"/>
      <c r="CN65466"/>
      <c r="CO65466"/>
      <c r="CP65466"/>
      <c r="CQ65466"/>
      <c r="CR65466"/>
      <c r="CS65466"/>
      <c r="CT65466"/>
      <c r="CU65466"/>
      <c r="CV65466"/>
      <c r="CW65466"/>
      <c r="CX65466"/>
      <c r="CY65466"/>
      <c r="CZ65466"/>
      <c r="DA65466"/>
      <c r="DB65466"/>
      <c r="DC65466"/>
      <c r="DD65466"/>
      <c r="DE65466"/>
      <c r="DF65466"/>
      <c r="DG65466"/>
      <c r="DH65466"/>
      <c r="DI65466"/>
      <c r="DJ65466"/>
      <c r="DK65466"/>
      <c r="DL65466"/>
      <c r="DM65466"/>
      <c r="DN65466"/>
      <c r="DO65466"/>
      <c r="DP65466"/>
      <c r="DQ65466"/>
      <c r="DR65466"/>
      <c r="DS65466"/>
      <c r="DT65466"/>
      <c r="DU65466"/>
      <c r="DV65466"/>
      <c r="DW65466"/>
      <c r="DX65466"/>
      <c r="DY65466"/>
      <c r="DZ65466"/>
      <c r="EA65466"/>
      <c r="EB65466"/>
      <c r="EC65466"/>
      <c r="ED65466"/>
      <c r="EE65466"/>
      <c r="EF65466"/>
      <c r="EG65466"/>
      <c r="EH65466"/>
      <c r="EI65466"/>
      <c r="EJ65466"/>
      <c r="EK65466"/>
      <c r="EL65466"/>
      <c r="EM65466"/>
      <c r="EN65466"/>
      <c r="EO65466"/>
      <c r="EP65466"/>
      <c r="EQ65466"/>
      <c r="ER65466"/>
      <c r="ES65466"/>
      <c r="ET65466"/>
      <c r="EU65466"/>
      <c r="EV65466"/>
      <c r="EW65466"/>
      <c r="EX65466"/>
      <c r="EY65466"/>
      <c r="EZ65466"/>
      <c r="FA65466"/>
      <c r="FB65466"/>
      <c r="FC65466"/>
      <c r="FD65466"/>
      <c r="FE65466"/>
      <c r="FF65466"/>
      <c r="FG65466"/>
      <c r="FH65466"/>
      <c r="FI65466"/>
      <c r="FJ65466"/>
      <c r="FK65466"/>
      <c r="FL65466"/>
      <c r="FM65466"/>
      <c r="FN65466"/>
      <c r="FO65466"/>
      <c r="FP65466"/>
      <c r="FQ65466"/>
      <c r="FR65466"/>
      <c r="FS65466"/>
      <c r="FT65466"/>
      <c r="FU65466"/>
      <c r="FV65466"/>
      <c r="FW65466"/>
      <c r="FX65466"/>
      <c r="FY65466"/>
      <c r="FZ65466"/>
      <c r="GA65466"/>
      <c r="GB65466"/>
      <c r="GC65466"/>
      <c r="GD65466"/>
      <c r="GE65466"/>
      <c r="GF65466"/>
      <c r="GG65466"/>
      <c r="GH65466"/>
      <c r="GI65466"/>
      <c r="GJ65466"/>
      <c r="GK65466"/>
      <c r="GL65466"/>
      <c r="GM65466"/>
      <c r="GN65466"/>
      <c r="GO65466"/>
      <c r="GP65466"/>
      <c r="GQ65466"/>
      <c r="GR65466"/>
      <c r="GS65466"/>
      <c r="GT65466"/>
      <c r="GU65466"/>
      <c r="GV65466"/>
      <c r="GW65466"/>
      <c r="GX65466"/>
      <c r="GY65466"/>
      <c r="GZ65466"/>
      <c r="HA65466"/>
      <c r="HB65466"/>
      <c r="HC65466"/>
      <c r="HD65466"/>
      <c r="HE65466"/>
      <c r="HF65466"/>
      <c r="HG65466"/>
      <c r="HH65466"/>
      <c r="HI65466"/>
      <c r="HJ65466"/>
      <c r="HK65466"/>
      <c r="HL65466"/>
      <c r="HM65466"/>
      <c r="HN65466"/>
      <c r="HO65466"/>
      <c r="HP65466"/>
      <c r="HQ65466"/>
      <c r="HR65466"/>
      <c r="HS65466"/>
      <c r="HT65466"/>
      <c r="HU65466"/>
      <c r="HV65466"/>
      <c r="HW65466"/>
      <c r="HX65466"/>
      <c r="HY65466"/>
      <c r="HZ65466"/>
      <c r="IA65466"/>
    </row>
    <row r="65467" spans="1:235" ht="24" customHeight="1">
      <c r="A65467"/>
      <c r="B65467"/>
      <c r="C65467"/>
      <c r="D65467"/>
      <c r="E65467"/>
      <c r="F65467"/>
      <c r="G65467"/>
      <c r="H65467"/>
      <c r="I65467"/>
      <c r="J65467"/>
      <c r="K65467"/>
      <c r="L65467"/>
      <c r="M65467"/>
      <c r="N65467"/>
      <c r="O65467"/>
      <c r="P65467"/>
      <c r="Q65467"/>
      <c r="R65467"/>
      <c r="S65467"/>
      <c r="T65467"/>
      <c r="U65467"/>
      <c r="V65467"/>
      <c r="W65467"/>
      <c r="X65467"/>
      <c r="Y65467"/>
      <c r="Z65467"/>
      <c r="AA65467"/>
      <c r="AB65467"/>
      <c r="AC65467"/>
      <c r="AD65467"/>
      <c r="AE65467"/>
      <c r="AF65467"/>
      <c r="AG65467"/>
      <c r="AH65467"/>
      <c r="AI65467"/>
      <c r="AJ65467"/>
      <c r="AK65467"/>
      <c r="AL65467"/>
      <c r="AM65467"/>
      <c r="AN65467"/>
      <c r="AO65467"/>
      <c r="AP65467"/>
      <c r="AQ65467"/>
      <c r="AR65467"/>
      <c r="AS65467"/>
      <c r="AT65467"/>
      <c r="AU65467"/>
      <c r="AV65467"/>
      <c r="AW65467"/>
      <c r="AX65467"/>
      <c r="AY65467"/>
      <c r="AZ65467"/>
      <c r="BA65467"/>
      <c r="BB65467"/>
      <c r="BC65467"/>
      <c r="BD65467"/>
      <c r="BE65467"/>
      <c r="BF65467"/>
      <c r="BG65467"/>
      <c r="BH65467"/>
      <c r="BI65467"/>
      <c r="BJ65467"/>
      <c r="BK65467"/>
      <c r="BL65467"/>
      <c r="BM65467"/>
      <c r="BN65467"/>
      <c r="BO65467"/>
      <c r="BP65467"/>
      <c r="BQ65467"/>
      <c r="BR65467"/>
      <c r="BS65467"/>
      <c r="BT65467"/>
      <c r="BU65467"/>
      <c r="BV65467"/>
      <c r="BW65467"/>
      <c r="BX65467"/>
      <c r="BY65467"/>
      <c r="BZ65467"/>
      <c r="CA65467"/>
      <c r="CB65467"/>
      <c r="CC65467"/>
      <c r="CD65467"/>
      <c r="CE65467"/>
      <c r="CF65467"/>
      <c r="CG65467"/>
      <c r="CH65467"/>
      <c r="CI65467"/>
      <c r="CJ65467"/>
      <c r="CK65467"/>
      <c r="CL65467"/>
      <c r="CM65467"/>
      <c r="CN65467"/>
      <c r="CO65467"/>
      <c r="CP65467"/>
      <c r="CQ65467"/>
      <c r="CR65467"/>
      <c r="CS65467"/>
      <c r="CT65467"/>
      <c r="CU65467"/>
      <c r="CV65467"/>
      <c r="CW65467"/>
      <c r="CX65467"/>
      <c r="CY65467"/>
      <c r="CZ65467"/>
      <c r="DA65467"/>
      <c r="DB65467"/>
      <c r="DC65467"/>
      <c r="DD65467"/>
      <c r="DE65467"/>
      <c r="DF65467"/>
      <c r="DG65467"/>
      <c r="DH65467"/>
      <c r="DI65467"/>
      <c r="DJ65467"/>
      <c r="DK65467"/>
      <c r="DL65467"/>
      <c r="DM65467"/>
      <c r="DN65467"/>
      <c r="DO65467"/>
      <c r="DP65467"/>
      <c r="DQ65467"/>
      <c r="DR65467"/>
      <c r="DS65467"/>
      <c r="DT65467"/>
      <c r="DU65467"/>
      <c r="DV65467"/>
      <c r="DW65467"/>
      <c r="DX65467"/>
      <c r="DY65467"/>
      <c r="DZ65467"/>
      <c r="EA65467"/>
      <c r="EB65467"/>
      <c r="EC65467"/>
      <c r="ED65467"/>
      <c r="EE65467"/>
      <c r="EF65467"/>
      <c r="EG65467"/>
      <c r="EH65467"/>
      <c r="EI65467"/>
      <c r="EJ65467"/>
      <c r="EK65467"/>
      <c r="EL65467"/>
      <c r="EM65467"/>
      <c r="EN65467"/>
      <c r="EO65467"/>
      <c r="EP65467"/>
      <c r="EQ65467"/>
      <c r="ER65467"/>
      <c r="ES65467"/>
      <c r="ET65467"/>
      <c r="EU65467"/>
      <c r="EV65467"/>
      <c r="EW65467"/>
      <c r="EX65467"/>
      <c r="EY65467"/>
      <c r="EZ65467"/>
      <c r="FA65467"/>
      <c r="FB65467"/>
      <c r="FC65467"/>
      <c r="FD65467"/>
      <c r="FE65467"/>
      <c r="FF65467"/>
      <c r="FG65467"/>
      <c r="FH65467"/>
      <c r="FI65467"/>
      <c r="FJ65467"/>
      <c r="FK65467"/>
      <c r="FL65467"/>
      <c r="FM65467"/>
      <c r="FN65467"/>
      <c r="FO65467"/>
      <c r="FP65467"/>
      <c r="FQ65467"/>
      <c r="FR65467"/>
      <c r="FS65467"/>
      <c r="FT65467"/>
      <c r="FU65467"/>
      <c r="FV65467"/>
      <c r="FW65467"/>
      <c r="FX65467"/>
      <c r="FY65467"/>
      <c r="FZ65467"/>
      <c r="GA65467"/>
      <c r="GB65467"/>
      <c r="GC65467"/>
      <c r="GD65467"/>
      <c r="GE65467"/>
      <c r="GF65467"/>
      <c r="GG65467"/>
      <c r="GH65467"/>
      <c r="GI65467"/>
      <c r="GJ65467"/>
      <c r="GK65467"/>
      <c r="GL65467"/>
      <c r="GM65467"/>
      <c r="GN65467"/>
      <c r="GO65467"/>
      <c r="GP65467"/>
      <c r="GQ65467"/>
      <c r="GR65467"/>
      <c r="GS65467"/>
      <c r="GT65467"/>
      <c r="GU65467"/>
      <c r="GV65467"/>
      <c r="GW65467"/>
      <c r="GX65467"/>
      <c r="GY65467"/>
      <c r="GZ65467"/>
      <c r="HA65467"/>
      <c r="HB65467"/>
      <c r="HC65467"/>
      <c r="HD65467"/>
      <c r="HE65467"/>
      <c r="HF65467"/>
      <c r="HG65467"/>
      <c r="HH65467"/>
      <c r="HI65467"/>
      <c r="HJ65467"/>
      <c r="HK65467"/>
      <c r="HL65467"/>
      <c r="HM65467"/>
      <c r="HN65467"/>
      <c r="HO65467"/>
      <c r="HP65467"/>
      <c r="HQ65467"/>
      <c r="HR65467"/>
      <c r="HS65467"/>
      <c r="HT65467"/>
      <c r="HU65467"/>
      <c r="HV65467"/>
      <c r="HW65467"/>
      <c r="HX65467"/>
      <c r="HY65467"/>
      <c r="HZ65467"/>
      <c r="IA65467"/>
    </row>
    <row r="65468" spans="1:235" ht="24" customHeight="1">
      <c r="A65468"/>
      <c r="B65468"/>
      <c r="C65468"/>
      <c r="D65468"/>
      <c r="E65468"/>
      <c r="F65468"/>
      <c r="G65468"/>
      <c r="H65468"/>
      <c r="I65468"/>
      <c r="J65468"/>
      <c r="K65468"/>
      <c r="L65468"/>
      <c r="M65468"/>
      <c r="N65468"/>
      <c r="O65468"/>
      <c r="P65468"/>
      <c r="Q65468"/>
      <c r="R65468"/>
      <c r="S65468"/>
      <c r="T65468"/>
      <c r="U65468"/>
      <c r="V65468"/>
      <c r="W65468"/>
      <c r="X65468"/>
      <c r="Y65468"/>
      <c r="Z65468"/>
      <c r="AA65468"/>
      <c r="AB65468"/>
      <c r="AC65468"/>
      <c r="AD65468"/>
      <c r="AE65468"/>
      <c r="AF65468"/>
      <c r="AG65468"/>
      <c r="AH65468"/>
      <c r="AI65468"/>
      <c r="AJ65468"/>
      <c r="AK65468"/>
      <c r="AL65468"/>
      <c r="AM65468"/>
      <c r="AN65468"/>
      <c r="AO65468"/>
      <c r="AP65468"/>
      <c r="AQ65468"/>
      <c r="AR65468"/>
      <c r="AS65468"/>
      <c r="AT65468"/>
      <c r="AU65468"/>
      <c r="AV65468"/>
      <c r="AW65468"/>
      <c r="AX65468"/>
      <c r="AY65468"/>
      <c r="AZ65468"/>
      <c r="BA65468"/>
      <c r="BB65468"/>
      <c r="BC65468"/>
      <c r="BD65468"/>
      <c r="BE65468"/>
      <c r="BF65468"/>
      <c r="BG65468"/>
      <c r="BH65468"/>
      <c r="BI65468"/>
      <c r="BJ65468"/>
      <c r="BK65468"/>
      <c r="BL65468"/>
      <c r="BM65468"/>
      <c r="BN65468"/>
      <c r="BO65468"/>
      <c r="BP65468"/>
      <c r="BQ65468"/>
      <c r="BR65468"/>
      <c r="BS65468"/>
      <c r="BT65468"/>
      <c r="BU65468"/>
      <c r="BV65468"/>
      <c r="BW65468"/>
      <c r="BX65468"/>
      <c r="BY65468"/>
      <c r="BZ65468"/>
      <c r="CA65468"/>
      <c r="CB65468"/>
      <c r="CC65468"/>
      <c r="CD65468"/>
      <c r="CE65468"/>
      <c r="CF65468"/>
      <c r="CG65468"/>
      <c r="CH65468"/>
      <c r="CI65468"/>
      <c r="CJ65468"/>
      <c r="CK65468"/>
      <c r="CL65468"/>
      <c r="CM65468"/>
      <c r="CN65468"/>
      <c r="CO65468"/>
      <c r="CP65468"/>
      <c r="CQ65468"/>
      <c r="CR65468"/>
      <c r="CS65468"/>
      <c r="CT65468"/>
      <c r="CU65468"/>
      <c r="CV65468"/>
      <c r="CW65468"/>
      <c r="CX65468"/>
      <c r="CY65468"/>
      <c r="CZ65468"/>
      <c r="DA65468"/>
      <c r="DB65468"/>
      <c r="DC65468"/>
      <c r="DD65468"/>
      <c r="DE65468"/>
      <c r="DF65468"/>
      <c r="DG65468"/>
      <c r="DH65468"/>
      <c r="DI65468"/>
      <c r="DJ65468"/>
      <c r="DK65468"/>
      <c r="DL65468"/>
      <c r="DM65468"/>
      <c r="DN65468"/>
      <c r="DO65468"/>
      <c r="DP65468"/>
      <c r="DQ65468"/>
      <c r="DR65468"/>
      <c r="DS65468"/>
      <c r="DT65468"/>
      <c r="DU65468"/>
      <c r="DV65468"/>
      <c r="DW65468"/>
      <c r="DX65468"/>
      <c r="DY65468"/>
      <c r="DZ65468"/>
      <c r="EA65468"/>
      <c r="EB65468"/>
      <c r="EC65468"/>
      <c r="ED65468"/>
      <c r="EE65468"/>
      <c r="EF65468"/>
      <c r="EG65468"/>
      <c r="EH65468"/>
      <c r="EI65468"/>
      <c r="EJ65468"/>
      <c r="EK65468"/>
      <c r="EL65468"/>
      <c r="EM65468"/>
      <c r="EN65468"/>
      <c r="EO65468"/>
      <c r="EP65468"/>
      <c r="EQ65468"/>
      <c r="ER65468"/>
      <c r="ES65468"/>
      <c r="ET65468"/>
      <c r="EU65468"/>
      <c r="EV65468"/>
      <c r="EW65468"/>
      <c r="EX65468"/>
      <c r="EY65468"/>
      <c r="EZ65468"/>
      <c r="FA65468"/>
      <c r="FB65468"/>
      <c r="FC65468"/>
      <c r="FD65468"/>
      <c r="FE65468"/>
      <c r="FF65468"/>
      <c r="FG65468"/>
      <c r="FH65468"/>
      <c r="FI65468"/>
      <c r="FJ65468"/>
      <c r="FK65468"/>
      <c r="FL65468"/>
      <c r="FM65468"/>
      <c r="FN65468"/>
      <c r="FO65468"/>
      <c r="FP65468"/>
      <c r="FQ65468"/>
      <c r="FR65468"/>
      <c r="FS65468"/>
      <c r="FT65468"/>
      <c r="FU65468"/>
      <c r="FV65468"/>
      <c r="FW65468"/>
      <c r="FX65468"/>
      <c r="FY65468"/>
      <c r="FZ65468"/>
      <c r="GA65468"/>
      <c r="GB65468"/>
      <c r="GC65468"/>
      <c r="GD65468"/>
      <c r="GE65468"/>
      <c r="GF65468"/>
      <c r="GG65468"/>
      <c r="GH65468"/>
      <c r="GI65468"/>
      <c r="GJ65468"/>
      <c r="GK65468"/>
      <c r="GL65468"/>
      <c r="GM65468"/>
      <c r="GN65468"/>
      <c r="GO65468"/>
      <c r="GP65468"/>
      <c r="GQ65468"/>
      <c r="GR65468"/>
      <c r="GS65468"/>
      <c r="GT65468"/>
      <c r="GU65468"/>
      <c r="GV65468"/>
      <c r="GW65468"/>
      <c r="GX65468"/>
      <c r="GY65468"/>
      <c r="GZ65468"/>
      <c r="HA65468"/>
      <c r="HB65468"/>
      <c r="HC65468"/>
      <c r="HD65468"/>
      <c r="HE65468"/>
      <c r="HF65468"/>
      <c r="HG65468"/>
      <c r="HH65468"/>
      <c r="HI65468"/>
      <c r="HJ65468"/>
      <c r="HK65468"/>
      <c r="HL65468"/>
      <c r="HM65468"/>
      <c r="HN65468"/>
      <c r="HO65468"/>
      <c r="HP65468"/>
      <c r="HQ65468"/>
      <c r="HR65468"/>
      <c r="HS65468"/>
      <c r="HT65468"/>
      <c r="HU65468"/>
      <c r="HV65468"/>
      <c r="HW65468"/>
      <c r="HX65468"/>
      <c r="HY65468"/>
      <c r="HZ65468"/>
      <c r="IA65468"/>
    </row>
    <row r="65469" spans="1:235" ht="24" customHeight="1">
      <c r="A65469"/>
      <c r="B65469"/>
      <c r="C65469"/>
      <c r="D65469"/>
      <c r="E65469"/>
      <c r="F65469"/>
      <c r="G65469"/>
      <c r="H65469"/>
      <c r="I65469"/>
      <c r="J65469"/>
      <c r="K65469"/>
      <c r="L65469"/>
      <c r="M65469"/>
      <c r="N65469"/>
      <c r="O65469"/>
      <c r="P65469"/>
      <c r="Q65469"/>
      <c r="R65469"/>
      <c r="S65469"/>
      <c r="T65469"/>
      <c r="U65469"/>
      <c r="V65469"/>
      <c r="W65469"/>
      <c r="X65469"/>
      <c r="Y65469"/>
      <c r="Z65469"/>
      <c r="AA65469"/>
      <c r="AB65469"/>
      <c r="AC65469"/>
      <c r="AD65469"/>
      <c r="AE65469"/>
      <c r="AF65469"/>
      <c r="AG65469"/>
      <c r="AH65469"/>
      <c r="AI65469"/>
      <c r="AJ65469"/>
      <c r="AK65469"/>
      <c r="AL65469"/>
      <c r="AM65469"/>
      <c r="AN65469"/>
      <c r="AO65469"/>
      <c r="AP65469"/>
      <c r="AQ65469"/>
      <c r="AR65469"/>
      <c r="AS65469"/>
      <c r="AT65469"/>
      <c r="AU65469"/>
      <c r="AV65469"/>
      <c r="AW65469"/>
      <c r="AX65469"/>
      <c r="AY65469"/>
      <c r="AZ65469"/>
      <c r="BA65469"/>
      <c r="BB65469"/>
      <c r="BC65469"/>
      <c r="BD65469"/>
      <c r="BE65469"/>
      <c r="BF65469"/>
      <c r="BG65469"/>
      <c r="BH65469"/>
      <c r="BI65469"/>
      <c r="BJ65469"/>
      <c r="BK65469"/>
      <c r="BL65469"/>
      <c r="BM65469"/>
      <c r="BN65469"/>
      <c r="BO65469"/>
      <c r="BP65469"/>
      <c r="BQ65469"/>
      <c r="BR65469"/>
      <c r="BS65469"/>
      <c r="BT65469"/>
      <c r="BU65469"/>
      <c r="BV65469"/>
      <c r="BW65469"/>
      <c r="BX65469"/>
      <c r="BY65469"/>
      <c r="BZ65469"/>
      <c r="CA65469"/>
      <c r="CB65469"/>
      <c r="CC65469"/>
      <c r="CD65469"/>
      <c r="CE65469"/>
      <c r="CF65469"/>
      <c r="CG65469"/>
      <c r="CH65469"/>
      <c r="CI65469"/>
      <c r="CJ65469"/>
      <c r="CK65469"/>
      <c r="CL65469"/>
      <c r="CM65469"/>
      <c r="CN65469"/>
      <c r="CO65469"/>
      <c r="CP65469"/>
      <c r="CQ65469"/>
      <c r="CR65469"/>
      <c r="CS65469"/>
      <c r="CT65469"/>
      <c r="CU65469"/>
      <c r="CV65469"/>
      <c r="CW65469"/>
      <c r="CX65469"/>
      <c r="CY65469"/>
      <c r="CZ65469"/>
      <c r="DA65469"/>
      <c r="DB65469"/>
      <c r="DC65469"/>
      <c r="DD65469"/>
      <c r="DE65469"/>
      <c r="DF65469"/>
      <c r="DG65469"/>
      <c r="DH65469"/>
      <c r="DI65469"/>
      <c r="DJ65469"/>
      <c r="DK65469"/>
      <c r="DL65469"/>
      <c r="DM65469"/>
      <c r="DN65469"/>
      <c r="DO65469"/>
      <c r="DP65469"/>
      <c r="DQ65469"/>
      <c r="DR65469"/>
      <c r="DS65469"/>
      <c r="DT65469"/>
      <c r="DU65469"/>
      <c r="DV65469"/>
      <c r="DW65469"/>
      <c r="DX65469"/>
      <c r="DY65469"/>
      <c r="DZ65469"/>
      <c r="EA65469"/>
      <c r="EB65469"/>
      <c r="EC65469"/>
      <c r="ED65469"/>
      <c r="EE65469"/>
      <c r="EF65469"/>
      <c r="EG65469"/>
      <c r="EH65469"/>
      <c r="EI65469"/>
      <c r="EJ65469"/>
      <c r="EK65469"/>
      <c r="EL65469"/>
      <c r="EM65469"/>
      <c r="EN65469"/>
      <c r="EO65469"/>
      <c r="EP65469"/>
      <c r="EQ65469"/>
      <c r="ER65469"/>
      <c r="ES65469"/>
      <c r="ET65469"/>
      <c r="EU65469"/>
      <c r="EV65469"/>
      <c r="EW65469"/>
      <c r="EX65469"/>
      <c r="EY65469"/>
      <c r="EZ65469"/>
      <c r="FA65469"/>
      <c r="FB65469"/>
      <c r="FC65469"/>
      <c r="FD65469"/>
      <c r="FE65469"/>
      <c r="FF65469"/>
      <c r="FG65469"/>
      <c r="FH65469"/>
      <c r="FI65469"/>
      <c r="FJ65469"/>
      <c r="FK65469"/>
      <c r="FL65469"/>
      <c r="FM65469"/>
      <c r="FN65469"/>
      <c r="FO65469"/>
      <c r="FP65469"/>
      <c r="FQ65469"/>
      <c r="FR65469"/>
      <c r="FS65469"/>
      <c r="FT65469"/>
      <c r="FU65469"/>
      <c r="FV65469"/>
      <c r="FW65469"/>
      <c r="FX65469"/>
      <c r="FY65469"/>
      <c r="FZ65469"/>
      <c r="GA65469"/>
      <c r="GB65469"/>
      <c r="GC65469"/>
      <c r="GD65469"/>
      <c r="GE65469"/>
      <c r="GF65469"/>
      <c r="GG65469"/>
      <c r="GH65469"/>
      <c r="GI65469"/>
      <c r="GJ65469"/>
      <c r="GK65469"/>
      <c r="GL65469"/>
      <c r="GM65469"/>
      <c r="GN65469"/>
      <c r="GO65469"/>
      <c r="GP65469"/>
      <c r="GQ65469"/>
      <c r="GR65469"/>
      <c r="GS65469"/>
      <c r="GT65469"/>
      <c r="GU65469"/>
      <c r="GV65469"/>
      <c r="GW65469"/>
      <c r="GX65469"/>
      <c r="GY65469"/>
      <c r="GZ65469"/>
      <c r="HA65469"/>
      <c r="HB65469"/>
      <c r="HC65469"/>
      <c r="HD65469"/>
      <c r="HE65469"/>
      <c r="HF65469"/>
      <c r="HG65469"/>
      <c r="HH65469"/>
      <c r="HI65469"/>
      <c r="HJ65469"/>
      <c r="HK65469"/>
      <c r="HL65469"/>
      <c r="HM65469"/>
      <c r="HN65469"/>
      <c r="HO65469"/>
      <c r="HP65469"/>
      <c r="HQ65469"/>
      <c r="HR65469"/>
      <c r="HS65469"/>
      <c r="HT65469"/>
      <c r="HU65469"/>
      <c r="HV65469"/>
      <c r="HW65469"/>
      <c r="HX65469"/>
      <c r="HY65469"/>
      <c r="HZ65469"/>
      <c r="IA65469"/>
    </row>
    <row r="65470" spans="1:235" ht="24" customHeight="1">
      <c r="A65470"/>
      <c r="B65470"/>
      <c r="C65470"/>
      <c r="D65470"/>
      <c r="E65470"/>
      <c r="F65470"/>
      <c r="G65470"/>
      <c r="H65470"/>
      <c r="I65470"/>
      <c r="J65470"/>
      <c r="K65470"/>
      <c r="L65470"/>
      <c r="M65470"/>
      <c r="N65470"/>
      <c r="O65470"/>
      <c r="P65470"/>
      <c r="Q65470"/>
      <c r="R65470"/>
      <c r="S65470"/>
      <c r="T65470"/>
      <c r="U65470"/>
      <c r="V65470"/>
      <c r="W65470"/>
      <c r="X65470"/>
      <c r="Y65470"/>
      <c r="Z65470"/>
      <c r="AA65470"/>
      <c r="AB65470"/>
      <c r="AC65470"/>
      <c r="AD65470"/>
      <c r="AE65470"/>
      <c r="AF65470"/>
      <c r="AG65470"/>
      <c r="AH65470"/>
      <c r="AI65470"/>
      <c r="AJ65470"/>
      <c r="AK65470"/>
      <c r="AL65470"/>
      <c r="AM65470"/>
      <c r="AN65470"/>
      <c r="AO65470"/>
      <c r="AP65470"/>
      <c r="AQ65470"/>
      <c r="AR65470"/>
      <c r="AS65470"/>
      <c r="AT65470"/>
      <c r="AU65470"/>
      <c r="AV65470"/>
      <c r="AW65470"/>
      <c r="AX65470"/>
      <c r="AY65470"/>
      <c r="AZ65470"/>
      <c r="BA65470"/>
      <c r="BB65470"/>
      <c r="BC65470"/>
      <c r="BD65470"/>
      <c r="BE65470"/>
      <c r="BF65470"/>
      <c r="BG65470"/>
      <c r="BH65470"/>
      <c r="BI65470"/>
      <c r="BJ65470"/>
      <c r="BK65470"/>
      <c r="BL65470"/>
      <c r="BM65470"/>
      <c r="BN65470"/>
      <c r="BO65470"/>
      <c r="BP65470"/>
      <c r="BQ65470"/>
      <c r="BR65470"/>
      <c r="BS65470"/>
      <c r="BT65470"/>
      <c r="BU65470"/>
      <c r="BV65470"/>
      <c r="BW65470"/>
      <c r="BX65470"/>
      <c r="BY65470"/>
      <c r="BZ65470"/>
      <c r="CA65470"/>
      <c r="CB65470"/>
      <c r="CC65470"/>
      <c r="CD65470"/>
      <c r="CE65470"/>
      <c r="CF65470"/>
      <c r="CG65470"/>
      <c r="CH65470"/>
      <c r="CI65470"/>
      <c r="CJ65470"/>
      <c r="CK65470"/>
      <c r="CL65470"/>
      <c r="CM65470"/>
      <c r="CN65470"/>
      <c r="CO65470"/>
      <c r="CP65470"/>
      <c r="CQ65470"/>
      <c r="CR65470"/>
      <c r="CS65470"/>
      <c r="CT65470"/>
      <c r="CU65470"/>
      <c r="CV65470"/>
      <c r="CW65470"/>
      <c r="CX65470"/>
      <c r="CY65470"/>
      <c r="CZ65470"/>
      <c r="DA65470"/>
      <c r="DB65470"/>
      <c r="DC65470"/>
      <c r="DD65470"/>
      <c r="DE65470"/>
      <c r="DF65470"/>
      <c r="DG65470"/>
      <c r="DH65470"/>
      <c r="DI65470"/>
      <c r="DJ65470"/>
      <c r="DK65470"/>
      <c r="DL65470"/>
      <c r="DM65470"/>
      <c r="DN65470"/>
      <c r="DO65470"/>
      <c r="DP65470"/>
      <c r="DQ65470"/>
      <c r="DR65470"/>
      <c r="DS65470"/>
      <c r="DT65470"/>
      <c r="DU65470"/>
      <c r="DV65470"/>
      <c r="DW65470"/>
      <c r="DX65470"/>
      <c r="DY65470"/>
      <c r="DZ65470"/>
      <c r="EA65470"/>
      <c r="EB65470"/>
      <c r="EC65470"/>
      <c r="ED65470"/>
      <c r="EE65470"/>
      <c r="EF65470"/>
      <c r="EG65470"/>
      <c r="EH65470"/>
      <c r="EI65470"/>
      <c r="EJ65470"/>
      <c r="EK65470"/>
      <c r="EL65470"/>
      <c r="EM65470"/>
      <c r="EN65470"/>
      <c r="EO65470"/>
      <c r="EP65470"/>
      <c r="EQ65470"/>
      <c r="ER65470"/>
      <c r="ES65470"/>
      <c r="ET65470"/>
      <c r="EU65470"/>
      <c r="EV65470"/>
      <c r="EW65470"/>
      <c r="EX65470"/>
      <c r="EY65470"/>
      <c r="EZ65470"/>
      <c r="FA65470"/>
      <c r="FB65470"/>
      <c r="FC65470"/>
      <c r="FD65470"/>
      <c r="FE65470"/>
      <c r="FF65470"/>
      <c r="FG65470"/>
      <c r="FH65470"/>
      <c r="FI65470"/>
      <c r="FJ65470"/>
      <c r="FK65470"/>
      <c r="FL65470"/>
      <c r="FM65470"/>
      <c r="FN65470"/>
      <c r="FO65470"/>
      <c r="FP65470"/>
      <c r="FQ65470"/>
      <c r="FR65470"/>
      <c r="FS65470"/>
      <c r="FT65470"/>
      <c r="FU65470"/>
      <c r="FV65470"/>
      <c r="FW65470"/>
      <c r="FX65470"/>
      <c r="FY65470"/>
      <c r="FZ65470"/>
      <c r="GA65470"/>
      <c r="GB65470"/>
      <c r="GC65470"/>
      <c r="GD65470"/>
      <c r="GE65470"/>
      <c r="GF65470"/>
      <c r="GG65470"/>
      <c r="GH65470"/>
      <c r="GI65470"/>
      <c r="GJ65470"/>
      <c r="GK65470"/>
      <c r="GL65470"/>
      <c r="GM65470"/>
      <c r="GN65470"/>
      <c r="GO65470"/>
      <c r="GP65470"/>
      <c r="GQ65470"/>
      <c r="GR65470"/>
      <c r="GS65470"/>
      <c r="GT65470"/>
      <c r="GU65470"/>
      <c r="GV65470"/>
      <c r="GW65470"/>
      <c r="GX65470"/>
      <c r="GY65470"/>
      <c r="GZ65470"/>
      <c r="HA65470"/>
      <c r="HB65470"/>
      <c r="HC65470"/>
      <c r="HD65470"/>
      <c r="HE65470"/>
      <c r="HF65470"/>
      <c r="HG65470"/>
      <c r="HH65470"/>
      <c r="HI65470"/>
      <c r="HJ65470"/>
      <c r="HK65470"/>
      <c r="HL65470"/>
      <c r="HM65470"/>
      <c r="HN65470"/>
      <c r="HO65470"/>
      <c r="HP65470"/>
      <c r="HQ65470"/>
      <c r="HR65470"/>
      <c r="HS65470"/>
      <c r="HT65470"/>
      <c r="HU65470"/>
      <c r="HV65470"/>
      <c r="HW65470"/>
      <c r="HX65470"/>
      <c r="HY65470"/>
      <c r="HZ65470"/>
      <c r="IA65470"/>
    </row>
    <row r="65471" spans="1:235" ht="24" customHeight="1">
      <c r="A65471"/>
      <c r="B65471"/>
      <c r="C65471"/>
      <c r="D65471"/>
      <c r="E65471"/>
      <c r="F65471"/>
      <c r="G65471"/>
      <c r="H65471"/>
      <c r="I65471"/>
      <c r="J65471"/>
      <c r="K65471"/>
      <c r="L65471"/>
      <c r="M65471"/>
      <c r="N65471"/>
      <c r="O65471"/>
      <c r="P65471"/>
      <c r="Q65471"/>
      <c r="R65471"/>
      <c r="S65471"/>
      <c r="T65471"/>
      <c r="U65471"/>
      <c r="V65471"/>
      <c r="W65471"/>
      <c r="X65471"/>
      <c r="Y65471"/>
      <c r="Z65471"/>
      <c r="AA65471"/>
      <c r="AB65471"/>
      <c r="AC65471"/>
      <c r="AD65471"/>
      <c r="AE65471"/>
      <c r="AF65471"/>
      <c r="AG65471"/>
      <c r="AH65471"/>
      <c r="AI65471"/>
      <c r="AJ65471"/>
      <c r="AK65471"/>
      <c r="AL65471"/>
      <c r="AM65471"/>
      <c r="AN65471"/>
      <c r="AO65471"/>
      <c r="AP65471"/>
      <c r="AQ65471"/>
      <c r="AR65471"/>
      <c r="AS65471"/>
      <c r="AT65471"/>
      <c r="AU65471"/>
      <c r="AV65471"/>
      <c r="AW65471"/>
      <c r="AX65471"/>
      <c r="AY65471"/>
      <c r="AZ65471"/>
      <c r="BA65471"/>
      <c r="BB65471"/>
      <c r="BC65471"/>
      <c r="BD65471"/>
      <c r="BE65471"/>
      <c r="BF65471"/>
      <c r="BG65471"/>
      <c r="BH65471"/>
      <c r="BI65471"/>
      <c r="BJ65471"/>
      <c r="BK65471"/>
      <c r="BL65471"/>
      <c r="BM65471"/>
      <c r="BN65471"/>
      <c r="BO65471"/>
      <c r="BP65471"/>
      <c r="BQ65471"/>
      <c r="BR65471"/>
      <c r="BS65471"/>
      <c r="BT65471"/>
      <c r="BU65471"/>
      <c r="BV65471"/>
      <c r="BW65471"/>
      <c r="BX65471"/>
      <c r="BY65471"/>
      <c r="BZ65471"/>
      <c r="CA65471"/>
      <c r="CB65471"/>
      <c r="CC65471"/>
      <c r="CD65471"/>
      <c r="CE65471"/>
      <c r="CF65471"/>
      <c r="CG65471"/>
      <c r="CH65471"/>
      <c r="CI65471"/>
      <c r="CJ65471"/>
      <c r="CK65471"/>
      <c r="CL65471"/>
      <c r="CM65471"/>
      <c r="CN65471"/>
      <c r="CO65471"/>
      <c r="CP65471"/>
      <c r="CQ65471"/>
      <c r="CR65471"/>
      <c r="CS65471"/>
      <c r="CT65471"/>
      <c r="CU65471"/>
      <c r="CV65471"/>
      <c r="CW65471"/>
      <c r="CX65471"/>
      <c r="CY65471"/>
      <c r="CZ65471"/>
      <c r="DA65471"/>
      <c r="DB65471"/>
      <c r="DC65471"/>
      <c r="DD65471"/>
      <c r="DE65471"/>
      <c r="DF65471"/>
      <c r="DG65471"/>
      <c r="DH65471"/>
      <c r="DI65471"/>
      <c r="DJ65471"/>
      <c r="DK65471"/>
      <c r="DL65471"/>
      <c r="DM65471"/>
      <c r="DN65471"/>
      <c r="DO65471"/>
      <c r="DP65471"/>
      <c r="DQ65471"/>
      <c r="DR65471"/>
      <c r="DS65471"/>
      <c r="DT65471"/>
      <c r="DU65471"/>
      <c r="DV65471"/>
      <c r="DW65471"/>
      <c r="DX65471"/>
      <c r="DY65471"/>
      <c r="DZ65471"/>
      <c r="EA65471"/>
      <c r="EB65471"/>
      <c r="EC65471"/>
      <c r="ED65471"/>
      <c r="EE65471"/>
      <c r="EF65471"/>
      <c r="EG65471"/>
      <c r="EH65471"/>
      <c r="EI65471"/>
      <c r="EJ65471"/>
      <c r="EK65471"/>
      <c r="EL65471"/>
      <c r="EM65471"/>
      <c r="EN65471"/>
      <c r="EO65471"/>
      <c r="EP65471"/>
      <c r="EQ65471"/>
      <c r="ER65471"/>
      <c r="ES65471"/>
      <c r="ET65471"/>
      <c r="EU65471"/>
      <c r="EV65471"/>
      <c r="EW65471"/>
      <c r="EX65471"/>
      <c r="EY65471"/>
      <c r="EZ65471"/>
      <c r="FA65471"/>
      <c r="FB65471"/>
      <c r="FC65471"/>
      <c r="FD65471"/>
      <c r="FE65471"/>
      <c r="FF65471"/>
      <c r="FG65471"/>
      <c r="FH65471"/>
      <c r="FI65471"/>
      <c r="FJ65471"/>
      <c r="FK65471"/>
      <c r="FL65471"/>
      <c r="FM65471"/>
      <c r="FN65471"/>
      <c r="FO65471"/>
      <c r="FP65471"/>
      <c r="FQ65471"/>
      <c r="FR65471"/>
      <c r="FS65471"/>
      <c r="FT65471"/>
      <c r="FU65471"/>
      <c r="FV65471"/>
      <c r="FW65471"/>
      <c r="FX65471"/>
      <c r="FY65471"/>
      <c r="FZ65471"/>
      <c r="GA65471"/>
      <c r="GB65471"/>
      <c r="GC65471"/>
      <c r="GD65471"/>
      <c r="GE65471"/>
      <c r="GF65471"/>
      <c r="GG65471"/>
      <c r="GH65471"/>
      <c r="GI65471"/>
      <c r="GJ65471"/>
      <c r="GK65471"/>
      <c r="GL65471"/>
      <c r="GM65471"/>
      <c r="GN65471"/>
      <c r="GO65471"/>
      <c r="GP65471"/>
      <c r="GQ65471"/>
      <c r="GR65471"/>
      <c r="GS65471"/>
      <c r="GT65471"/>
      <c r="GU65471"/>
      <c r="GV65471"/>
      <c r="GW65471"/>
      <c r="GX65471"/>
      <c r="GY65471"/>
      <c r="GZ65471"/>
      <c r="HA65471"/>
      <c r="HB65471"/>
      <c r="HC65471"/>
      <c r="HD65471"/>
      <c r="HE65471"/>
      <c r="HF65471"/>
      <c r="HG65471"/>
      <c r="HH65471"/>
      <c r="HI65471"/>
      <c r="HJ65471"/>
      <c r="HK65471"/>
      <c r="HL65471"/>
      <c r="HM65471"/>
      <c r="HN65471"/>
      <c r="HO65471"/>
      <c r="HP65471"/>
      <c r="HQ65471"/>
      <c r="HR65471"/>
      <c r="HS65471"/>
      <c r="HT65471"/>
      <c r="HU65471"/>
      <c r="HV65471"/>
      <c r="HW65471"/>
      <c r="HX65471"/>
      <c r="HY65471"/>
      <c r="HZ65471"/>
      <c r="IA65471"/>
    </row>
    <row r="65472" spans="1:235" ht="24" customHeight="1">
      <c r="A65472"/>
      <c r="B65472"/>
      <c r="C65472"/>
      <c r="D65472"/>
      <c r="E65472"/>
      <c r="F65472"/>
      <c r="G65472"/>
      <c r="H65472"/>
      <c r="I65472"/>
      <c r="J65472"/>
      <c r="K65472"/>
      <c r="L65472"/>
      <c r="M65472"/>
      <c r="N65472"/>
      <c r="O65472"/>
      <c r="P65472"/>
      <c r="Q65472"/>
      <c r="R65472"/>
      <c r="S65472"/>
      <c r="T65472"/>
      <c r="U65472"/>
      <c r="V65472"/>
      <c r="W65472"/>
      <c r="X65472"/>
      <c r="Y65472"/>
      <c r="Z65472"/>
      <c r="AA65472"/>
      <c r="AB65472"/>
      <c r="AC65472"/>
      <c r="AD65472"/>
      <c r="AE65472"/>
      <c r="AF65472"/>
      <c r="AG65472"/>
      <c r="AH65472"/>
      <c r="AI65472"/>
      <c r="AJ65472"/>
      <c r="AK65472"/>
      <c r="AL65472"/>
      <c r="AM65472"/>
      <c r="AN65472"/>
      <c r="AO65472"/>
      <c r="AP65472"/>
      <c r="AQ65472"/>
      <c r="AR65472"/>
      <c r="AS65472"/>
      <c r="AT65472"/>
      <c r="AU65472"/>
      <c r="AV65472"/>
      <c r="AW65472"/>
      <c r="AX65472"/>
      <c r="AY65472"/>
      <c r="AZ65472"/>
      <c r="BA65472"/>
      <c r="BB65472"/>
      <c r="BC65472"/>
      <c r="BD65472"/>
      <c r="BE65472"/>
      <c r="BF65472"/>
      <c r="BG65472"/>
      <c r="BH65472"/>
      <c r="BI65472"/>
      <c r="BJ65472"/>
      <c r="BK65472"/>
      <c r="BL65472"/>
      <c r="BM65472"/>
      <c r="BN65472"/>
      <c r="BO65472"/>
      <c r="BP65472"/>
      <c r="BQ65472"/>
      <c r="BR65472"/>
      <c r="BS65472"/>
      <c r="BT65472"/>
      <c r="BU65472"/>
      <c r="BV65472"/>
      <c r="BW65472"/>
      <c r="BX65472"/>
      <c r="BY65472"/>
      <c r="BZ65472"/>
      <c r="CA65472"/>
      <c r="CB65472"/>
      <c r="CC65472"/>
      <c r="CD65472"/>
      <c r="CE65472"/>
      <c r="CF65472"/>
      <c r="CG65472"/>
      <c r="CH65472"/>
      <c r="CI65472"/>
      <c r="CJ65472"/>
      <c r="CK65472"/>
      <c r="CL65472"/>
      <c r="CM65472"/>
      <c r="CN65472"/>
      <c r="CO65472"/>
      <c r="CP65472"/>
      <c r="CQ65472"/>
      <c r="CR65472"/>
      <c r="CS65472"/>
      <c r="CT65472"/>
      <c r="CU65472"/>
      <c r="CV65472"/>
      <c r="CW65472"/>
      <c r="CX65472"/>
      <c r="CY65472"/>
      <c r="CZ65472"/>
      <c r="DA65472"/>
      <c r="DB65472"/>
      <c r="DC65472"/>
      <c r="DD65472"/>
      <c r="DE65472"/>
      <c r="DF65472"/>
      <c r="DG65472"/>
      <c r="DH65472"/>
      <c r="DI65472"/>
      <c r="DJ65472"/>
      <c r="DK65472"/>
      <c r="DL65472"/>
      <c r="DM65472"/>
      <c r="DN65472"/>
      <c r="DO65472"/>
      <c r="DP65472"/>
      <c r="DQ65472"/>
      <c r="DR65472"/>
      <c r="DS65472"/>
      <c r="DT65472"/>
      <c r="DU65472"/>
      <c r="DV65472"/>
      <c r="DW65472"/>
      <c r="DX65472"/>
      <c r="DY65472"/>
      <c r="DZ65472"/>
      <c r="EA65472"/>
      <c r="EB65472"/>
      <c r="EC65472"/>
      <c r="ED65472"/>
      <c r="EE65472"/>
      <c r="EF65472"/>
      <c r="EG65472"/>
      <c r="EH65472"/>
      <c r="EI65472"/>
      <c r="EJ65472"/>
      <c r="EK65472"/>
      <c r="EL65472"/>
      <c r="EM65472"/>
      <c r="EN65472"/>
      <c r="EO65472"/>
      <c r="EP65472"/>
      <c r="EQ65472"/>
      <c r="ER65472"/>
      <c r="ES65472"/>
      <c r="ET65472"/>
      <c r="EU65472"/>
      <c r="EV65472"/>
      <c r="EW65472"/>
      <c r="EX65472"/>
      <c r="EY65472"/>
      <c r="EZ65472"/>
      <c r="FA65472"/>
      <c r="FB65472"/>
      <c r="FC65472"/>
      <c r="FD65472"/>
      <c r="FE65472"/>
      <c r="FF65472"/>
      <c r="FG65472"/>
      <c r="FH65472"/>
      <c r="FI65472"/>
      <c r="FJ65472"/>
      <c r="FK65472"/>
      <c r="FL65472"/>
      <c r="FM65472"/>
      <c r="FN65472"/>
      <c r="FO65472"/>
      <c r="FP65472"/>
      <c r="FQ65472"/>
      <c r="FR65472"/>
      <c r="FS65472"/>
      <c r="FT65472"/>
      <c r="FU65472"/>
      <c r="FV65472"/>
      <c r="FW65472"/>
      <c r="FX65472"/>
      <c r="FY65472"/>
      <c r="FZ65472"/>
      <c r="GA65472"/>
      <c r="GB65472"/>
      <c r="GC65472"/>
      <c r="GD65472"/>
      <c r="GE65472"/>
      <c r="GF65472"/>
      <c r="GG65472"/>
      <c r="GH65472"/>
      <c r="GI65472"/>
      <c r="GJ65472"/>
      <c r="GK65472"/>
      <c r="GL65472"/>
      <c r="GM65472"/>
      <c r="GN65472"/>
      <c r="GO65472"/>
      <c r="GP65472"/>
      <c r="GQ65472"/>
      <c r="GR65472"/>
      <c r="GS65472"/>
      <c r="GT65472"/>
      <c r="GU65472"/>
      <c r="GV65472"/>
      <c r="GW65472"/>
      <c r="GX65472"/>
      <c r="GY65472"/>
      <c r="GZ65472"/>
      <c r="HA65472"/>
      <c r="HB65472"/>
      <c r="HC65472"/>
      <c r="HD65472"/>
      <c r="HE65472"/>
      <c r="HF65472"/>
      <c r="HG65472"/>
      <c r="HH65472"/>
      <c r="HI65472"/>
      <c r="HJ65472"/>
      <c r="HK65472"/>
      <c r="HL65472"/>
      <c r="HM65472"/>
      <c r="HN65472"/>
      <c r="HO65472"/>
      <c r="HP65472"/>
      <c r="HQ65472"/>
      <c r="HR65472"/>
      <c r="HS65472"/>
      <c r="HT65472"/>
      <c r="HU65472"/>
      <c r="HV65472"/>
      <c r="HW65472"/>
      <c r="HX65472"/>
      <c r="HY65472"/>
      <c r="HZ65472"/>
      <c r="IA65472"/>
    </row>
    <row r="65473" spans="1:235" ht="24" customHeight="1">
      <c r="A65473"/>
      <c r="B65473"/>
      <c r="C65473"/>
      <c r="D65473"/>
      <c r="E65473"/>
      <c r="F65473"/>
      <c r="G65473"/>
      <c r="H65473"/>
      <c r="I65473"/>
      <c r="J65473"/>
      <c r="K65473"/>
      <c r="L65473"/>
      <c r="M65473"/>
      <c r="N65473"/>
      <c r="O65473"/>
      <c r="P65473"/>
      <c r="Q65473"/>
      <c r="R65473"/>
      <c r="S65473"/>
      <c r="T65473"/>
      <c r="U65473"/>
      <c r="V65473"/>
      <c r="W65473"/>
      <c r="X65473"/>
      <c r="Y65473"/>
      <c r="Z65473"/>
      <c r="AA65473"/>
      <c r="AB65473"/>
      <c r="AC65473"/>
      <c r="AD65473"/>
      <c r="AE65473"/>
      <c r="AF65473"/>
      <c r="AG65473"/>
      <c r="AH65473"/>
      <c r="AI65473"/>
      <c r="AJ65473"/>
      <c r="AK65473"/>
      <c r="AL65473"/>
      <c r="AM65473"/>
      <c r="AN65473"/>
      <c r="AO65473"/>
      <c r="AP65473"/>
      <c r="AQ65473"/>
      <c r="AR65473"/>
      <c r="AS65473"/>
      <c r="AT65473"/>
      <c r="AU65473"/>
      <c r="AV65473"/>
      <c r="AW65473"/>
      <c r="AX65473"/>
      <c r="AY65473"/>
      <c r="AZ65473"/>
      <c r="BA65473"/>
      <c r="BB65473"/>
      <c r="BC65473"/>
      <c r="BD65473"/>
      <c r="BE65473"/>
      <c r="BF65473"/>
      <c r="BG65473"/>
      <c r="BH65473"/>
      <c r="BI65473"/>
      <c r="BJ65473"/>
      <c r="BK65473"/>
      <c r="BL65473"/>
      <c r="BM65473"/>
      <c r="BN65473"/>
      <c r="BO65473"/>
      <c r="BP65473"/>
      <c r="BQ65473"/>
      <c r="BR65473"/>
      <c r="BS65473"/>
      <c r="BT65473"/>
      <c r="BU65473"/>
      <c r="BV65473"/>
      <c r="BW65473"/>
      <c r="BX65473"/>
      <c r="BY65473"/>
      <c r="BZ65473"/>
      <c r="CA65473"/>
      <c r="CB65473"/>
      <c r="CC65473"/>
      <c r="CD65473"/>
      <c r="CE65473"/>
      <c r="CF65473"/>
      <c r="CG65473"/>
      <c r="CH65473"/>
      <c r="CI65473"/>
      <c r="CJ65473"/>
      <c r="CK65473"/>
      <c r="CL65473"/>
      <c r="CM65473"/>
      <c r="CN65473"/>
      <c r="CO65473"/>
      <c r="CP65473"/>
      <c r="CQ65473"/>
      <c r="CR65473"/>
      <c r="CS65473"/>
      <c r="CT65473"/>
      <c r="CU65473"/>
      <c r="CV65473"/>
      <c r="CW65473"/>
      <c r="CX65473"/>
      <c r="CY65473"/>
      <c r="CZ65473"/>
      <c r="DA65473"/>
      <c r="DB65473"/>
      <c r="DC65473"/>
      <c r="DD65473"/>
      <c r="DE65473"/>
      <c r="DF65473"/>
      <c r="DG65473"/>
      <c r="DH65473"/>
      <c r="DI65473"/>
      <c r="DJ65473"/>
      <c r="DK65473"/>
      <c r="DL65473"/>
      <c r="DM65473"/>
      <c r="DN65473"/>
      <c r="DO65473"/>
      <c r="DP65473"/>
      <c r="DQ65473"/>
      <c r="DR65473"/>
      <c r="DS65473"/>
      <c r="DT65473"/>
      <c r="DU65473"/>
      <c r="DV65473"/>
      <c r="DW65473"/>
      <c r="DX65473"/>
      <c r="DY65473"/>
      <c r="DZ65473"/>
      <c r="EA65473"/>
      <c r="EB65473"/>
      <c r="EC65473"/>
      <c r="ED65473"/>
      <c r="EE65473"/>
      <c r="EF65473"/>
      <c r="EG65473"/>
      <c r="EH65473"/>
      <c r="EI65473"/>
      <c r="EJ65473"/>
      <c r="EK65473"/>
      <c r="EL65473"/>
      <c r="EM65473"/>
      <c r="EN65473"/>
      <c r="EO65473"/>
      <c r="EP65473"/>
      <c r="EQ65473"/>
      <c r="ER65473"/>
      <c r="ES65473"/>
      <c r="ET65473"/>
      <c r="EU65473"/>
      <c r="EV65473"/>
      <c r="EW65473"/>
      <c r="EX65473"/>
      <c r="EY65473"/>
      <c r="EZ65473"/>
      <c r="FA65473"/>
      <c r="FB65473"/>
      <c r="FC65473"/>
      <c r="FD65473"/>
      <c r="FE65473"/>
      <c r="FF65473"/>
      <c r="FG65473"/>
      <c r="FH65473"/>
      <c r="FI65473"/>
      <c r="FJ65473"/>
      <c r="FK65473"/>
      <c r="FL65473"/>
      <c r="FM65473"/>
      <c r="FN65473"/>
      <c r="FO65473"/>
      <c r="FP65473"/>
      <c r="FQ65473"/>
      <c r="FR65473"/>
      <c r="FS65473"/>
      <c r="FT65473"/>
      <c r="FU65473"/>
      <c r="FV65473"/>
      <c r="FW65473"/>
      <c r="FX65473"/>
      <c r="FY65473"/>
      <c r="FZ65473"/>
      <c r="GA65473"/>
      <c r="GB65473"/>
      <c r="GC65473"/>
      <c r="GD65473"/>
      <c r="GE65473"/>
      <c r="GF65473"/>
      <c r="GG65473"/>
      <c r="GH65473"/>
      <c r="GI65473"/>
      <c r="GJ65473"/>
      <c r="GK65473"/>
      <c r="GL65473"/>
      <c r="GM65473"/>
      <c r="GN65473"/>
      <c r="GO65473"/>
      <c r="GP65473"/>
      <c r="GQ65473"/>
      <c r="GR65473"/>
      <c r="GS65473"/>
      <c r="GT65473"/>
      <c r="GU65473"/>
      <c r="GV65473"/>
      <c r="GW65473"/>
      <c r="GX65473"/>
      <c r="GY65473"/>
      <c r="GZ65473"/>
      <c r="HA65473"/>
      <c r="HB65473"/>
      <c r="HC65473"/>
      <c r="HD65473"/>
      <c r="HE65473"/>
      <c r="HF65473"/>
      <c r="HG65473"/>
      <c r="HH65473"/>
      <c r="HI65473"/>
      <c r="HJ65473"/>
      <c r="HK65473"/>
      <c r="HL65473"/>
      <c r="HM65473"/>
      <c r="HN65473"/>
      <c r="HO65473"/>
      <c r="HP65473"/>
      <c r="HQ65473"/>
      <c r="HR65473"/>
      <c r="HS65473"/>
      <c r="HT65473"/>
      <c r="HU65473"/>
      <c r="HV65473"/>
      <c r="HW65473"/>
      <c r="HX65473"/>
      <c r="HY65473"/>
      <c r="HZ65473"/>
      <c r="IA65473"/>
    </row>
    <row r="65474" spans="1:235" ht="24" customHeight="1">
      <c r="A65474"/>
      <c r="B65474"/>
      <c r="C65474"/>
      <c r="D65474"/>
      <c r="E65474"/>
      <c r="F65474"/>
      <c r="G65474"/>
      <c r="H65474"/>
      <c r="I65474"/>
      <c r="J65474"/>
      <c r="K65474"/>
      <c r="L65474"/>
      <c r="M65474"/>
      <c r="N65474"/>
      <c r="O65474"/>
      <c r="P65474"/>
      <c r="Q65474"/>
      <c r="R65474"/>
      <c r="S65474"/>
      <c r="T65474"/>
      <c r="U65474"/>
      <c r="V65474"/>
      <c r="W65474"/>
      <c r="X65474"/>
      <c r="Y65474"/>
      <c r="Z65474"/>
      <c r="AA65474"/>
      <c r="AB65474"/>
      <c r="AC65474"/>
      <c r="AD65474"/>
      <c r="AE65474"/>
      <c r="AF65474"/>
      <c r="AG65474"/>
      <c r="AH65474"/>
      <c r="AI65474"/>
      <c r="AJ65474"/>
      <c r="AK65474"/>
      <c r="AL65474"/>
      <c r="AM65474"/>
      <c r="AN65474"/>
      <c r="AO65474"/>
      <c r="AP65474"/>
      <c r="AQ65474"/>
      <c r="AR65474"/>
      <c r="AS65474"/>
      <c r="AT65474"/>
      <c r="AU65474"/>
      <c r="AV65474"/>
      <c r="AW65474"/>
      <c r="AX65474"/>
      <c r="AY65474"/>
      <c r="AZ65474"/>
      <c r="BA65474"/>
      <c r="BB65474"/>
      <c r="BC65474"/>
      <c r="BD65474"/>
      <c r="BE65474"/>
      <c r="BF65474"/>
      <c r="BG65474"/>
      <c r="BH65474"/>
      <c r="BI65474"/>
      <c r="BJ65474"/>
      <c r="BK65474"/>
      <c r="BL65474"/>
      <c r="BM65474"/>
      <c r="BN65474"/>
      <c r="BO65474"/>
      <c r="BP65474"/>
      <c r="BQ65474"/>
      <c r="BR65474"/>
      <c r="BS65474"/>
      <c r="BT65474"/>
      <c r="BU65474"/>
      <c r="BV65474"/>
      <c r="BW65474"/>
      <c r="BX65474"/>
      <c r="BY65474"/>
      <c r="BZ65474"/>
      <c r="CA65474"/>
      <c r="CB65474"/>
      <c r="CC65474"/>
      <c r="CD65474"/>
      <c r="CE65474"/>
      <c r="CF65474"/>
      <c r="CG65474"/>
      <c r="CH65474"/>
      <c r="CI65474"/>
      <c r="CJ65474"/>
      <c r="CK65474"/>
      <c r="CL65474"/>
      <c r="CM65474"/>
      <c r="CN65474"/>
      <c r="CO65474"/>
      <c r="CP65474"/>
      <c r="CQ65474"/>
      <c r="CR65474"/>
      <c r="CS65474"/>
      <c r="CT65474"/>
      <c r="CU65474"/>
      <c r="CV65474"/>
      <c r="CW65474"/>
      <c r="CX65474"/>
      <c r="CY65474"/>
      <c r="CZ65474"/>
      <c r="DA65474"/>
      <c r="DB65474"/>
      <c r="DC65474"/>
      <c r="DD65474"/>
      <c r="DE65474"/>
      <c r="DF65474"/>
      <c r="DG65474"/>
      <c r="DH65474"/>
      <c r="DI65474"/>
      <c r="DJ65474"/>
      <c r="DK65474"/>
      <c r="DL65474"/>
      <c r="DM65474"/>
      <c r="DN65474"/>
      <c r="DO65474"/>
      <c r="DP65474"/>
      <c r="DQ65474"/>
      <c r="DR65474"/>
      <c r="DS65474"/>
      <c r="DT65474"/>
      <c r="DU65474"/>
      <c r="DV65474"/>
      <c r="DW65474"/>
      <c r="DX65474"/>
      <c r="DY65474"/>
      <c r="DZ65474"/>
      <c r="EA65474"/>
      <c r="EB65474"/>
      <c r="EC65474"/>
      <c r="ED65474"/>
      <c r="EE65474"/>
      <c r="EF65474"/>
      <c r="EG65474"/>
      <c r="EH65474"/>
      <c r="EI65474"/>
      <c r="EJ65474"/>
      <c r="EK65474"/>
      <c r="EL65474"/>
      <c r="EM65474"/>
      <c r="EN65474"/>
      <c r="EO65474"/>
      <c r="EP65474"/>
      <c r="EQ65474"/>
      <c r="ER65474"/>
      <c r="ES65474"/>
      <c r="ET65474"/>
      <c r="EU65474"/>
      <c r="EV65474"/>
      <c r="EW65474"/>
      <c r="EX65474"/>
      <c r="EY65474"/>
      <c r="EZ65474"/>
      <c r="FA65474"/>
      <c r="FB65474"/>
      <c r="FC65474"/>
      <c r="FD65474"/>
      <c r="FE65474"/>
      <c r="FF65474"/>
      <c r="FG65474"/>
      <c r="FH65474"/>
      <c r="FI65474"/>
      <c r="FJ65474"/>
      <c r="FK65474"/>
      <c r="FL65474"/>
      <c r="FM65474"/>
      <c r="FN65474"/>
      <c r="FO65474"/>
      <c r="FP65474"/>
      <c r="FQ65474"/>
      <c r="FR65474"/>
      <c r="FS65474"/>
      <c r="FT65474"/>
      <c r="FU65474"/>
      <c r="FV65474"/>
      <c r="FW65474"/>
      <c r="FX65474"/>
      <c r="FY65474"/>
      <c r="FZ65474"/>
      <c r="GA65474"/>
      <c r="GB65474"/>
      <c r="GC65474"/>
      <c r="GD65474"/>
      <c r="GE65474"/>
      <c r="GF65474"/>
      <c r="GG65474"/>
      <c r="GH65474"/>
      <c r="GI65474"/>
      <c r="GJ65474"/>
      <c r="GK65474"/>
      <c r="GL65474"/>
      <c r="GM65474"/>
      <c r="GN65474"/>
      <c r="GO65474"/>
      <c r="GP65474"/>
      <c r="GQ65474"/>
      <c r="GR65474"/>
      <c r="GS65474"/>
      <c r="GT65474"/>
      <c r="GU65474"/>
      <c r="GV65474"/>
      <c r="GW65474"/>
      <c r="GX65474"/>
      <c r="GY65474"/>
      <c r="GZ65474"/>
      <c r="HA65474"/>
      <c r="HB65474"/>
      <c r="HC65474"/>
      <c r="HD65474"/>
      <c r="HE65474"/>
      <c r="HF65474"/>
      <c r="HG65474"/>
      <c r="HH65474"/>
      <c r="HI65474"/>
      <c r="HJ65474"/>
      <c r="HK65474"/>
      <c r="HL65474"/>
      <c r="HM65474"/>
      <c r="HN65474"/>
      <c r="HO65474"/>
      <c r="HP65474"/>
      <c r="HQ65474"/>
      <c r="HR65474"/>
      <c r="HS65474"/>
      <c r="HT65474"/>
      <c r="HU65474"/>
      <c r="HV65474"/>
      <c r="HW65474"/>
      <c r="HX65474"/>
      <c r="HY65474"/>
      <c r="HZ65474"/>
      <c r="IA65474"/>
    </row>
    <row r="65475" spans="1:235" ht="24" customHeight="1">
      <c r="A65475"/>
      <c r="B65475"/>
      <c r="C65475"/>
      <c r="D65475"/>
      <c r="E65475"/>
      <c r="F65475"/>
      <c r="G65475"/>
      <c r="H65475"/>
      <c r="I65475"/>
      <c r="J65475"/>
      <c r="K65475"/>
      <c r="L65475"/>
      <c r="M65475"/>
      <c r="N65475"/>
      <c r="O65475"/>
      <c r="P65475"/>
      <c r="Q65475"/>
      <c r="R65475"/>
      <c r="S65475"/>
      <c r="T65475"/>
      <c r="U65475"/>
      <c r="V65475"/>
      <c r="W65475"/>
      <c r="X65475"/>
      <c r="Y65475"/>
      <c r="Z65475"/>
      <c r="AA65475"/>
      <c r="AB65475"/>
      <c r="AC65475"/>
      <c r="AD65475"/>
      <c r="AE65475"/>
      <c r="AF65475"/>
      <c r="AG65475"/>
      <c r="AH65475"/>
      <c r="AI65475"/>
      <c r="AJ65475"/>
      <c r="AK65475"/>
      <c r="AL65475"/>
      <c r="AM65475"/>
      <c r="AN65475"/>
      <c r="AO65475"/>
      <c r="AP65475"/>
      <c r="AQ65475"/>
      <c r="AR65475"/>
      <c r="AS65475"/>
      <c r="AT65475"/>
      <c r="AU65475"/>
      <c r="AV65475"/>
      <c r="AW65475"/>
      <c r="AX65475"/>
      <c r="AY65475"/>
      <c r="AZ65475"/>
      <c r="BA65475"/>
      <c r="BB65475"/>
      <c r="BC65475"/>
      <c r="BD65475"/>
      <c r="BE65475"/>
      <c r="BF65475"/>
      <c r="BG65475"/>
      <c r="BH65475"/>
      <c r="BI65475"/>
      <c r="BJ65475"/>
      <c r="BK65475"/>
      <c r="BL65475"/>
      <c r="BM65475"/>
      <c r="BN65475"/>
      <c r="BO65475"/>
      <c r="BP65475"/>
      <c r="BQ65475"/>
      <c r="BR65475"/>
      <c r="BS65475"/>
      <c r="BT65475"/>
      <c r="BU65475"/>
      <c r="BV65475"/>
      <c r="BW65475"/>
      <c r="BX65475"/>
      <c r="BY65475"/>
      <c r="BZ65475"/>
      <c r="CA65475"/>
      <c r="CB65475"/>
      <c r="CC65475"/>
      <c r="CD65475"/>
      <c r="CE65475"/>
      <c r="CF65475"/>
      <c r="CG65475"/>
      <c r="CH65475"/>
      <c r="CI65475"/>
      <c r="CJ65475"/>
      <c r="CK65475"/>
      <c r="CL65475"/>
      <c r="CM65475"/>
      <c r="CN65475"/>
      <c r="CO65475"/>
      <c r="CP65475"/>
      <c r="CQ65475"/>
      <c r="CR65475"/>
      <c r="CS65475"/>
      <c r="CT65475"/>
      <c r="CU65475"/>
      <c r="CV65475"/>
      <c r="CW65475"/>
      <c r="CX65475"/>
      <c r="CY65475"/>
      <c r="CZ65475"/>
      <c r="DA65475"/>
      <c r="DB65475"/>
      <c r="DC65475"/>
      <c r="DD65475"/>
      <c r="DE65475"/>
      <c r="DF65475"/>
      <c r="DG65475"/>
      <c r="DH65475"/>
      <c r="DI65475"/>
      <c r="DJ65475"/>
      <c r="DK65475"/>
      <c r="DL65475"/>
      <c r="DM65475"/>
      <c r="DN65475"/>
      <c r="DO65475"/>
      <c r="DP65475"/>
      <c r="DQ65475"/>
      <c r="DR65475"/>
      <c r="DS65475"/>
      <c r="DT65475"/>
      <c r="DU65475"/>
      <c r="DV65475"/>
      <c r="DW65475"/>
      <c r="DX65475"/>
      <c r="DY65475"/>
      <c r="DZ65475"/>
      <c r="EA65475"/>
      <c r="EB65475"/>
      <c r="EC65475"/>
      <c r="ED65475"/>
      <c r="EE65475"/>
      <c r="EF65475"/>
      <c r="EG65475"/>
      <c r="EH65475"/>
      <c r="EI65475"/>
      <c r="EJ65475"/>
      <c r="EK65475"/>
      <c r="EL65475"/>
      <c r="EM65475"/>
      <c r="EN65475"/>
      <c r="EO65475"/>
      <c r="EP65475"/>
      <c r="EQ65475"/>
      <c r="ER65475"/>
      <c r="ES65475"/>
      <c r="ET65475"/>
      <c r="EU65475"/>
      <c r="EV65475"/>
      <c r="EW65475"/>
      <c r="EX65475"/>
      <c r="EY65475"/>
      <c r="EZ65475"/>
      <c r="FA65475"/>
      <c r="FB65475"/>
      <c r="FC65475"/>
      <c r="FD65475"/>
      <c r="FE65475"/>
      <c r="FF65475"/>
      <c r="FG65475"/>
      <c r="FH65475"/>
      <c r="FI65475"/>
      <c r="FJ65475"/>
      <c r="FK65475"/>
      <c r="FL65475"/>
      <c r="FM65475"/>
      <c r="FN65475"/>
      <c r="FO65475"/>
      <c r="FP65475"/>
      <c r="FQ65475"/>
      <c r="FR65475"/>
      <c r="FS65475"/>
      <c r="FT65475"/>
      <c r="FU65475"/>
      <c r="FV65475"/>
      <c r="FW65475"/>
      <c r="FX65475"/>
      <c r="FY65475"/>
      <c r="FZ65475"/>
      <c r="GA65475"/>
      <c r="GB65475"/>
      <c r="GC65475"/>
      <c r="GD65475"/>
      <c r="GE65475"/>
      <c r="GF65475"/>
      <c r="GG65475"/>
      <c r="GH65475"/>
      <c r="GI65475"/>
      <c r="GJ65475"/>
      <c r="GK65475"/>
      <c r="GL65475"/>
      <c r="GM65475"/>
      <c r="GN65475"/>
      <c r="GO65475"/>
      <c r="GP65475"/>
      <c r="GQ65475"/>
      <c r="GR65475"/>
      <c r="GS65475"/>
      <c r="GT65475"/>
      <c r="GU65475"/>
      <c r="GV65475"/>
      <c r="GW65475"/>
      <c r="GX65475"/>
      <c r="GY65475"/>
      <c r="GZ65475"/>
      <c r="HA65475"/>
      <c r="HB65475"/>
      <c r="HC65475"/>
      <c r="HD65475"/>
      <c r="HE65475"/>
      <c r="HF65475"/>
      <c r="HG65475"/>
      <c r="HH65475"/>
      <c r="HI65475"/>
      <c r="HJ65475"/>
      <c r="HK65475"/>
      <c r="HL65475"/>
      <c r="HM65475"/>
      <c r="HN65475"/>
      <c r="HO65475"/>
      <c r="HP65475"/>
      <c r="HQ65475"/>
      <c r="HR65475"/>
      <c r="HS65475"/>
      <c r="HT65475"/>
      <c r="HU65475"/>
      <c r="HV65475"/>
      <c r="HW65475"/>
      <c r="HX65475"/>
      <c r="HY65475"/>
      <c r="HZ65475"/>
      <c r="IA65475"/>
    </row>
    <row r="65476" spans="1:235" ht="24" customHeight="1">
      <c r="A65476"/>
      <c r="B65476"/>
      <c r="C65476"/>
      <c r="D65476"/>
      <c r="E65476"/>
      <c r="F65476"/>
      <c r="G65476"/>
      <c r="H65476"/>
      <c r="I65476"/>
      <c r="J65476"/>
      <c r="K65476"/>
      <c r="L65476"/>
      <c r="M65476"/>
      <c r="N65476"/>
      <c r="O65476"/>
      <c r="P65476"/>
      <c r="Q65476"/>
      <c r="R65476"/>
      <c r="S65476"/>
      <c r="T65476"/>
      <c r="U65476"/>
      <c r="V65476"/>
      <c r="W65476"/>
      <c r="X65476"/>
      <c r="Y65476"/>
      <c r="Z65476"/>
      <c r="AA65476"/>
      <c r="AB65476"/>
      <c r="AC65476"/>
      <c r="AD65476"/>
      <c r="AE65476"/>
      <c r="AF65476"/>
      <c r="AG65476"/>
      <c r="AH65476"/>
      <c r="AI65476"/>
      <c r="AJ65476"/>
      <c r="AK65476"/>
      <c r="AL65476"/>
      <c r="AM65476"/>
      <c r="AN65476"/>
      <c r="AO65476"/>
      <c r="AP65476"/>
      <c r="AQ65476"/>
      <c r="AR65476"/>
      <c r="AS65476"/>
      <c r="AT65476"/>
      <c r="AU65476"/>
      <c r="AV65476"/>
      <c r="AW65476"/>
      <c r="AX65476"/>
      <c r="AY65476"/>
      <c r="AZ65476"/>
      <c r="BA65476"/>
      <c r="BB65476"/>
      <c r="BC65476"/>
      <c r="BD65476"/>
      <c r="BE65476"/>
      <c r="BF65476"/>
      <c r="BG65476"/>
      <c r="BH65476"/>
      <c r="BI65476"/>
      <c r="BJ65476"/>
      <c r="BK65476"/>
      <c r="BL65476"/>
      <c r="BM65476"/>
      <c r="BN65476"/>
      <c r="BO65476"/>
      <c r="BP65476"/>
      <c r="BQ65476"/>
      <c r="BR65476"/>
      <c r="BS65476"/>
      <c r="BT65476"/>
      <c r="BU65476"/>
      <c r="BV65476"/>
      <c r="BW65476"/>
      <c r="BX65476"/>
      <c r="BY65476"/>
      <c r="BZ65476"/>
      <c r="CA65476"/>
      <c r="CB65476"/>
      <c r="CC65476"/>
      <c r="CD65476"/>
      <c r="CE65476"/>
      <c r="CF65476"/>
      <c r="CG65476"/>
      <c r="CH65476"/>
      <c r="CI65476"/>
      <c r="CJ65476"/>
      <c r="CK65476"/>
      <c r="CL65476"/>
      <c r="CM65476"/>
      <c r="CN65476"/>
      <c r="CO65476"/>
      <c r="CP65476"/>
      <c r="CQ65476"/>
      <c r="CR65476"/>
      <c r="CS65476"/>
      <c r="CT65476"/>
      <c r="CU65476"/>
      <c r="CV65476"/>
      <c r="CW65476"/>
      <c r="CX65476"/>
      <c r="CY65476"/>
      <c r="CZ65476"/>
      <c r="DA65476"/>
      <c r="DB65476"/>
      <c r="DC65476"/>
      <c r="DD65476"/>
      <c r="DE65476"/>
      <c r="DF65476"/>
      <c r="DG65476"/>
      <c r="DH65476"/>
      <c r="DI65476"/>
      <c r="DJ65476"/>
      <c r="DK65476"/>
      <c r="DL65476"/>
      <c r="DM65476"/>
      <c r="DN65476"/>
      <c r="DO65476"/>
      <c r="DP65476"/>
      <c r="DQ65476"/>
      <c r="DR65476"/>
      <c r="DS65476"/>
      <c r="DT65476"/>
      <c r="DU65476"/>
      <c r="DV65476"/>
      <c r="DW65476"/>
      <c r="DX65476"/>
      <c r="DY65476"/>
      <c r="DZ65476"/>
      <c r="EA65476"/>
      <c r="EB65476"/>
      <c r="EC65476"/>
      <c r="ED65476"/>
      <c r="EE65476"/>
      <c r="EF65476"/>
      <c r="EG65476"/>
      <c r="EH65476"/>
      <c r="EI65476"/>
      <c r="EJ65476"/>
      <c r="EK65476"/>
      <c r="EL65476"/>
      <c r="EM65476"/>
      <c r="EN65476"/>
      <c r="EO65476"/>
      <c r="EP65476"/>
      <c r="EQ65476"/>
      <c r="ER65476"/>
      <c r="ES65476"/>
      <c r="ET65476"/>
      <c r="EU65476"/>
      <c r="EV65476"/>
      <c r="EW65476"/>
      <c r="EX65476"/>
      <c r="EY65476"/>
      <c r="EZ65476"/>
      <c r="FA65476"/>
      <c r="FB65476"/>
      <c r="FC65476"/>
      <c r="FD65476"/>
      <c r="FE65476"/>
      <c r="FF65476"/>
      <c r="FG65476"/>
      <c r="FH65476"/>
      <c r="FI65476"/>
      <c r="FJ65476"/>
      <c r="FK65476"/>
      <c r="FL65476"/>
      <c r="FM65476"/>
      <c r="FN65476"/>
      <c r="FO65476"/>
      <c r="FP65476"/>
      <c r="FQ65476"/>
      <c r="FR65476"/>
      <c r="FS65476"/>
      <c r="FT65476"/>
      <c r="FU65476"/>
      <c r="FV65476"/>
      <c r="FW65476"/>
      <c r="FX65476"/>
      <c r="FY65476"/>
      <c r="FZ65476"/>
      <c r="GA65476"/>
      <c r="GB65476"/>
      <c r="GC65476"/>
      <c r="GD65476"/>
      <c r="GE65476"/>
      <c r="GF65476"/>
      <c r="GG65476"/>
      <c r="GH65476"/>
      <c r="GI65476"/>
      <c r="GJ65476"/>
      <c r="GK65476"/>
      <c r="GL65476"/>
      <c r="GM65476"/>
      <c r="GN65476"/>
      <c r="GO65476"/>
      <c r="GP65476"/>
      <c r="GQ65476"/>
      <c r="GR65476"/>
      <c r="GS65476"/>
      <c r="GT65476"/>
      <c r="GU65476"/>
      <c r="GV65476"/>
      <c r="GW65476"/>
      <c r="GX65476"/>
      <c r="GY65476"/>
      <c r="GZ65476"/>
      <c r="HA65476"/>
      <c r="HB65476"/>
      <c r="HC65476"/>
      <c r="HD65476"/>
      <c r="HE65476"/>
      <c r="HF65476"/>
      <c r="HG65476"/>
      <c r="HH65476"/>
      <c r="HI65476"/>
      <c r="HJ65476"/>
      <c r="HK65476"/>
      <c r="HL65476"/>
      <c r="HM65476"/>
      <c r="HN65476"/>
      <c r="HO65476"/>
      <c r="HP65476"/>
      <c r="HQ65476"/>
      <c r="HR65476"/>
      <c r="HS65476"/>
      <c r="HT65476"/>
      <c r="HU65476"/>
      <c r="HV65476"/>
      <c r="HW65476"/>
      <c r="HX65476"/>
      <c r="HY65476"/>
      <c r="HZ65476"/>
      <c r="IA65476"/>
    </row>
    <row r="65477" spans="1:235" ht="24" customHeight="1">
      <c r="A65477"/>
      <c r="B65477"/>
      <c r="C65477"/>
      <c r="D65477"/>
      <c r="E65477"/>
      <c r="F65477"/>
      <c r="G65477"/>
      <c r="H65477"/>
      <c r="I65477"/>
      <c r="J65477"/>
      <c r="K65477"/>
      <c r="L65477"/>
      <c r="M65477"/>
      <c r="N65477"/>
      <c r="O65477"/>
      <c r="P65477"/>
      <c r="Q65477"/>
      <c r="R65477"/>
      <c r="S65477"/>
      <c r="T65477"/>
      <c r="U65477"/>
      <c r="V65477"/>
      <c r="W65477"/>
      <c r="X65477"/>
      <c r="Y65477"/>
      <c r="Z65477"/>
      <c r="AA65477"/>
      <c r="AB65477"/>
      <c r="AC65477"/>
      <c r="AD65477"/>
      <c r="AE65477"/>
      <c r="AF65477"/>
      <c r="AG65477"/>
      <c r="AH65477"/>
      <c r="AI65477"/>
      <c r="AJ65477"/>
      <c r="AK65477"/>
      <c r="AL65477"/>
      <c r="AM65477"/>
      <c r="AN65477"/>
      <c r="AO65477"/>
      <c r="AP65477"/>
      <c r="AQ65477"/>
      <c r="AR65477"/>
      <c r="AS65477"/>
      <c r="AT65477"/>
      <c r="AU65477"/>
      <c r="AV65477"/>
      <c r="AW65477"/>
      <c r="AX65477"/>
      <c r="AY65477"/>
      <c r="AZ65477"/>
      <c r="BA65477"/>
      <c r="BB65477"/>
      <c r="BC65477"/>
      <c r="BD65477"/>
      <c r="BE65477"/>
      <c r="BF65477"/>
      <c r="BG65477"/>
      <c r="BH65477"/>
      <c r="BI65477"/>
      <c r="BJ65477"/>
      <c r="BK65477"/>
      <c r="BL65477"/>
      <c r="BM65477"/>
      <c r="BN65477"/>
      <c r="BO65477"/>
      <c r="BP65477"/>
      <c r="BQ65477"/>
      <c r="BR65477"/>
      <c r="BS65477"/>
      <c r="BT65477"/>
      <c r="BU65477"/>
      <c r="BV65477"/>
      <c r="BW65477"/>
      <c r="BX65477"/>
      <c r="BY65477"/>
      <c r="BZ65477"/>
      <c r="CA65477"/>
      <c r="CB65477"/>
      <c r="CC65477"/>
      <c r="CD65477"/>
      <c r="CE65477"/>
      <c r="CF65477"/>
      <c r="CG65477"/>
      <c r="CH65477"/>
      <c r="CI65477"/>
      <c r="CJ65477"/>
      <c r="CK65477"/>
      <c r="CL65477"/>
      <c r="CM65477"/>
      <c r="CN65477"/>
      <c r="CO65477"/>
      <c r="CP65477"/>
      <c r="CQ65477"/>
      <c r="CR65477"/>
      <c r="CS65477"/>
      <c r="CT65477"/>
      <c r="CU65477"/>
      <c r="CV65477"/>
      <c r="CW65477"/>
      <c r="CX65477"/>
      <c r="CY65477"/>
      <c r="CZ65477"/>
      <c r="DA65477"/>
      <c r="DB65477"/>
      <c r="DC65477"/>
      <c r="DD65477"/>
      <c r="DE65477"/>
      <c r="DF65477"/>
      <c r="DG65477"/>
      <c r="DH65477"/>
      <c r="DI65477"/>
      <c r="DJ65477"/>
      <c r="DK65477"/>
      <c r="DL65477"/>
      <c r="DM65477"/>
      <c r="DN65477"/>
      <c r="DO65477"/>
      <c r="DP65477"/>
      <c r="DQ65477"/>
      <c r="DR65477"/>
      <c r="DS65477"/>
      <c r="DT65477"/>
      <c r="DU65477"/>
      <c r="DV65477"/>
      <c r="DW65477"/>
      <c r="DX65477"/>
      <c r="DY65477"/>
      <c r="DZ65477"/>
      <c r="EA65477"/>
      <c r="EB65477"/>
      <c r="EC65477"/>
      <c r="ED65477"/>
      <c r="EE65477"/>
      <c r="EF65477"/>
      <c r="EG65477"/>
      <c r="EH65477"/>
      <c r="EI65477"/>
      <c r="EJ65477"/>
      <c r="EK65477"/>
      <c r="EL65477"/>
      <c r="EM65477"/>
      <c r="EN65477"/>
      <c r="EO65477"/>
      <c r="EP65477"/>
      <c r="EQ65477"/>
      <c r="ER65477"/>
      <c r="ES65477"/>
      <c r="ET65477"/>
      <c r="EU65477"/>
      <c r="EV65477"/>
      <c r="EW65477"/>
      <c r="EX65477"/>
      <c r="EY65477"/>
      <c r="EZ65477"/>
      <c r="FA65477"/>
      <c r="FB65477"/>
      <c r="FC65477"/>
      <c r="FD65477"/>
      <c r="FE65477"/>
      <c r="FF65477"/>
      <c r="FG65477"/>
      <c r="FH65477"/>
      <c r="FI65477"/>
      <c r="FJ65477"/>
      <c r="FK65477"/>
      <c r="FL65477"/>
      <c r="FM65477"/>
      <c r="FN65477"/>
      <c r="FO65477"/>
      <c r="FP65477"/>
      <c r="FQ65477"/>
      <c r="FR65477"/>
      <c r="FS65477"/>
      <c r="FT65477"/>
      <c r="FU65477"/>
      <c r="FV65477"/>
      <c r="FW65477"/>
      <c r="FX65477"/>
      <c r="FY65477"/>
      <c r="FZ65477"/>
      <c r="GA65477"/>
      <c r="GB65477"/>
      <c r="GC65477"/>
      <c r="GD65477"/>
      <c r="GE65477"/>
      <c r="GF65477"/>
      <c r="GG65477"/>
      <c r="GH65477"/>
      <c r="GI65477"/>
      <c r="GJ65477"/>
      <c r="GK65477"/>
      <c r="GL65477"/>
      <c r="GM65477"/>
      <c r="GN65477"/>
      <c r="GO65477"/>
      <c r="GP65477"/>
      <c r="GQ65477"/>
      <c r="GR65477"/>
      <c r="GS65477"/>
      <c r="GT65477"/>
      <c r="GU65477"/>
      <c r="GV65477"/>
      <c r="GW65477"/>
      <c r="GX65477"/>
      <c r="GY65477"/>
      <c r="GZ65477"/>
      <c r="HA65477"/>
      <c r="HB65477"/>
      <c r="HC65477"/>
      <c r="HD65477"/>
      <c r="HE65477"/>
      <c r="HF65477"/>
      <c r="HG65477"/>
      <c r="HH65477"/>
      <c r="HI65477"/>
      <c r="HJ65477"/>
      <c r="HK65477"/>
      <c r="HL65477"/>
      <c r="HM65477"/>
      <c r="HN65477"/>
      <c r="HO65477"/>
      <c r="HP65477"/>
      <c r="HQ65477"/>
      <c r="HR65477"/>
      <c r="HS65477"/>
      <c r="HT65477"/>
      <c r="HU65477"/>
      <c r="HV65477"/>
      <c r="HW65477"/>
      <c r="HX65477"/>
      <c r="HY65477"/>
      <c r="HZ65477"/>
      <c r="IA65477"/>
    </row>
    <row r="65478" spans="1:235" ht="24" customHeight="1">
      <c r="A65478"/>
      <c r="B65478"/>
      <c r="C65478"/>
      <c r="D65478"/>
      <c r="E65478"/>
      <c r="F65478"/>
      <c r="G65478"/>
      <c r="H65478"/>
      <c r="I65478"/>
      <c r="J65478"/>
      <c r="K65478"/>
      <c r="L65478"/>
      <c r="M65478"/>
      <c r="N65478"/>
      <c r="O65478"/>
      <c r="P65478"/>
      <c r="Q65478"/>
      <c r="R65478"/>
      <c r="S65478"/>
      <c r="T65478"/>
      <c r="U65478"/>
      <c r="V65478"/>
      <c r="W65478"/>
      <c r="X65478"/>
      <c r="Y65478"/>
      <c r="Z65478"/>
      <c r="AA65478"/>
      <c r="AB65478"/>
      <c r="AC65478"/>
      <c r="AD65478"/>
      <c r="AE65478"/>
      <c r="AF65478"/>
      <c r="AG65478"/>
      <c r="AH65478"/>
      <c r="AI65478"/>
      <c r="AJ65478"/>
      <c r="AK65478"/>
      <c r="AL65478"/>
      <c r="AM65478"/>
      <c r="AN65478"/>
      <c r="AO65478"/>
      <c r="AP65478"/>
      <c r="AQ65478"/>
      <c r="AR65478"/>
      <c r="AS65478"/>
      <c r="AT65478"/>
      <c r="AU65478"/>
      <c r="AV65478"/>
      <c r="AW65478"/>
      <c r="AX65478"/>
      <c r="AY65478"/>
      <c r="AZ65478"/>
      <c r="BA65478"/>
      <c r="BB65478"/>
      <c r="BC65478"/>
      <c r="BD65478"/>
      <c r="BE65478"/>
      <c r="BF65478"/>
      <c r="BG65478"/>
      <c r="BH65478"/>
      <c r="BI65478"/>
      <c r="BJ65478"/>
      <c r="BK65478"/>
      <c r="BL65478"/>
      <c r="BM65478"/>
      <c r="BN65478"/>
      <c r="BO65478"/>
      <c r="BP65478"/>
      <c r="BQ65478"/>
      <c r="BR65478"/>
      <c r="BS65478"/>
      <c r="BT65478"/>
      <c r="BU65478"/>
      <c r="BV65478"/>
      <c r="BW65478"/>
      <c r="BX65478"/>
      <c r="BY65478"/>
      <c r="BZ65478"/>
      <c r="CA65478"/>
      <c r="CB65478"/>
      <c r="CC65478"/>
      <c r="CD65478"/>
      <c r="CE65478"/>
      <c r="CF65478"/>
      <c r="CG65478"/>
      <c r="CH65478"/>
      <c r="CI65478"/>
      <c r="CJ65478"/>
      <c r="CK65478"/>
      <c r="CL65478"/>
      <c r="CM65478"/>
      <c r="CN65478"/>
      <c r="CO65478"/>
      <c r="CP65478"/>
      <c r="CQ65478"/>
      <c r="CR65478"/>
      <c r="CS65478"/>
      <c r="CT65478"/>
      <c r="CU65478"/>
      <c r="CV65478"/>
      <c r="CW65478"/>
      <c r="CX65478"/>
      <c r="CY65478"/>
      <c r="CZ65478"/>
      <c r="DA65478"/>
      <c r="DB65478"/>
      <c r="DC65478"/>
      <c r="DD65478"/>
      <c r="DE65478"/>
      <c r="DF65478"/>
      <c r="DG65478"/>
      <c r="DH65478"/>
      <c r="DI65478"/>
      <c r="DJ65478"/>
      <c r="DK65478"/>
      <c r="DL65478"/>
      <c r="DM65478"/>
      <c r="DN65478"/>
      <c r="DO65478"/>
      <c r="DP65478"/>
      <c r="DQ65478"/>
      <c r="DR65478"/>
      <c r="DS65478"/>
      <c r="DT65478"/>
      <c r="DU65478"/>
      <c r="DV65478"/>
      <c r="DW65478"/>
      <c r="DX65478"/>
      <c r="DY65478"/>
      <c r="DZ65478"/>
      <c r="EA65478"/>
      <c r="EB65478"/>
      <c r="EC65478"/>
      <c r="ED65478"/>
      <c r="EE65478"/>
      <c r="EF65478"/>
      <c r="EG65478"/>
      <c r="EH65478"/>
      <c r="EI65478"/>
      <c r="EJ65478"/>
      <c r="EK65478"/>
      <c r="EL65478"/>
      <c r="EM65478"/>
      <c r="EN65478"/>
      <c r="EO65478"/>
      <c r="EP65478"/>
      <c r="EQ65478"/>
      <c r="ER65478"/>
      <c r="ES65478"/>
      <c r="ET65478"/>
      <c r="EU65478"/>
      <c r="EV65478"/>
      <c r="EW65478"/>
      <c r="EX65478"/>
      <c r="EY65478"/>
      <c r="EZ65478"/>
      <c r="FA65478"/>
      <c r="FB65478"/>
      <c r="FC65478"/>
      <c r="FD65478"/>
      <c r="FE65478"/>
      <c r="FF65478"/>
      <c r="FG65478"/>
      <c r="FH65478"/>
      <c r="FI65478"/>
      <c r="FJ65478"/>
      <c r="FK65478"/>
      <c r="FL65478"/>
      <c r="FM65478"/>
      <c r="FN65478"/>
      <c r="FO65478"/>
      <c r="FP65478"/>
      <c r="FQ65478"/>
      <c r="FR65478"/>
      <c r="FS65478"/>
      <c r="FT65478"/>
      <c r="FU65478"/>
      <c r="FV65478"/>
      <c r="FW65478"/>
      <c r="FX65478"/>
      <c r="FY65478"/>
      <c r="FZ65478"/>
      <c r="GA65478"/>
      <c r="GB65478"/>
      <c r="GC65478"/>
      <c r="GD65478"/>
      <c r="GE65478"/>
      <c r="GF65478"/>
      <c r="GG65478"/>
      <c r="GH65478"/>
      <c r="GI65478"/>
      <c r="GJ65478"/>
      <c r="GK65478"/>
      <c r="GL65478"/>
      <c r="GM65478"/>
      <c r="GN65478"/>
      <c r="GO65478"/>
      <c r="GP65478"/>
      <c r="GQ65478"/>
      <c r="GR65478"/>
      <c r="GS65478"/>
      <c r="GT65478"/>
      <c r="GU65478"/>
      <c r="GV65478"/>
      <c r="GW65478"/>
      <c r="GX65478"/>
      <c r="GY65478"/>
      <c r="GZ65478"/>
      <c r="HA65478"/>
      <c r="HB65478"/>
      <c r="HC65478"/>
      <c r="HD65478"/>
      <c r="HE65478"/>
      <c r="HF65478"/>
      <c r="HG65478"/>
      <c r="HH65478"/>
      <c r="HI65478"/>
      <c r="HJ65478"/>
      <c r="HK65478"/>
      <c r="HL65478"/>
      <c r="HM65478"/>
      <c r="HN65478"/>
      <c r="HO65478"/>
      <c r="HP65478"/>
      <c r="HQ65478"/>
      <c r="HR65478"/>
      <c r="HS65478"/>
      <c r="HT65478"/>
      <c r="HU65478"/>
      <c r="HV65478"/>
      <c r="HW65478"/>
      <c r="HX65478"/>
      <c r="HY65478"/>
      <c r="HZ65478"/>
      <c r="IA65478"/>
    </row>
    <row r="65479" spans="1:235" ht="24" customHeight="1">
      <c r="A65479"/>
      <c r="B65479"/>
      <c r="C65479"/>
      <c r="D65479"/>
      <c r="E65479"/>
      <c r="F65479"/>
      <c r="G65479"/>
      <c r="H65479"/>
      <c r="I65479"/>
      <c r="J65479"/>
      <c r="K65479"/>
      <c r="L65479"/>
      <c r="M65479"/>
      <c r="N65479"/>
      <c r="O65479"/>
      <c r="P65479"/>
      <c r="Q65479"/>
      <c r="R65479"/>
      <c r="S65479"/>
      <c r="T65479"/>
      <c r="U65479"/>
      <c r="V65479"/>
      <c r="W65479"/>
      <c r="X65479"/>
      <c r="Y65479"/>
      <c r="Z65479"/>
      <c r="AA65479"/>
      <c r="AB65479"/>
      <c r="AC65479"/>
      <c r="AD65479"/>
      <c r="AE65479"/>
      <c r="AF65479"/>
      <c r="AG65479"/>
      <c r="AH65479"/>
      <c r="AI65479"/>
      <c r="AJ65479"/>
      <c r="AK65479"/>
      <c r="AL65479"/>
      <c r="AM65479"/>
      <c r="AN65479"/>
      <c r="AO65479"/>
      <c r="AP65479"/>
      <c r="AQ65479"/>
      <c r="AR65479"/>
      <c r="AS65479"/>
      <c r="AT65479"/>
      <c r="AU65479"/>
      <c r="AV65479"/>
      <c r="AW65479"/>
      <c r="AX65479"/>
      <c r="AY65479"/>
      <c r="AZ65479"/>
      <c r="BA65479"/>
      <c r="BB65479"/>
      <c r="BC65479"/>
      <c r="BD65479"/>
      <c r="BE65479"/>
      <c r="BF65479"/>
      <c r="BG65479"/>
      <c r="BH65479"/>
      <c r="BI65479"/>
      <c r="BJ65479"/>
      <c r="BK65479"/>
      <c r="BL65479"/>
      <c r="BM65479"/>
      <c r="BN65479"/>
      <c r="BO65479"/>
      <c r="BP65479"/>
      <c r="BQ65479"/>
      <c r="BR65479"/>
      <c r="BS65479"/>
      <c r="BT65479"/>
      <c r="BU65479"/>
      <c r="BV65479"/>
      <c r="BW65479"/>
      <c r="BX65479"/>
      <c r="BY65479"/>
      <c r="BZ65479"/>
      <c r="CA65479"/>
      <c r="CB65479"/>
      <c r="CC65479"/>
      <c r="CD65479"/>
      <c r="CE65479"/>
      <c r="CF65479"/>
      <c r="CG65479"/>
      <c r="CH65479"/>
      <c r="CI65479"/>
      <c r="CJ65479"/>
      <c r="CK65479"/>
      <c r="CL65479"/>
      <c r="CM65479"/>
      <c r="CN65479"/>
      <c r="CO65479"/>
      <c r="CP65479"/>
      <c r="CQ65479"/>
      <c r="CR65479"/>
      <c r="CS65479"/>
      <c r="CT65479"/>
      <c r="CU65479"/>
      <c r="CV65479"/>
      <c r="CW65479"/>
      <c r="CX65479"/>
      <c r="CY65479"/>
      <c r="CZ65479"/>
      <c r="DA65479"/>
      <c r="DB65479"/>
      <c r="DC65479"/>
      <c r="DD65479"/>
      <c r="DE65479"/>
      <c r="DF65479"/>
      <c r="DG65479"/>
      <c r="DH65479"/>
      <c r="DI65479"/>
      <c r="DJ65479"/>
      <c r="DK65479"/>
      <c r="DL65479"/>
      <c r="DM65479"/>
      <c r="DN65479"/>
      <c r="DO65479"/>
      <c r="DP65479"/>
      <c r="DQ65479"/>
      <c r="DR65479"/>
      <c r="DS65479"/>
      <c r="DT65479"/>
      <c r="DU65479"/>
      <c r="DV65479"/>
      <c r="DW65479"/>
      <c r="DX65479"/>
      <c r="DY65479"/>
      <c r="DZ65479"/>
      <c r="EA65479"/>
      <c r="EB65479"/>
      <c r="EC65479"/>
      <c r="ED65479"/>
      <c r="EE65479"/>
      <c r="EF65479"/>
      <c r="EG65479"/>
      <c r="EH65479"/>
      <c r="EI65479"/>
      <c r="EJ65479"/>
      <c r="EK65479"/>
      <c r="EL65479"/>
      <c r="EM65479"/>
      <c r="EN65479"/>
      <c r="EO65479"/>
      <c r="EP65479"/>
      <c r="EQ65479"/>
      <c r="ER65479"/>
      <c r="ES65479"/>
      <c r="ET65479"/>
      <c r="EU65479"/>
      <c r="EV65479"/>
      <c r="EW65479"/>
      <c r="EX65479"/>
      <c r="EY65479"/>
      <c r="EZ65479"/>
      <c r="FA65479"/>
      <c r="FB65479"/>
      <c r="FC65479"/>
      <c r="FD65479"/>
      <c r="FE65479"/>
      <c r="FF65479"/>
      <c r="FG65479"/>
      <c r="FH65479"/>
      <c r="FI65479"/>
      <c r="FJ65479"/>
      <c r="FK65479"/>
      <c r="FL65479"/>
      <c r="FM65479"/>
      <c r="FN65479"/>
      <c r="FO65479"/>
      <c r="FP65479"/>
      <c r="FQ65479"/>
      <c r="FR65479"/>
      <c r="FS65479"/>
      <c r="FT65479"/>
      <c r="FU65479"/>
      <c r="FV65479"/>
      <c r="FW65479"/>
      <c r="FX65479"/>
      <c r="FY65479"/>
      <c r="FZ65479"/>
      <c r="GA65479"/>
      <c r="GB65479"/>
      <c r="GC65479"/>
      <c r="GD65479"/>
      <c r="GE65479"/>
      <c r="GF65479"/>
      <c r="GG65479"/>
      <c r="GH65479"/>
      <c r="GI65479"/>
      <c r="GJ65479"/>
      <c r="GK65479"/>
      <c r="GL65479"/>
      <c r="GM65479"/>
      <c r="GN65479"/>
      <c r="GO65479"/>
      <c r="GP65479"/>
      <c r="GQ65479"/>
      <c r="GR65479"/>
      <c r="GS65479"/>
      <c r="GT65479"/>
      <c r="GU65479"/>
      <c r="GV65479"/>
      <c r="GW65479"/>
      <c r="GX65479"/>
      <c r="GY65479"/>
      <c r="GZ65479"/>
      <c r="HA65479"/>
      <c r="HB65479"/>
      <c r="HC65479"/>
      <c r="HD65479"/>
      <c r="HE65479"/>
      <c r="HF65479"/>
      <c r="HG65479"/>
      <c r="HH65479"/>
      <c r="HI65479"/>
      <c r="HJ65479"/>
      <c r="HK65479"/>
      <c r="HL65479"/>
      <c r="HM65479"/>
      <c r="HN65479"/>
      <c r="HO65479"/>
      <c r="HP65479"/>
      <c r="HQ65479"/>
      <c r="HR65479"/>
      <c r="HS65479"/>
      <c r="HT65479"/>
      <c r="HU65479"/>
      <c r="HV65479"/>
      <c r="HW65479"/>
      <c r="HX65479"/>
      <c r="HY65479"/>
      <c r="HZ65479"/>
      <c r="IA65479"/>
    </row>
    <row r="65480" spans="1:235" ht="24" customHeight="1">
      <c r="A65480"/>
      <c r="B65480"/>
      <c r="C65480"/>
      <c r="D65480"/>
      <c r="E65480"/>
      <c r="F65480"/>
      <c r="G65480"/>
      <c r="H65480"/>
      <c r="I65480"/>
      <c r="J65480"/>
      <c r="K65480"/>
      <c r="L65480"/>
      <c r="M65480"/>
      <c r="N65480"/>
      <c r="O65480"/>
      <c r="P65480"/>
      <c r="Q65480"/>
      <c r="R65480"/>
      <c r="S65480"/>
      <c r="T65480"/>
      <c r="U65480"/>
      <c r="V65480"/>
      <c r="W65480"/>
      <c r="X65480"/>
      <c r="Y65480"/>
      <c r="Z65480"/>
      <c r="AA65480"/>
      <c r="AB65480"/>
      <c r="AC65480"/>
      <c r="AD65480"/>
      <c r="AE65480"/>
      <c r="AF65480"/>
      <c r="AG65480"/>
      <c r="AH65480"/>
      <c r="AI65480"/>
      <c r="AJ65480"/>
      <c r="AK65480"/>
      <c r="AL65480"/>
      <c r="AM65480"/>
      <c r="AN65480"/>
      <c r="AO65480"/>
      <c r="AP65480"/>
      <c r="AQ65480"/>
      <c r="AR65480"/>
      <c r="AS65480"/>
      <c r="AT65480"/>
      <c r="AU65480"/>
      <c r="AV65480"/>
      <c r="AW65480"/>
      <c r="AX65480"/>
      <c r="AY65480"/>
      <c r="AZ65480"/>
      <c r="BA65480"/>
      <c r="BB65480"/>
      <c r="BC65480"/>
      <c r="BD65480"/>
      <c r="BE65480"/>
      <c r="BF65480"/>
      <c r="BG65480"/>
      <c r="BH65480"/>
      <c r="BI65480"/>
      <c r="BJ65480"/>
      <c r="BK65480"/>
      <c r="BL65480"/>
      <c r="BM65480"/>
      <c r="BN65480"/>
      <c r="BO65480"/>
      <c r="BP65480"/>
      <c r="BQ65480"/>
      <c r="BR65480"/>
      <c r="BS65480"/>
      <c r="BT65480"/>
      <c r="BU65480"/>
      <c r="BV65480"/>
      <c r="BW65480"/>
      <c r="BX65480"/>
      <c r="BY65480"/>
      <c r="BZ65480"/>
      <c r="CA65480"/>
      <c r="CB65480"/>
      <c r="CC65480"/>
      <c r="CD65480"/>
      <c r="CE65480"/>
      <c r="CF65480"/>
      <c r="CG65480"/>
      <c r="CH65480"/>
      <c r="CI65480"/>
      <c r="CJ65480"/>
      <c r="CK65480"/>
      <c r="CL65480"/>
      <c r="CM65480"/>
      <c r="CN65480"/>
      <c r="CO65480"/>
      <c r="CP65480"/>
      <c r="CQ65480"/>
      <c r="CR65480"/>
      <c r="CS65480"/>
      <c r="CT65480"/>
      <c r="CU65480"/>
      <c r="CV65480"/>
      <c r="CW65480"/>
      <c r="CX65480"/>
      <c r="CY65480"/>
      <c r="CZ65480"/>
      <c r="DA65480"/>
      <c r="DB65480"/>
      <c r="DC65480"/>
      <c r="DD65480"/>
      <c r="DE65480"/>
      <c r="DF65480"/>
      <c r="DG65480"/>
      <c r="DH65480"/>
      <c r="DI65480"/>
      <c r="DJ65480"/>
      <c r="DK65480"/>
      <c r="DL65480"/>
      <c r="DM65480"/>
      <c r="DN65480"/>
      <c r="DO65480"/>
      <c r="DP65480"/>
      <c r="DQ65480"/>
      <c r="DR65480"/>
      <c r="DS65480"/>
      <c r="DT65480"/>
      <c r="DU65480"/>
      <c r="DV65480"/>
      <c r="DW65480"/>
      <c r="DX65480"/>
      <c r="DY65480"/>
      <c r="DZ65480"/>
      <c r="EA65480"/>
      <c r="EB65480"/>
      <c r="EC65480"/>
      <c r="ED65480"/>
      <c r="EE65480"/>
      <c r="EF65480"/>
      <c r="EG65480"/>
      <c r="EH65480"/>
      <c r="EI65480"/>
      <c r="EJ65480"/>
      <c r="EK65480"/>
      <c r="EL65480"/>
      <c r="EM65480"/>
      <c r="EN65480"/>
      <c r="EO65480"/>
      <c r="EP65480"/>
      <c r="EQ65480"/>
      <c r="ER65480"/>
      <c r="ES65480"/>
      <c r="ET65480"/>
      <c r="EU65480"/>
      <c r="EV65480"/>
      <c r="EW65480"/>
      <c r="EX65480"/>
      <c r="EY65480"/>
      <c r="EZ65480"/>
      <c r="FA65480"/>
      <c r="FB65480"/>
      <c r="FC65480"/>
      <c r="FD65480"/>
      <c r="FE65480"/>
      <c r="FF65480"/>
      <c r="FG65480"/>
      <c r="FH65480"/>
      <c r="FI65480"/>
      <c r="FJ65480"/>
      <c r="FK65480"/>
      <c r="FL65480"/>
      <c r="FM65480"/>
      <c r="FN65480"/>
      <c r="FO65480"/>
      <c r="FP65480"/>
      <c r="FQ65480"/>
      <c r="FR65480"/>
      <c r="FS65480"/>
      <c r="FT65480"/>
      <c r="FU65480"/>
      <c r="FV65480"/>
      <c r="FW65480"/>
      <c r="FX65480"/>
      <c r="FY65480"/>
      <c r="FZ65480"/>
      <c r="GA65480"/>
      <c r="GB65480"/>
      <c r="GC65480"/>
      <c r="GD65480"/>
      <c r="GE65480"/>
      <c r="GF65480"/>
      <c r="GG65480"/>
      <c r="GH65480"/>
      <c r="GI65480"/>
      <c r="GJ65480"/>
      <c r="GK65480"/>
      <c r="GL65480"/>
      <c r="GM65480"/>
      <c r="GN65480"/>
      <c r="GO65480"/>
      <c r="GP65480"/>
      <c r="GQ65480"/>
      <c r="GR65480"/>
      <c r="GS65480"/>
      <c r="GT65480"/>
      <c r="GU65480"/>
      <c r="GV65480"/>
      <c r="GW65480"/>
      <c r="GX65480"/>
      <c r="GY65480"/>
      <c r="GZ65480"/>
      <c r="HA65480"/>
      <c r="HB65480"/>
      <c r="HC65480"/>
      <c r="HD65480"/>
      <c r="HE65480"/>
      <c r="HF65480"/>
      <c r="HG65480"/>
      <c r="HH65480"/>
      <c r="HI65480"/>
      <c r="HJ65480"/>
      <c r="HK65480"/>
      <c r="HL65480"/>
      <c r="HM65480"/>
      <c r="HN65480"/>
      <c r="HO65480"/>
      <c r="HP65480"/>
      <c r="HQ65480"/>
      <c r="HR65480"/>
      <c r="HS65480"/>
      <c r="HT65480"/>
      <c r="HU65480"/>
      <c r="HV65480"/>
      <c r="HW65480"/>
      <c r="HX65480"/>
      <c r="HY65480"/>
      <c r="HZ65480"/>
      <c r="IA65480"/>
    </row>
    <row r="65481" spans="1:235" ht="24" customHeight="1">
      <c r="A65481"/>
      <c r="B65481"/>
      <c r="C65481"/>
      <c r="D65481"/>
      <c r="E65481"/>
      <c r="F65481"/>
      <c r="G65481"/>
      <c r="H65481"/>
      <c r="I65481"/>
      <c r="J65481"/>
      <c r="K65481"/>
      <c r="L65481"/>
      <c r="M65481"/>
      <c r="N65481"/>
      <c r="O65481"/>
      <c r="P65481"/>
      <c r="Q65481"/>
      <c r="R65481"/>
      <c r="S65481"/>
      <c r="T65481"/>
      <c r="U65481"/>
      <c r="V65481"/>
      <c r="W65481"/>
      <c r="X65481"/>
      <c r="Y65481"/>
      <c r="Z65481"/>
      <c r="AA65481"/>
      <c r="AB65481"/>
      <c r="AC65481"/>
      <c r="AD65481"/>
      <c r="AE65481"/>
      <c r="AF65481"/>
      <c r="AG65481"/>
      <c r="AH65481"/>
      <c r="AI65481"/>
      <c r="AJ65481"/>
      <c r="AK65481"/>
      <c r="AL65481"/>
      <c r="AM65481"/>
      <c r="AN65481"/>
      <c r="AO65481"/>
      <c r="AP65481"/>
      <c r="AQ65481"/>
      <c r="AR65481"/>
      <c r="AS65481"/>
      <c r="AT65481"/>
      <c r="AU65481"/>
      <c r="AV65481"/>
      <c r="AW65481"/>
      <c r="AX65481"/>
      <c r="AY65481"/>
      <c r="AZ65481"/>
      <c r="BA65481"/>
      <c r="BB65481"/>
      <c r="BC65481"/>
      <c r="BD65481"/>
      <c r="BE65481"/>
      <c r="BF65481"/>
      <c r="BG65481"/>
      <c r="BH65481"/>
      <c r="BI65481"/>
      <c r="BJ65481"/>
      <c r="BK65481"/>
      <c r="BL65481"/>
      <c r="BM65481"/>
      <c r="BN65481"/>
      <c r="BO65481"/>
      <c r="BP65481"/>
      <c r="BQ65481"/>
      <c r="BR65481"/>
      <c r="BS65481"/>
      <c r="BT65481"/>
      <c r="BU65481"/>
      <c r="BV65481"/>
      <c r="BW65481"/>
      <c r="BX65481"/>
      <c r="BY65481"/>
      <c r="BZ65481"/>
      <c r="CA65481"/>
      <c r="CB65481"/>
      <c r="CC65481"/>
      <c r="CD65481"/>
      <c r="CE65481"/>
      <c r="CF65481"/>
      <c r="CG65481"/>
      <c r="CH65481"/>
      <c r="CI65481"/>
      <c r="CJ65481"/>
      <c r="CK65481"/>
      <c r="CL65481"/>
      <c r="CM65481"/>
      <c r="CN65481"/>
      <c r="CO65481"/>
      <c r="CP65481"/>
      <c r="CQ65481"/>
      <c r="CR65481"/>
      <c r="CS65481"/>
      <c r="CT65481"/>
      <c r="CU65481"/>
      <c r="CV65481"/>
      <c r="CW65481"/>
      <c r="CX65481"/>
      <c r="CY65481"/>
      <c r="CZ65481"/>
      <c r="DA65481"/>
      <c r="DB65481"/>
      <c r="DC65481"/>
      <c r="DD65481"/>
      <c r="DE65481"/>
      <c r="DF65481"/>
      <c r="DG65481"/>
      <c r="DH65481"/>
      <c r="DI65481"/>
      <c r="DJ65481"/>
      <c r="DK65481"/>
      <c r="DL65481"/>
      <c r="DM65481"/>
      <c r="DN65481"/>
      <c r="DO65481"/>
      <c r="DP65481"/>
      <c r="DQ65481"/>
      <c r="DR65481"/>
      <c r="DS65481"/>
      <c r="DT65481"/>
      <c r="DU65481"/>
      <c r="DV65481"/>
      <c r="DW65481"/>
      <c r="DX65481"/>
      <c r="DY65481"/>
      <c r="DZ65481"/>
      <c r="EA65481"/>
      <c r="EB65481"/>
      <c r="EC65481"/>
      <c r="ED65481"/>
      <c r="EE65481"/>
      <c r="EF65481"/>
      <c r="EG65481"/>
      <c r="EH65481"/>
      <c r="EI65481"/>
      <c r="EJ65481"/>
      <c r="EK65481"/>
      <c r="EL65481"/>
      <c r="EM65481"/>
      <c r="EN65481"/>
      <c r="EO65481"/>
      <c r="EP65481"/>
      <c r="EQ65481"/>
      <c r="ER65481"/>
      <c r="ES65481"/>
      <c r="ET65481"/>
      <c r="EU65481"/>
      <c r="EV65481"/>
      <c r="EW65481"/>
      <c r="EX65481"/>
      <c r="EY65481"/>
      <c r="EZ65481"/>
      <c r="FA65481"/>
      <c r="FB65481"/>
      <c r="FC65481"/>
      <c r="FD65481"/>
      <c r="FE65481"/>
      <c r="FF65481"/>
      <c r="FG65481"/>
      <c r="FH65481"/>
      <c r="FI65481"/>
      <c r="FJ65481"/>
      <c r="FK65481"/>
      <c r="FL65481"/>
      <c r="FM65481"/>
      <c r="FN65481"/>
      <c r="FO65481"/>
      <c r="FP65481"/>
      <c r="FQ65481"/>
      <c r="FR65481"/>
      <c r="FS65481"/>
      <c r="FT65481"/>
      <c r="FU65481"/>
      <c r="FV65481"/>
      <c r="FW65481"/>
      <c r="FX65481"/>
      <c r="FY65481"/>
      <c r="FZ65481"/>
      <c r="GA65481"/>
      <c r="GB65481"/>
      <c r="GC65481"/>
      <c r="GD65481"/>
      <c r="GE65481"/>
      <c r="GF65481"/>
      <c r="GG65481"/>
      <c r="GH65481"/>
      <c r="GI65481"/>
      <c r="GJ65481"/>
      <c r="GK65481"/>
      <c r="GL65481"/>
      <c r="GM65481"/>
      <c r="GN65481"/>
      <c r="GO65481"/>
      <c r="GP65481"/>
      <c r="GQ65481"/>
      <c r="GR65481"/>
      <c r="GS65481"/>
      <c r="GT65481"/>
      <c r="GU65481"/>
      <c r="GV65481"/>
      <c r="GW65481"/>
      <c r="GX65481"/>
      <c r="GY65481"/>
      <c r="GZ65481"/>
      <c r="HA65481"/>
      <c r="HB65481"/>
      <c r="HC65481"/>
      <c r="HD65481"/>
      <c r="HE65481"/>
      <c r="HF65481"/>
      <c r="HG65481"/>
      <c r="HH65481"/>
      <c r="HI65481"/>
      <c r="HJ65481"/>
      <c r="HK65481"/>
      <c r="HL65481"/>
      <c r="HM65481"/>
      <c r="HN65481"/>
      <c r="HO65481"/>
      <c r="HP65481"/>
      <c r="HQ65481"/>
      <c r="HR65481"/>
      <c r="HS65481"/>
      <c r="HT65481"/>
      <c r="HU65481"/>
      <c r="HV65481"/>
      <c r="HW65481"/>
      <c r="HX65481"/>
      <c r="HY65481"/>
      <c r="HZ65481"/>
      <c r="IA65481"/>
    </row>
    <row r="65482" spans="1:235" ht="24" customHeight="1">
      <c r="A65482"/>
      <c r="B65482"/>
      <c r="C65482"/>
      <c r="D65482"/>
      <c r="E65482"/>
      <c r="F65482"/>
      <c r="G65482"/>
      <c r="H65482"/>
      <c r="I65482"/>
      <c r="J65482"/>
      <c r="K65482"/>
      <c r="L65482"/>
      <c r="M65482"/>
      <c r="N65482"/>
      <c r="O65482"/>
      <c r="P65482"/>
      <c r="Q65482"/>
      <c r="R65482"/>
      <c r="S65482"/>
      <c r="T65482"/>
      <c r="U65482"/>
      <c r="V65482"/>
      <c r="W65482"/>
      <c r="X65482"/>
      <c r="Y65482"/>
      <c r="Z65482"/>
      <c r="AA65482"/>
      <c r="AB65482"/>
      <c r="AC65482"/>
      <c r="AD65482"/>
      <c r="AE65482"/>
      <c r="AF65482"/>
      <c r="AG65482"/>
      <c r="AH65482"/>
      <c r="AI65482"/>
      <c r="AJ65482"/>
      <c r="AK65482"/>
      <c r="AL65482"/>
      <c r="AM65482"/>
      <c r="AN65482"/>
      <c r="AO65482"/>
      <c r="AP65482"/>
      <c r="AQ65482"/>
      <c r="AR65482"/>
      <c r="AS65482"/>
      <c r="AT65482"/>
      <c r="AU65482"/>
      <c r="AV65482"/>
      <c r="AW65482"/>
      <c r="AX65482"/>
      <c r="AY65482"/>
      <c r="AZ65482"/>
      <c r="BA65482"/>
      <c r="BB65482"/>
      <c r="BC65482"/>
      <c r="BD65482"/>
      <c r="BE65482"/>
      <c r="BF65482"/>
      <c r="BG65482"/>
      <c r="BH65482"/>
      <c r="BI65482"/>
      <c r="BJ65482"/>
      <c r="BK65482"/>
      <c r="BL65482"/>
      <c r="BM65482"/>
      <c r="BN65482"/>
      <c r="BO65482"/>
      <c r="BP65482"/>
      <c r="BQ65482"/>
      <c r="BR65482"/>
      <c r="BS65482"/>
      <c r="BT65482"/>
      <c r="BU65482"/>
      <c r="BV65482"/>
      <c r="BW65482"/>
      <c r="BX65482"/>
      <c r="BY65482"/>
      <c r="BZ65482"/>
      <c r="CA65482"/>
      <c r="CB65482"/>
      <c r="CC65482"/>
      <c r="CD65482"/>
      <c r="CE65482"/>
      <c r="CF65482"/>
      <c r="CG65482"/>
      <c r="CH65482"/>
      <c r="CI65482"/>
      <c r="CJ65482"/>
      <c r="CK65482"/>
      <c r="CL65482"/>
      <c r="CM65482"/>
      <c r="CN65482"/>
      <c r="CO65482"/>
      <c r="CP65482"/>
      <c r="CQ65482"/>
      <c r="CR65482"/>
      <c r="CS65482"/>
      <c r="CT65482"/>
      <c r="CU65482"/>
      <c r="CV65482"/>
      <c r="CW65482"/>
      <c r="CX65482"/>
      <c r="CY65482"/>
      <c r="CZ65482"/>
      <c r="DA65482"/>
      <c r="DB65482"/>
      <c r="DC65482"/>
      <c r="DD65482"/>
      <c r="DE65482"/>
      <c r="DF65482"/>
      <c r="DG65482"/>
      <c r="DH65482"/>
      <c r="DI65482"/>
      <c r="DJ65482"/>
      <c r="DK65482"/>
      <c r="DL65482"/>
      <c r="DM65482"/>
      <c r="DN65482"/>
      <c r="DO65482"/>
      <c r="DP65482"/>
      <c r="DQ65482"/>
      <c r="DR65482"/>
      <c r="DS65482"/>
      <c r="DT65482"/>
      <c r="DU65482"/>
      <c r="DV65482"/>
      <c r="DW65482"/>
      <c r="DX65482"/>
      <c r="DY65482"/>
      <c r="DZ65482"/>
      <c r="EA65482"/>
      <c r="EB65482"/>
      <c r="EC65482"/>
      <c r="ED65482"/>
      <c r="EE65482"/>
      <c r="EF65482"/>
      <c r="EG65482"/>
      <c r="EH65482"/>
      <c r="EI65482"/>
      <c r="EJ65482"/>
      <c r="EK65482"/>
      <c r="EL65482"/>
      <c r="EM65482"/>
      <c r="EN65482"/>
      <c r="EO65482"/>
      <c r="EP65482"/>
      <c r="EQ65482"/>
      <c r="ER65482"/>
      <c r="ES65482"/>
      <c r="ET65482"/>
      <c r="EU65482"/>
      <c r="EV65482"/>
      <c r="EW65482"/>
      <c r="EX65482"/>
      <c r="EY65482"/>
      <c r="EZ65482"/>
      <c r="FA65482"/>
      <c r="FB65482"/>
      <c r="FC65482"/>
      <c r="FD65482"/>
      <c r="FE65482"/>
      <c r="FF65482"/>
      <c r="FG65482"/>
      <c r="FH65482"/>
      <c r="FI65482"/>
      <c r="FJ65482"/>
      <c r="FK65482"/>
      <c r="FL65482"/>
      <c r="FM65482"/>
      <c r="FN65482"/>
      <c r="FO65482"/>
      <c r="FP65482"/>
      <c r="FQ65482"/>
      <c r="FR65482"/>
      <c r="FS65482"/>
      <c r="FT65482"/>
      <c r="FU65482"/>
      <c r="FV65482"/>
      <c r="FW65482"/>
      <c r="FX65482"/>
      <c r="FY65482"/>
      <c r="FZ65482"/>
      <c r="GA65482"/>
      <c r="GB65482"/>
      <c r="GC65482"/>
      <c r="GD65482"/>
      <c r="GE65482"/>
      <c r="GF65482"/>
      <c r="GG65482"/>
      <c r="GH65482"/>
      <c r="GI65482"/>
      <c r="GJ65482"/>
      <c r="GK65482"/>
      <c r="GL65482"/>
      <c r="GM65482"/>
      <c r="GN65482"/>
      <c r="GO65482"/>
      <c r="GP65482"/>
      <c r="GQ65482"/>
      <c r="GR65482"/>
      <c r="GS65482"/>
      <c r="GT65482"/>
      <c r="GU65482"/>
      <c r="GV65482"/>
      <c r="GW65482"/>
      <c r="GX65482"/>
      <c r="GY65482"/>
      <c r="GZ65482"/>
      <c r="HA65482"/>
      <c r="HB65482"/>
      <c r="HC65482"/>
      <c r="HD65482"/>
      <c r="HE65482"/>
      <c r="HF65482"/>
      <c r="HG65482"/>
      <c r="HH65482"/>
      <c r="HI65482"/>
      <c r="HJ65482"/>
      <c r="HK65482"/>
      <c r="HL65482"/>
      <c r="HM65482"/>
      <c r="HN65482"/>
      <c r="HO65482"/>
      <c r="HP65482"/>
      <c r="HQ65482"/>
      <c r="HR65482"/>
      <c r="HS65482"/>
      <c r="HT65482"/>
      <c r="HU65482"/>
      <c r="HV65482"/>
      <c r="HW65482"/>
      <c r="HX65482"/>
      <c r="HY65482"/>
      <c r="HZ65482"/>
      <c r="IA65482"/>
    </row>
    <row r="65483" spans="1:235" ht="24" customHeight="1">
      <c r="A65483"/>
      <c r="B65483"/>
      <c r="C65483"/>
      <c r="D65483"/>
      <c r="E65483"/>
      <c r="F65483"/>
      <c r="G65483"/>
      <c r="H65483"/>
      <c r="I65483"/>
      <c r="J65483"/>
      <c r="K65483"/>
      <c r="L65483"/>
      <c r="M65483"/>
      <c r="N65483"/>
      <c r="O65483"/>
      <c r="P65483"/>
      <c r="Q65483"/>
      <c r="R65483"/>
      <c r="S65483"/>
      <c r="T65483"/>
      <c r="U65483"/>
      <c r="V65483"/>
      <c r="W65483"/>
      <c r="X65483"/>
      <c r="Y65483"/>
      <c r="Z65483"/>
      <c r="AA65483"/>
      <c r="AB65483"/>
      <c r="AC65483"/>
      <c r="AD65483"/>
      <c r="AE65483"/>
      <c r="AF65483"/>
      <c r="AG65483"/>
      <c r="AH65483"/>
      <c r="AI65483"/>
      <c r="AJ65483"/>
      <c r="AK65483"/>
      <c r="AL65483"/>
      <c r="AM65483"/>
      <c r="AN65483"/>
      <c r="AO65483"/>
      <c r="AP65483"/>
      <c r="AQ65483"/>
      <c r="AR65483"/>
      <c r="AS65483"/>
      <c r="AT65483"/>
      <c r="AU65483"/>
      <c r="AV65483"/>
      <c r="AW65483"/>
      <c r="AX65483"/>
      <c r="AY65483"/>
      <c r="AZ65483"/>
      <c r="BA65483"/>
      <c r="BB65483"/>
      <c r="BC65483"/>
      <c r="BD65483"/>
      <c r="BE65483"/>
      <c r="BF65483"/>
      <c r="BG65483"/>
      <c r="BH65483"/>
      <c r="BI65483"/>
      <c r="BJ65483"/>
      <c r="BK65483"/>
      <c r="BL65483"/>
      <c r="BM65483"/>
      <c r="BN65483"/>
      <c r="BO65483"/>
      <c r="BP65483"/>
      <c r="BQ65483"/>
      <c r="BR65483"/>
      <c r="BS65483"/>
      <c r="BT65483"/>
      <c r="BU65483"/>
      <c r="BV65483"/>
      <c r="BW65483"/>
      <c r="BX65483"/>
      <c r="BY65483"/>
      <c r="BZ65483"/>
      <c r="CA65483"/>
      <c r="CB65483"/>
      <c r="CC65483"/>
      <c r="CD65483"/>
      <c r="CE65483"/>
      <c r="CF65483"/>
      <c r="CG65483"/>
      <c r="CH65483"/>
      <c r="CI65483"/>
      <c r="CJ65483"/>
      <c r="CK65483"/>
      <c r="CL65483"/>
      <c r="CM65483"/>
      <c r="CN65483"/>
      <c r="CO65483"/>
      <c r="CP65483"/>
      <c r="CQ65483"/>
      <c r="CR65483"/>
      <c r="CS65483"/>
      <c r="CT65483"/>
      <c r="CU65483"/>
      <c r="CV65483"/>
      <c r="CW65483"/>
      <c r="CX65483"/>
      <c r="CY65483"/>
      <c r="CZ65483"/>
      <c r="DA65483"/>
      <c r="DB65483"/>
      <c r="DC65483"/>
      <c r="DD65483"/>
      <c r="DE65483"/>
      <c r="DF65483"/>
      <c r="DG65483"/>
      <c r="DH65483"/>
      <c r="DI65483"/>
      <c r="DJ65483"/>
      <c r="DK65483"/>
      <c r="DL65483"/>
      <c r="DM65483"/>
      <c r="DN65483"/>
      <c r="DO65483"/>
      <c r="DP65483"/>
      <c r="DQ65483"/>
      <c r="DR65483"/>
      <c r="DS65483"/>
      <c r="DT65483"/>
      <c r="DU65483"/>
      <c r="DV65483"/>
      <c r="DW65483"/>
      <c r="DX65483"/>
      <c r="DY65483"/>
      <c r="DZ65483"/>
      <c r="EA65483"/>
      <c r="EB65483"/>
      <c r="EC65483"/>
      <c r="ED65483"/>
      <c r="EE65483"/>
      <c r="EF65483"/>
      <c r="EG65483"/>
      <c r="EH65483"/>
      <c r="EI65483"/>
      <c r="EJ65483"/>
      <c r="EK65483"/>
      <c r="EL65483"/>
      <c r="EM65483"/>
      <c r="EN65483"/>
      <c r="EO65483"/>
      <c r="EP65483"/>
      <c r="EQ65483"/>
      <c r="ER65483"/>
      <c r="ES65483"/>
      <c r="ET65483"/>
      <c r="EU65483"/>
      <c r="EV65483"/>
      <c r="EW65483"/>
      <c r="EX65483"/>
      <c r="EY65483"/>
      <c r="EZ65483"/>
      <c r="FA65483"/>
      <c r="FB65483"/>
      <c r="FC65483"/>
      <c r="FD65483"/>
      <c r="FE65483"/>
      <c r="FF65483"/>
      <c r="FG65483"/>
      <c r="FH65483"/>
      <c r="FI65483"/>
      <c r="FJ65483"/>
      <c r="FK65483"/>
      <c r="FL65483"/>
      <c r="FM65483"/>
      <c r="FN65483"/>
      <c r="FO65483"/>
      <c r="FP65483"/>
      <c r="FQ65483"/>
      <c r="FR65483"/>
      <c r="FS65483"/>
      <c r="FT65483"/>
      <c r="FU65483"/>
      <c r="FV65483"/>
      <c r="FW65483"/>
      <c r="FX65483"/>
      <c r="FY65483"/>
      <c r="FZ65483"/>
      <c r="GA65483"/>
      <c r="GB65483"/>
      <c r="GC65483"/>
      <c r="GD65483"/>
      <c r="GE65483"/>
      <c r="GF65483"/>
      <c r="GG65483"/>
      <c r="GH65483"/>
      <c r="GI65483"/>
      <c r="GJ65483"/>
      <c r="GK65483"/>
      <c r="GL65483"/>
      <c r="GM65483"/>
      <c r="GN65483"/>
      <c r="GO65483"/>
      <c r="GP65483"/>
      <c r="GQ65483"/>
      <c r="GR65483"/>
      <c r="GS65483"/>
      <c r="GT65483"/>
      <c r="GU65483"/>
      <c r="GV65483"/>
      <c r="GW65483"/>
      <c r="GX65483"/>
      <c r="GY65483"/>
      <c r="GZ65483"/>
      <c r="HA65483"/>
      <c r="HB65483"/>
      <c r="HC65483"/>
      <c r="HD65483"/>
      <c r="HE65483"/>
      <c r="HF65483"/>
      <c r="HG65483"/>
      <c r="HH65483"/>
      <c r="HI65483"/>
      <c r="HJ65483"/>
      <c r="HK65483"/>
      <c r="HL65483"/>
      <c r="HM65483"/>
      <c r="HN65483"/>
      <c r="HO65483"/>
      <c r="HP65483"/>
      <c r="HQ65483"/>
      <c r="HR65483"/>
      <c r="HS65483"/>
      <c r="HT65483"/>
      <c r="HU65483"/>
      <c r="HV65483"/>
      <c r="HW65483"/>
      <c r="HX65483"/>
      <c r="HY65483"/>
      <c r="HZ65483"/>
      <c r="IA65483"/>
    </row>
    <row r="65484" spans="1:235" ht="24" customHeight="1">
      <c r="A65484"/>
      <c r="B65484"/>
      <c r="C65484"/>
      <c r="D65484"/>
      <c r="E65484"/>
      <c r="F65484"/>
      <c r="G65484"/>
      <c r="H65484"/>
      <c r="I65484"/>
      <c r="J65484"/>
      <c r="K65484"/>
      <c r="L65484"/>
      <c r="M65484"/>
      <c r="N65484"/>
      <c r="O65484"/>
      <c r="P65484"/>
      <c r="Q65484"/>
      <c r="R65484"/>
      <c r="S65484"/>
      <c r="T65484"/>
      <c r="U65484"/>
      <c r="V65484"/>
      <c r="W65484"/>
      <c r="X65484"/>
      <c r="Y65484"/>
      <c r="Z65484"/>
      <c r="AA65484"/>
      <c r="AB65484"/>
      <c r="AC65484"/>
      <c r="AD65484"/>
      <c r="AE65484"/>
      <c r="AF65484"/>
      <c r="AG65484"/>
      <c r="AH65484"/>
      <c r="AI65484"/>
      <c r="AJ65484"/>
      <c r="AK65484"/>
      <c r="AL65484"/>
      <c r="AM65484"/>
      <c r="AN65484"/>
      <c r="AO65484"/>
      <c r="AP65484"/>
      <c r="AQ65484"/>
      <c r="AR65484"/>
      <c r="AS65484"/>
      <c r="AT65484"/>
      <c r="AU65484"/>
      <c r="AV65484"/>
      <c r="AW65484"/>
      <c r="AX65484"/>
      <c r="AY65484"/>
      <c r="AZ65484"/>
      <c r="BA65484"/>
      <c r="BB65484"/>
      <c r="BC65484"/>
      <c r="BD65484"/>
      <c r="BE65484"/>
      <c r="BF65484"/>
      <c r="BG65484"/>
      <c r="BH65484"/>
      <c r="BI65484"/>
      <c r="BJ65484"/>
      <c r="BK65484"/>
      <c r="BL65484"/>
      <c r="BM65484"/>
      <c r="BN65484"/>
      <c r="BO65484"/>
      <c r="BP65484"/>
      <c r="BQ65484"/>
      <c r="BR65484"/>
      <c r="BS65484"/>
      <c r="BT65484"/>
      <c r="BU65484"/>
      <c r="BV65484"/>
      <c r="BW65484"/>
      <c r="BX65484"/>
      <c r="BY65484"/>
      <c r="BZ65484"/>
      <c r="CA65484"/>
      <c r="CB65484"/>
      <c r="CC65484"/>
      <c r="CD65484"/>
      <c r="CE65484"/>
      <c r="CF65484"/>
      <c r="CG65484"/>
      <c r="CH65484"/>
      <c r="CI65484"/>
      <c r="CJ65484"/>
      <c r="CK65484"/>
      <c r="CL65484"/>
      <c r="CM65484"/>
      <c r="CN65484"/>
      <c r="CO65484"/>
      <c r="CP65484"/>
      <c r="CQ65484"/>
      <c r="CR65484"/>
      <c r="CS65484"/>
      <c r="CT65484"/>
      <c r="CU65484"/>
      <c r="CV65484"/>
      <c r="CW65484"/>
      <c r="CX65484"/>
      <c r="CY65484"/>
      <c r="CZ65484"/>
      <c r="DA65484"/>
      <c r="DB65484"/>
      <c r="DC65484"/>
      <c r="DD65484"/>
      <c r="DE65484"/>
      <c r="DF65484"/>
      <c r="DG65484"/>
      <c r="DH65484"/>
      <c r="DI65484"/>
      <c r="DJ65484"/>
      <c r="DK65484"/>
      <c r="DL65484"/>
      <c r="DM65484"/>
      <c r="DN65484"/>
      <c r="DO65484"/>
      <c r="DP65484"/>
      <c r="DQ65484"/>
      <c r="DR65484"/>
      <c r="DS65484"/>
      <c r="DT65484"/>
      <c r="DU65484"/>
      <c r="DV65484"/>
      <c r="DW65484"/>
      <c r="DX65484"/>
      <c r="DY65484"/>
      <c r="DZ65484"/>
      <c r="EA65484"/>
      <c r="EB65484"/>
      <c r="EC65484"/>
      <c r="ED65484"/>
      <c r="EE65484"/>
      <c r="EF65484"/>
      <c r="EG65484"/>
      <c r="EH65484"/>
      <c r="EI65484"/>
      <c r="EJ65484"/>
      <c r="EK65484"/>
      <c r="EL65484"/>
      <c r="EM65484"/>
      <c r="EN65484"/>
      <c r="EO65484"/>
      <c r="EP65484"/>
      <c r="EQ65484"/>
      <c r="ER65484"/>
      <c r="ES65484"/>
      <c r="ET65484"/>
      <c r="EU65484"/>
      <c r="EV65484"/>
      <c r="EW65484"/>
      <c r="EX65484"/>
      <c r="EY65484"/>
      <c r="EZ65484"/>
      <c r="FA65484"/>
      <c r="FB65484"/>
      <c r="FC65484"/>
      <c r="FD65484"/>
      <c r="FE65484"/>
      <c r="FF65484"/>
      <c r="FG65484"/>
      <c r="FH65484"/>
      <c r="FI65484"/>
      <c r="FJ65484"/>
      <c r="FK65484"/>
      <c r="FL65484"/>
      <c r="FM65484"/>
      <c r="FN65484"/>
      <c r="FO65484"/>
      <c r="FP65484"/>
      <c r="FQ65484"/>
      <c r="FR65484"/>
      <c r="FS65484"/>
      <c r="FT65484"/>
      <c r="FU65484"/>
      <c r="FV65484"/>
      <c r="FW65484"/>
      <c r="FX65484"/>
      <c r="FY65484"/>
      <c r="FZ65484"/>
      <c r="GA65484"/>
      <c r="GB65484"/>
      <c r="GC65484"/>
      <c r="GD65484"/>
      <c r="GE65484"/>
      <c r="GF65484"/>
      <c r="GG65484"/>
      <c r="GH65484"/>
      <c r="GI65484"/>
      <c r="GJ65484"/>
      <c r="GK65484"/>
      <c r="GL65484"/>
      <c r="GM65484"/>
      <c r="GN65484"/>
      <c r="GO65484"/>
      <c r="GP65484"/>
      <c r="GQ65484"/>
      <c r="GR65484"/>
      <c r="GS65484"/>
      <c r="GT65484"/>
      <c r="GU65484"/>
      <c r="GV65484"/>
      <c r="GW65484"/>
      <c r="GX65484"/>
      <c r="GY65484"/>
      <c r="GZ65484"/>
      <c r="HA65484"/>
      <c r="HB65484"/>
      <c r="HC65484"/>
      <c r="HD65484"/>
      <c r="HE65484"/>
      <c r="HF65484"/>
      <c r="HG65484"/>
      <c r="HH65484"/>
      <c r="HI65484"/>
      <c r="HJ65484"/>
      <c r="HK65484"/>
      <c r="HL65484"/>
      <c r="HM65484"/>
      <c r="HN65484"/>
      <c r="HO65484"/>
      <c r="HP65484"/>
      <c r="HQ65484"/>
      <c r="HR65484"/>
      <c r="HS65484"/>
      <c r="HT65484"/>
      <c r="HU65484"/>
      <c r="HV65484"/>
      <c r="HW65484"/>
      <c r="HX65484"/>
      <c r="HY65484"/>
      <c r="HZ65484"/>
      <c r="IA65484"/>
    </row>
    <row r="65485" spans="1:235" ht="24" customHeight="1">
      <c r="A65485"/>
      <c r="B65485"/>
      <c r="C65485"/>
      <c r="D65485"/>
      <c r="E65485"/>
      <c r="F65485"/>
      <c r="G65485"/>
      <c r="H65485"/>
      <c r="I65485"/>
      <c r="J65485"/>
      <c r="K65485"/>
      <c r="L65485"/>
      <c r="M65485"/>
      <c r="N65485"/>
      <c r="O65485"/>
      <c r="P65485"/>
      <c r="Q65485"/>
      <c r="R65485"/>
      <c r="S65485"/>
      <c r="T65485"/>
      <c r="U65485"/>
      <c r="V65485"/>
      <c r="W65485"/>
      <c r="X65485"/>
      <c r="Y65485"/>
      <c r="Z65485"/>
      <c r="AA65485"/>
      <c r="AB65485"/>
      <c r="AC65485"/>
      <c r="AD65485"/>
      <c r="AE65485"/>
      <c r="AF65485"/>
      <c r="AG65485"/>
      <c r="AH65485"/>
      <c r="AI65485"/>
      <c r="AJ65485"/>
      <c r="AK65485"/>
      <c r="AL65485"/>
      <c r="AM65485"/>
      <c r="AN65485"/>
      <c r="AO65485"/>
      <c r="AP65485"/>
      <c r="AQ65485"/>
      <c r="AR65485"/>
      <c r="AS65485"/>
      <c r="AT65485"/>
      <c r="AU65485"/>
      <c r="AV65485"/>
      <c r="AW65485"/>
      <c r="AX65485"/>
      <c r="AY65485"/>
      <c r="AZ65485"/>
      <c r="BA65485"/>
      <c r="BB65485"/>
      <c r="BC65485"/>
      <c r="BD65485"/>
      <c r="BE65485"/>
      <c r="BF65485"/>
      <c r="BG65485"/>
      <c r="BH65485"/>
      <c r="BI65485"/>
      <c r="BJ65485"/>
      <c r="BK65485"/>
      <c r="BL65485"/>
      <c r="BM65485"/>
      <c r="BN65485"/>
      <c r="BO65485"/>
      <c r="BP65485"/>
      <c r="BQ65485"/>
      <c r="BR65485"/>
      <c r="BS65485"/>
      <c r="BT65485"/>
      <c r="BU65485"/>
      <c r="BV65485"/>
      <c r="BW65485"/>
      <c r="BX65485"/>
      <c r="BY65485"/>
      <c r="BZ65485"/>
      <c r="CA65485"/>
      <c r="CB65485"/>
      <c r="CC65485"/>
      <c r="CD65485"/>
      <c r="CE65485"/>
      <c r="CF65485"/>
      <c r="CG65485"/>
      <c r="CH65485"/>
      <c r="CI65485"/>
      <c r="CJ65485"/>
      <c r="CK65485"/>
      <c r="CL65485"/>
      <c r="CM65485"/>
      <c r="CN65485"/>
      <c r="CO65485"/>
      <c r="CP65485"/>
      <c r="CQ65485"/>
      <c r="CR65485"/>
      <c r="CS65485"/>
      <c r="CT65485"/>
      <c r="CU65485"/>
      <c r="CV65485"/>
      <c r="CW65485"/>
      <c r="CX65485"/>
      <c r="CY65485"/>
      <c r="CZ65485"/>
      <c r="DA65485"/>
      <c r="DB65485"/>
      <c r="DC65485"/>
      <c r="DD65485"/>
      <c r="DE65485"/>
      <c r="DF65485"/>
      <c r="DG65485"/>
      <c r="DH65485"/>
      <c r="DI65485"/>
      <c r="DJ65485"/>
      <c r="DK65485"/>
      <c r="DL65485"/>
      <c r="DM65485"/>
      <c r="DN65485"/>
      <c r="DO65485"/>
      <c r="DP65485"/>
      <c r="DQ65485"/>
      <c r="DR65485"/>
      <c r="DS65485"/>
      <c r="DT65485"/>
      <c r="DU65485"/>
      <c r="DV65485"/>
      <c r="DW65485"/>
      <c r="DX65485"/>
      <c r="DY65485"/>
      <c r="DZ65485"/>
      <c r="EA65485"/>
      <c r="EB65485"/>
      <c r="EC65485"/>
      <c r="ED65485"/>
      <c r="EE65485"/>
      <c r="EF65485"/>
      <c r="EG65485"/>
      <c r="EH65485"/>
      <c r="EI65485"/>
      <c r="EJ65485"/>
      <c r="EK65485"/>
      <c r="EL65485"/>
      <c r="EM65485"/>
      <c r="EN65485"/>
      <c r="EO65485"/>
      <c r="EP65485"/>
      <c r="EQ65485"/>
      <c r="ER65485"/>
      <c r="ES65485"/>
      <c r="ET65485"/>
      <c r="EU65485"/>
      <c r="EV65485"/>
      <c r="EW65485"/>
      <c r="EX65485"/>
      <c r="EY65485"/>
      <c r="EZ65485"/>
      <c r="FA65485"/>
      <c r="FB65485"/>
      <c r="FC65485"/>
      <c r="FD65485"/>
      <c r="FE65485"/>
      <c r="FF65485"/>
      <c r="FG65485"/>
      <c r="FH65485"/>
      <c r="FI65485"/>
      <c r="FJ65485"/>
      <c r="FK65485"/>
      <c r="FL65485"/>
      <c r="FM65485"/>
      <c r="FN65485"/>
      <c r="FO65485"/>
      <c r="FP65485"/>
      <c r="FQ65485"/>
      <c r="FR65485"/>
      <c r="FS65485"/>
      <c r="FT65485"/>
      <c r="FU65485"/>
      <c r="FV65485"/>
      <c r="FW65485"/>
      <c r="FX65485"/>
      <c r="FY65485"/>
      <c r="FZ65485"/>
      <c r="GA65485"/>
      <c r="GB65485"/>
      <c r="GC65485"/>
      <c r="GD65485"/>
      <c r="GE65485"/>
      <c r="GF65485"/>
      <c r="GG65485"/>
      <c r="GH65485"/>
      <c r="GI65485"/>
      <c r="GJ65485"/>
      <c r="GK65485"/>
      <c r="GL65485"/>
      <c r="GM65485"/>
      <c r="GN65485"/>
      <c r="GO65485"/>
      <c r="GP65485"/>
      <c r="GQ65485"/>
      <c r="GR65485"/>
      <c r="GS65485"/>
      <c r="GT65485"/>
      <c r="GU65485"/>
      <c r="GV65485"/>
      <c r="GW65485"/>
      <c r="GX65485"/>
      <c r="GY65485"/>
      <c r="GZ65485"/>
      <c r="HA65485"/>
      <c r="HB65485"/>
      <c r="HC65485"/>
      <c r="HD65485"/>
      <c r="HE65485"/>
      <c r="HF65485"/>
      <c r="HG65485"/>
      <c r="HH65485"/>
      <c r="HI65485"/>
      <c r="HJ65485"/>
      <c r="HK65485"/>
      <c r="HL65485"/>
      <c r="HM65485"/>
      <c r="HN65485"/>
      <c r="HO65485"/>
      <c r="HP65485"/>
      <c r="HQ65485"/>
      <c r="HR65485"/>
      <c r="HS65485"/>
      <c r="HT65485"/>
      <c r="HU65485"/>
      <c r="HV65485"/>
      <c r="HW65485"/>
      <c r="HX65485"/>
      <c r="HY65485"/>
      <c r="HZ65485"/>
      <c r="IA65485"/>
    </row>
    <row r="65486" spans="1:235" ht="24" customHeight="1">
      <c r="A65486"/>
      <c r="B65486"/>
      <c r="C65486"/>
      <c r="D65486"/>
      <c r="E65486"/>
      <c r="F65486"/>
      <c r="G65486"/>
      <c r="H65486"/>
      <c r="I65486"/>
      <c r="J65486"/>
      <c r="K65486"/>
      <c r="L65486"/>
      <c r="M65486"/>
      <c r="N65486"/>
      <c r="O65486"/>
      <c r="P65486"/>
      <c r="Q65486"/>
      <c r="R65486"/>
      <c r="S65486"/>
      <c r="T65486"/>
      <c r="U65486"/>
      <c r="V65486"/>
      <c r="W65486"/>
      <c r="X65486"/>
      <c r="Y65486"/>
      <c r="Z65486"/>
      <c r="AA65486"/>
      <c r="AB65486"/>
      <c r="AC65486"/>
      <c r="AD65486"/>
      <c r="AE65486"/>
      <c r="AF65486"/>
      <c r="AG65486"/>
      <c r="AH65486"/>
      <c r="AI65486"/>
      <c r="AJ65486"/>
      <c r="AK65486"/>
      <c r="AL65486"/>
      <c r="AM65486"/>
      <c r="AN65486"/>
      <c r="AO65486"/>
      <c r="AP65486"/>
      <c r="AQ65486"/>
      <c r="AR65486"/>
      <c r="AS65486"/>
      <c r="AT65486"/>
      <c r="AU65486"/>
      <c r="AV65486"/>
      <c r="AW65486"/>
      <c r="AX65486"/>
      <c r="AY65486"/>
      <c r="AZ65486"/>
      <c r="BA65486"/>
      <c r="BB65486"/>
      <c r="BC65486"/>
      <c r="BD65486"/>
      <c r="BE65486"/>
      <c r="BF65486"/>
      <c r="BG65486"/>
      <c r="BH65486"/>
      <c r="BI65486"/>
      <c r="BJ65486"/>
      <c r="BK65486"/>
      <c r="BL65486"/>
      <c r="BM65486"/>
      <c r="BN65486"/>
      <c r="BO65486"/>
      <c r="BP65486"/>
      <c r="BQ65486"/>
      <c r="BR65486"/>
      <c r="BS65486"/>
      <c r="BT65486"/>
      <c r="BU65486"/>
      <c r="BV65486"/>
      <c r="BW65486"/>
      <c r="BX65486"/>
      <c r="BY65486"/>
      <c r="BZ65486"/>
      <c r="CA65486"/>
      <c r="CB65486"/>
      <c r="CC65486"/>
      <c r="CD65486"/>
      <c r="CE65486"/>
      <c r="CF65486"/>
      <c r="CG65486"/>
      <c r="CH65486"/>
      <c r="CI65486"/>
      <c r="CJ65486"/>
      <c r="CK65486"/>
      <c r="CL65486"/>
      <c r="CM65486"/>
      <c r="CN65486"/>
      <c r="CO65486"/>
      <c r="CP65486"/>
      <c r="CQ65486"/>
      <c r="CR65486"/>
      <c r="CS65486"/>
      <c r="CT65486"/>
      <c r="CU65486"/>
      <c r="CV65486"/>
      <c r="CW65486"/>
      <c r="CX65486"/>
      <c r="CY65486"/>
      <c r="CZ65486"/>
      <c r="DA65486"/>
      <c r="DB65486"/>
      <c r="DC65486"/>
      <c r="DD65486"/>
      <c r="DE65486"/>
      <c r="DF65486"/>
      <c r="DG65486"/>
      <c r="DH65486"/>
      <c r="DI65486"/>
      <c r="DJ65486"/>
      <c r="DK65486"/>
      <c r="DL65486"/>
      <c r="DM65486"/>
      <c r="DN65486"/>
      <c r="DO65486"/>
      <c r="DP65486"/>
      <c r="DQ65486"/>
      <c r="DR65486"/>
      <c r="DS65486"/>
      <c r="DT65486"/>
      <c r="DU65486"/>
      <c r="DV65486"/>
      <c r="DW65486"/>
      <c r="DX65486"/>
      <c r="DY65486"/>
      <c r="DZ65486"/>
      <c r="EA65486"/>
      <c r="EB65486"/>
      <c r="EC65486"/>
      <c r="ED65486"/>
      <c r="EE65486"/>
      <c r="EF65486"/>
      <c r="EG65486"/>
      <c r="EH65486"/>
      <c r="EI65486"/>
      <c r="EJ65486"/>
      <c r="EK65486"/>
      <c r="EL65486"/>
      <c r="EM65486"/>
      <c r="EN65486"/>
      <c r="EO65486"/>
      <c r="EP65486"/>
      <c r="EQ65486"/>
      <c r="ER65486"/>
      <c r="ES65486"/>
      <c r="ET65486"/>
      <c r="EU65486"/>
      <c r="EV65486"/>
      <c r="EW65486"/>
      <c r="EX65486"/>
      <c r="EY65486"/>
      <c r="EZ65486"/>
      <c r="FA65486"/>
      <c r="FB65486"/>
      <c r="FC65486"/>
      <c r="FD65486"/>
      <c r="FE65486"/>
      <c r="FF65486"/>
      <c r="FG65486"/>
      <c r="FH65486"/>
      <c r="FI65486"/>
      <c r="FJ65486"/>
      <c r="FK65486"/>
      <c r="FL65486"/>
      <c r="FM65486"/>
      <c r="FN65486"/>
      <c r="FO65486"/>
      <c r="FP65486"/>
      <c r="FQ65486"/>
      <c r="FR65486"/>
      <c r="FS65486"/>
      <c r="FT65486"/>
      <c r="FU65486"/>
      <c r="FV65486"/>
      <c r="FW65486"/>
      <c r="FX65486"/>
      <c r="FY65486"/>
      <c r="FZ65486"/>
      <c r="GA65486"/>
      <c r="GB65486"/>
      <c r="GC65486"/>
      <c r="GD65486"/>
      <c r="GE65486"/>
      <c r="GF65486"/>
      <c r="GG65486"/>
      <c r="GH65486"/>
      <c r="GI65486"/>
      <c r="GJ65486"/>
      <c r="GK65486"/>
      <c r="GL65486"/>
      <c r="GM65486"/>
      <c r="GN65486"/>
      <c r="GO65486"/>
      <c r="GP65486"/>
      <c r="GQ65486"/>
      <c r="GR65486"/>
      <c r="GS65486"/>
      <c r="GT65486"/>
      <c r="GU65486"/>
      <c r="GV65486"/>
      <c r="GW65486"/>
      <c r="GX65486"/>
      <c r="GY65486"/>
      <c r="GZ65486"/>
      <c r="HA65486"/>
      <c r="HB65486"/>
      <c r="HC65486"/>
      <c r="HD65486"/>
      <c r="HE65486"/>
      <c r="HF65486"/>
      <c r="HG65486"/>
      <c r="HH65486"/>
      <c r="HI65486"/>
      <c r="HJ65486"/>
      <c r="HK65486"/>
      <c r="HL65486"/>
      <c r="HM65486"/>
      <c r="HN65486"/>
      <c r="HO65486"/>
      <c r="HP65486"/>
      <c r="HQ65486"/>
      <c r="HR65486"/>
      <c r="HS65486"/>
      <c r="HT65486"/>
      <c r="HU65486"/>
      <c r="HV65486"/>
      <c r="HW65486"/>
      <c r="HX65486"/>
      <c r="HY65486"/>
      <c r="HZ65486"/>
      <c r="IA65486"/>
    </row>
    <row r="65487" spans="1:235" ht="24" customHeight="1">
      <c r="A65487"/>
      <c r="B65487"/>
      <c r="C65487"/>
      <c r="D65487"/>
      <c r="E65487"/>
      <c r="F65487"/>
      <c r="G65487"/>
      <c r="H65487"/>
      <c r="I65487"/>
      <c r="J65487"/>
      <c r="K65487"/>
      <c r="L65487"/>
      <c r="M65487"/>
      <c r="N65487"/>
      <c r="O65487"/>
      <c r="P65487"/>
      <c r="Q65487"/>
      <c r="R65487"/>
      <c r="S65487"/>
      <c r="T65487"/>
      <c r="U65487"/>
      <c r="V65487"/>
      <c r="W65487"/>
      <c r="X65487"/>
      <c r="Y65487"/>
      <c r="Z65487"/>
      <c r="AA65487"/>
      <c r="AB65487"/>
      <c r="AC65487"/>
      <c r="AD65487"/>
      <c r="AE65487"/>
      <c r="AF65487"/>
      <c r="AG65487"/>
      <c r="AH65487"/>
      <c r="AI65487"/>
      <c r="AJ65487"/>
      <c r="AK65487"/>
      <c r="AL65487"/>
      <c r="AM65487"/>
      <c r="AN65487"/>
      <c r="AO65487"/>
      <c r="AP65487"/>
      <c r="AQ65487"/>
      <c r="AR65487"/>
      <c r="AS65487"/>
      <c r="AT65487"/>
      <c r="AU65487"/>
      <c r="AV65487"/>
      <c r="AW65487"/>
      <c r="AX65487"/>
      <c r="AY65487"/>
      <c r="AZ65487"/>
      <c r="BA65487"/>
      <c r="BB65487"/>
      <c r="BC65487"/>
      <c r="BD65487"/>
      <c r="BE65487"/>
      <c r="BF65487"/>
      <c r="BG65487"/>
      <c r="BH65487"/>
      <c r="BI65487"/>
      <c r="BJ65487"/>
      <c r="BK65487"/>
      <c r="BL65487"/>
      <c r="BM65487"/>
      <c r="BN65487"/>
      <c r="BO65487"/>
      <c r="BP65487"/>
      <c r="BQ65487"/>
      <c r="BR65487"/>
      <c r="BS65487"/>
      <c r="BT65487"/>
      <c r="BU65487"/>
      <c r="BV65487"/>
      <c r="BW65487"/>
      <c r="BX65487"/>
      <c r="BY65487"/>
      <c r="BZ65487"/>
      <c r="CA65487"/>
      <c r="CB65487"/>
      <c r="CC65487"/>
      <c r="CD65487"/>
      <c r="CE65487"/>
      <c r="CF65487"/>
      <c r="CG65487"/>
      <c r="CH65487"/>
      <c r="CI65487"/>
      <c r="CJ65487"/>
      <c r="CK65487"/>
      <c r="CL65487"/>
      <c r="CM65487"/>
      <c r="CN65487"/>
      <c r="CO65487"/>
      <c r="CP65487"/>
      <c r="CQ65487"/>
      <c r="CR65487"/>
      <c r="CS65487"/>
      <c r="CT65487"/>
      <c r="CU65487"/>
      <c r="CV65487"/>
      <c r="CW65487"/>
      <c r="CX65487"/>
      <c r="CY65487"/>
      <c r="CZ65487"/>
      <c r="DA65487"/>
      <c r="DB65487"/>
      <c r="DC65487"/>
      <c r="DD65487"/>
      <c r="DE65487"/>
      <c r="DF65487"/>
      <c r="DG65487"/>
      <c r="DH65487"/>
      <c r="DI65487"/>
      <c r="DJ65487"/>
      <c r="DK65487"/>
      <c r="DL65487"/>
      <c r="DM65487"/>
      <c r="DN65487"/>
      <c r="DO65487"/>
      <c r="DP65487"/>
      <c r="DQ65487"/>
      <c r="DR65487"/>
      <c r="DS65487"/>
      <c r="DT65487"/>
      <c r="DU65487"/>
      <c r="DV65487"/>
      <c r="DW65487"/>
      <c r="DX65487"/>
      <c r="DY65487"/>
      <c r="DZ65487"/>
      <c r="EA65487"/>
      <c r="EB65487"/>
      <c r="EC65487"/>
      <c r="ED65487"/>
      <c r="EE65487"/>
      <c r="EF65487"/>
      <c r="EG65487"/>
      <c r="EH65487"/>
      <c r="EI65487"/>
      <c r="EJ65487"/>
      <c r="EK65487"/>
      <c r="EL65487"/>
      <c r="EM65487"/>
      <c r="EN65487"/>
      <c r="EO65487"/>
      <c r="EP65487"/>
      <c r="EQ65487"/>
      <c r="ER65487"/>
      <c r="ES65487"/>
      <c r="ET65487"/>
      <c r="EU65487"/>
      <c r="EV65487"/>
      <c r="EW65487"/>
      <c r="EX65487"/>
      <c r="EY65487"/>
      <c r="EZ65487"/>
      <c r="FA65487"/>
      <c r="FB65487"/>
      <c r="FC65487"/>
      <c r="FD65487"/>
      <c r="FE65487"/>
      <c r="FF65487"/>
      <c r="FG65487"/>
      <c r="FH65487"/>
      <c r="FI65487"/>
      <c r="FJ65487"/>
      <c r="FK65487"/>
      <c r="FL65487"/>
      <c r="FM65487"/>
      <c r="FN65487"/>
      <c r="FO65487"/>
      <c r="FP65487"/>
      <c r="FQ65487"/>
      <c r="FR65487"/>
      <c r="FS65487"/>
      <c r="FT65487"/>
      <c r="FU65487"/>
      <c r="FV65487"/>
      <c r="FW65487"/>
      <c r="FX65487"/>
      <c r="FY65487"/>
      <c r="FZ65487"/>
      <c r="GA65487"/>
      <c r="GB65487"/>
      <c r="GC65487"/>
      <c r="GD65487"/>
      <c r="GE65487"/>
      <c r="GF65487"/>
      <c r="GG65487"/>
      <c r="GH65487"/>
      <c r="GI65487"/>
      <c r="GJ65487"/>
      <c r="GK65487"/>
      <c r="GL65487"/>
      <c r="GM65487"/>
      <c r="GN65487"/>
      <c r="GO65487"/>
      <c r="GP65487"/>
      <c r="GQ65487"/>
      <c r="GR65487"/>
      <c r="GS65487"/>
      <c r="GT65487"/>
      <c r="GU65487"/>
      <c r="GV65487"/>
      <c r="GW65487"/>
      <c r="GX65487"/>
      <c r="GY65487"/>
      <c r="GZ65487"/>
      <c r="HA65487"/>
      <c r="HB65487"/>
      <c r="HC65487"/>
      <c r="HD65487"/>
      <c r="HE65487"/>
      <c r="HF65487"/>
      <c r="HG65487"/>
      <c r="HH65487"/>
      <c r="HI65487"/>
      <c r="HJ65487"/>
      <c r="HK65487"/>
      <c r="HL65487"/>
      <c r="HM65487"/>
      <c r="HN65487"/>
      <c r="HO65487"/>
      <c r="HP65487"/>
      <c r="HQ65487"/>
      <c r="HR65487"/>
      <c r="HS65487"/>
      <c r="HT65487"/>
      <c r="HU65487"/>
      <c r="HV65487"/>
      <c r="HW65487"/>
      <c r="HX65487"/>
      <c r="HY65487"/>
      <c r="HZ65487"/>
      <c r="IA65487"/>
    </row>
    <row r="65488" spans="1:235" ht="24" customHeight="1">
      <c r="A65488"/>
      <c r="B65488"/>
      <c r="C65488"/>
      <c r="D65488"/>
      <c r="E65488"/>
      <c r="F65488"/>
      <c r="G65488"/>
      <c r="H65488"/>
      <c r="I65488"/>
      <c r="J65488"/>
      <c r="K65488"/>
      <c r="L65488"/>
      <c r="M65488"/>
      <c r="N65488"/>
      <c r="O65488"/>
      <c r="P65488"/>
      <c r="Q65488"/>
      <c r="R65488"/>
      <c r="S65488"/>
      <c r="T65488"/>
      <c r="U65488"/>
      <c r="V65488"/>
      <c r="W65488"/>
      <c r="X65488"/>
      <c r="Y65488"/>
      <c r="Z65488"/>
      <c r="AA65488"/>
      <c r="AB65488"/>
      <c r="AC65488"/>
      <c r="AD65488"/>
      <c r="AE65488"/>
      <c r="AF65488"/>
      <c r="AG65488"/>
      <c r="AH65488"/>
      <c r="AI65488"/>
      <c r="AJ65488"/>
      <c r="AK65488"/>
      <c r="AL65488"/>
      <c r="AM65488"/>
      <c r="AN65488"/>
      <c r="AO65488"/>
      <c r="AP65488"/>
      <c r="AQ65488"/>
      <c r="AR65488"/>
      <c r="AS65488"/>
      <c r="AT65488"/>
      <c r="AU65488"/>
      <c r="AV65488"/>
      <c r="AW65488"/>
      <c r="AX65488"/>
      <c r="AY65488"/>
      <c r="AZ65488"/>
      <c r="BA65488"/>
      <c r="BB65488"/>
      <c r="BC65488"/>
      <c r="BD65488"/>
      <c r="BE65488"/>
      <c r="BF65488"/>
      <c r="BG65488"/>
      <c r="BH65488"/>
      <c r="BI65488"/>
      <c r="BJ65488"/>
      <c r="BK65488"/>
      <c r="BL65488"/>
      <c r="BM65488"/>
      <c r="BN65488"/>
      <c r="BO65488"/>
      <c r="BP65488"/>
      <c r="BQ65488"/>
      <c r="BR65488"/>
      <c r="BS65488"/>
      <c r="BT65488"/>
      <c r="BU65488"/>
      <c r="BV65488"/>
      <c r="BW65488"/>
      <c r="BX65488"/>
      <c r="BY65488"/>
      <c r="BZ65488"/>
      <c r="CA65488"/>
      <c r="CB65488"/>
      <c r="CC65488"/>
      <c r="CD65488"/>
      <c r="CE65488"/>
      <c r="CF65488"/>
      <c r="CG65488"/>
      <c r="CH65488"/>
      <c r="CI65488"/>
      <c r="CJ65488"/>
      <c r="CK65488"/>
      <c r="CL65488"/>
      <c r="CM65488"/>
      <c r="CN65488"/>
      <c r="CO65488"/>
      <c r="CP65488"/>
      <c r="CQ65488"/>
      <c r="CR65488"/>
      <c r="CS65488"/>
      <c r="CT65488"/>
      <c r="CU65488"/>
      <c r="CV65488"/>
      <c r="CW65488"/>
      <c r="CX65488"/>
      <c r="CY65488"/>
      <c r="CZ65488"/>
      <c r="DA65488"/>
      <c r="DB65488"/>
      <c r="DC65488"/>
      <c r="DD65488"/>
      <c r="DE65488"/>
      <c r="DF65488"/>
      <c r="DG65488"/>
      <c r="DH65488"/>
      <c r="DI65488"/>
      <c r="DJ65488"/>
      <c r="DK65488"/>
      <c r="DL65488"/>
      <c r="DM65488"/>
      <c r="DN65488"/>
      <c r="DO65488"/>
      <c r="DP65488"/>
      <c r="DQ65488"/>
      <c r="DR65488"/>
      <c r="DS65488"/>
      <c r="DT65488"/>
      <c r="DU65488"/>
      <c r="DV65488"/>
      <c r="DW65488"/>
      <c r="DX65488"/>
      <c r="DY65488"/>
      <c r="DZ65488"/>
      <c r="EA65488"/>
      <c r="EB65488"/>
      <c r="EC65488"/>
      <c r="ED65488"/>
      <c r="EE65488"/>
      <c r="EF65488"/>
      <c r="EG65488"/>
      <c r="EH65488"/>
      <c r="EI65488"/>
      <c r="EJ65488"/>
      <c r="EK65488"/>
      <c r="EL65488"/>
      <c r="EM65488"/>
      <c r="EN65488"/>
      <c r="EO65488"/>
      <c r="EP65488"/>
      <c r="EQ65488"/>
      <c r="ER65488"/>
      <c r="ES65488"/>
      <c r="ET65488"/>
      <c r="EU65488"/>
      <c r="EV65488"/>
      <c r="EW65488"/>
      <c r="EX65488"/>
      <c r="EY65488"/>
      <c r="EZ65488"/>
      <c r="FA65488"/>
      <c r="FB65488"/>
      <c r="FC65488"/>
      <c r="FD65488"/>
      <c r="FE65488"/>
      <c r="FF65488"/>
      <c r="FG65488"/>
      <c r="FH65488"/>
      <c r="FI65488"/>
      <c r="FJ65488"/>
      <c r="FK65488"/>
      <c r="FL65488"/>
      <c r="FM65488"/>
      <c r="FN65488"/>
      <c r="FO65488"/>
      <c r="FP65488"/>
      <c r="FQ65488"/>
      <c r="FR65488"/>
      <c r="FS65488"/>
      <c r="FT65488"/>
      <c r="FU65488"/>
      <c r="FV65488"/>
      <c r="FW65488"/>
      <c r="FX65488"/>
      <c r="FY65488"/>
      <c r="FZ65488"/>
      <c r="GA65488"/>
      <c r="GB65488"/>
      <c r="GC65488"/>
      <c r="GD65488"/>
      <c r="GE65488"/>
      <c r="GF65488"/>
      <c r="GG65488"/>
      <c r="GH65488"/>
      <c r="GI65488"/>
      <c r="GJ65488"/>
      <c r="GK65488"/>
      <c r="GL65488"/>
      <c r="GM65488"/>
      <c r="GN65488"/>
      <c r="GO65488"/>
      <c r="GP65488"/>
      <c r="GQ65488"/>
      <c r="GR65488"/>
      <c r="GS65488"/>
      <c r="GT65488"/>
      <c r="GU65488"/>
      <c r="GV65488"/>
      <c r="GW65488"/>
      <c r="GX65488"/>
      <c r="GY65488"/>
      <c r="GZ65488"/>
      <c r="HA65488"/>
      <c r="HB65488"/>
      <c r="HC65488"/>
      <c r="HD65488"/>
      <c r="HE65488"/>
      <c r="HF65488"/>
      <c r="HG65488"/>
      <c r="HH65488"/>
      <c r="HI65488"/>
      <c r="HJ65488"/>
      <c r="HK65488"/>
      <c r="HL65488"/>
      <c r="HM65488"/>
      <c r="HN65488"/>
      <c r="HO65488"/>
      <c r="HP65488"/>
      <c r="HQ65488"/>
      <c r="HR65488"/>
      <c r="HS65488"/>
      <c r="HT65488"/>
      <c r="HU65488"/>
      <c r="HV65488"/>
      <c r="HW65488"/>
      <c r="HX65488"/>
      <c r="HY65488"/>
      <c r="HZ65488"/>
      <c r="IA65488"/>
    </row>
    <row r="65489" spans="1:235" ht="24" customHeight="1">
      <c r="A65489"/>
      <c r="B65489"/>
      <c r="C65489"/>
      <c r="D65489"/>
      <c r="E65489"/>
      <c r="F65489"/>
      <c r="G65489"/>
      <c r="H65489"/>
      <c r="I65489"/>
      <c r="J65489"/>
      <c r="K65489"/>
      <c r="L65489"/>
      <c r="M65489"/>
      <c r="N65489"/>
      <c r="O65489"/>
      <c r="P65489"/>
      <c r="Q65489"/>
      <c r="R65489"/>
      <c r="S65489"/>
      <c r="T65489"/>
      <c r="U65489"/>
      <c r="V65489"/>
      <c r="W65489"/>
      <c r="X65489"/>
      <c r="Y65489"/>
      <c r="Z65489"/>
      <c r="AA65489"/>
      <c r="AB65489"/>
      <c r="AC65489"/>
      <c r="AD65489"/>
      <c r="AE65489"/>
      <c r="AF65489"/>
      <c r="AG65489"/>
      <c r="AH65489"/>
      <c r="AI65489"/>
      <c r="AJ65489"/>
      <c r="AK65489"/>
      <c r="AL65489"/>
      <c r="AM65489"/>
      <c r="AN65489"/>
      <c r="AO65489"/>
      <c r="AP65489"/>
      <c r="AQ65489"/>
      <c r="AR65489"/>
      <c r="AS65489"/>
      <c r="AT65489"/>
      <c r="AU65489"/>
      <c r="AV65489"/>
      <c r="AW65489"/>
      <c r="AX65489"/>
      <c r="AY65489"/>
      <c r="AZ65489"/>
      <c r="BA65489"/>
      <c r="BB65489"/>
      <c r="BC65489"/>
      <c r="BD65489"/>
      <c r="BE65489"/>
      <c r="BF65489"/>
      <c r="BG65489"/>
      <c r="BH65489"/>
      <c r="BI65489"/>
      <c r="BJ65489"/>
      <c r="BK65489"/>
      <c r="BL65489"/>
      <c r="BM65489"/>
      <c r="BN65489"/>
      <c r="BO65489"/>
      <c r="BP65489"/>
      <c r="BQ65489"/>
      <c r="BR65489"/>
      <c r="BS65489"/>
      <c r="BT65489"/>
      <c r="BU65489"/>
      <c r="BV65489"/>
      <c r="BW65489"/>
      <c r="BX65489"/>
      <c r="BY65489"/>
      <c r="BZ65489"/>
      <c r="CA65489"/>
      <c r="CB65489"/>
      <c r="CC65489"/>
      <c r="CD65489"/>
      <c r="CE65489"/>
      <c r="CF65489"/>
      <c r="CG65489"/>
      <c r="CH65489"/>
      <c r="CI65489"/>
      <c r="CJ65489"/>
      <c r="CK65489"/>
      <c r="CL65489"/>
      <c r="CM65489"/>
      <c r="CN65489"/>
      <c r="CO65489"/>
      <c r="CP65489"/>
      <c r="CQ65489"/>
      <c r="CR65489"/>
      <c r="CS65489"/>
      <c r="CT65489"/>
      <c r="CU65489"/>
      <c r="CV65489"/>
      <c r="CW65489"/>
      <c r="CX65489"/>
      <c r="CY65489"/>
      <c r="CZ65489"/>
      <c r="DA65489"/>
      <c r="DB65489"/>
      <c r="DC65489"/>
      <c r="DD65489"/>
      <c r="DE65489"/>
      <c r="DF65489"/>
      <c r="DG65489"/>
      <c r="DH65489"/>
      <c r="DI65489"/>
      <c r="DJ65489"/>
      <c r="DK65489"/>
      <c r="DL65489"/>
      <c r="DM65489"/>
      <c r="DN65489"/>
      <c r="DO65489"/>
      <c r="DP65489"/>
      <c r="DQ65489"/>
      <c r="DR65489"/>
      <c r="DS65489"/>
      <c r="DT65489"/>
      <c r="DU65489"/>
      <c r="DV65489"/>
      <c r="DW65489"/>
      <c r="DX65489"/>
      <c r="DY65489"/>
      <c r="DZ65489"/>
      <c r="EA65489"/>
      <c r="EB65489"/>
      <c r="EC65489"/>
      <c r="ED65489"/>
      <c r="EE65489"/>
      <c r="EF65489"/>
      <c r="EG65489"/>
      <c r="EH65489"/>
      <c r="EI65489"/>
      <c r="EJ65489"/>
      <c r="EK65489"/>
      <c r="EL65489"/>
      <c r="EM65489"/>
      <c r="EN65489"/>
      <c r="EO65489"/>
      <c r="EP65489"/>
      <c r="EQ65489"/>
      <c r="ER65489"/>
      <c r="ES65489"/>
      <c r="ET65489"/>
      <c r="EU65489"/>
      <c r="EV65489"/>
      <c r="EW65489"/>
      <c r="EX65489"/>
      <c r="EY65489"/>
      <c r="EZ65489"/>
      <c r="FA65489"/>
      <c r="FB65489"/>
      <c r="FC65489"/>
      <c r="FD65489"/>
      <c r="FE65489"/>
      <c r="FF65489"/>
      <c r="FG65489"/>
      <c r="FH65489"/>
      <c r="FI65489"/>
      <c r="FJ65489"/>
      <c r="FK65489"/>
      <c r="FL65489"/>
      <c r="FM65489"/>
      <c r="FN65489"/>
      <c r="FO65489"/>
      <c r="FP65489"/>
      <c r="FQ65489"/>
      <c r="FR65489"/>
      <c r="FS65489"/>
      <c r="FT65489"/>
      <c r="FU65489"/>
      <c r="FV65489"/>
      <c r="FW65489"/>
      <c r="FX65489"/>
      <c r="FY65489"/>
      <c r="FZ65489"/>
      <c r="GA65489"/>
      <c r="GB65489"/>
      <c r="GC65489"/>
      <c r="GD65489"/>
      <c r="GE65489"/>
      <c r="GF65489"/>
      <c r="GG65489"/>
      <c r="GH65489"/>
      <c r="GI65489"/>
      <c r="GJ65489"/>
      <c r="GK65489"/>
      <c r="GL65489"/>
      <c r="GM65489"/>
      <c r="GN65489"/>
      <c r="GO65489"/>
      <c r="GP65489"/>
      <c r="GQ65489"/>
      <c r="GR65489"/>
      <c r="GS65489"/>
      <c r="GT65489"/>
      <c r="GU65489"/>
      <c r="GV65489"/>
      <c r="GW65489"/>
      <c r="GX65489"/>
      <c r="GY65489"/>
      <c r="GZ65489"/>
      <c r="HA65489"/>
      <c r="HB65489"/>
      <c r="HC65489"/>
      <c r="HD65489"/>
      <c r="HE65489"/>
      <c r="HF65489"/>
      <c r="HG65489"/>
      <c r="HH65489"/>
      <c r="HI65489"/>
      <c r="HJ65489"/>
      <c r="HK65489"/>
      <c r="HL65489"/>
      <c r="HM65489"/>
      <c r="HN65489"/>
      <c r="HO65489"/>
      <c r="HP65489"/>
      <c r="HQ65489"/>
      <c r="HR65489"/>
      <c r="HS65489"/>
      <c r="HT65489"/>
      <c r="HU65489"/>
      <c r="HV65489"/>
      <c r="HW65489"/>
      <c r="HX65489"/>
      <c r="HY65489"/>
      <c r="HZ65489"/>
      <c r="IA65489"/>
    </row>
    <row r="65490" spans="1:235" ht="24" customHeight="1">
      <c r="A65490"/>
      <c r="B65490"/>
      <c r="C65490"/>
      <c r="D65490"/>
      <c r="E65490"/>
      <c r="F65490"/>
      <c r="G65490"/>
      <c r="H65490"/>
      <c r="I65490"/>
      <c r="J65490"/>
      <c r="K65490"/>
      <c r="L65490"/>
      <c r="M65490"/>
      <c r="N65490"/>
      <c r="O65490"/>
      <c r="P65490"/>
      <c r="Q65490"/>
      <c r="R65490"/>
      <c r="S65490"/>
      <c r="T65490"/>
      <c r="U65490"/>
      <c r="V65490"/>
      <c r="W65490"/>
      <c r="X65490"/>
      <c r="Y65490"/>
      <c r="Z65490"/>
      <c r="AA65490"/>
      <c r="AB65490"/>
      <c r="AC65490"/>
      <c r="AD65490"/>
      <c r="AE65490"/>
      <c r="AF65490"/>
      <c r="AG65490"/>
      <c r="AH65490"/>
      <c r="AI65490"/>
      <c r="AJ65490"/>
      <c r="AK65490"/>
      <c r="AL65490"/>
      <c r="AM65490"/>
      <c r="AN65490"/>
      <c r="AO65490"/>
      <c r="AP65490"/>
      <c r="AQ65490"/>
      <c r="AR65490"/>
      <c r="AS65490"/>
      <c r="AT65490"/>
      <c r="AU65490"/>
      <c r="AV65490"/>
      <c r="AW65490"/>
      <c r="AX65490"/>
      <c r="AY65490"/>
      <c r="AZ65490"/>
      <c r="BA65490"/>
      <c r="BB65490"/>
      <c r="BC65490"/>
      <c r="BD65490"/>
      <c r="BE65490"/>
      <c r="BF65490"/>
      <c r="BG65490"/>
      <c r="BH65490"/>
      <c r="BI65490"/>
      <c r="BJ65490"/>
      <c r="BK65490"/>
      <c r="BL65490"/>
      <c r="BM65490"/>
      <c r="BN65490"/>
      <c r="BO65490"/>
      <c r="BP65490"/>
      <c r="BQ65490"/>
      <c r="BR65490"/>
      <c r="BS65490"/>
      <c r="BT65490"/>
      <c r="BU65490"/>
      <c r="BV65490"/>
      <c r="BW65490"/>
      <c r="BX65490"/>
      <c r="BY65490"/>
      <c r="BZ65490"/>
      <c r="CA65490"/>
      <c r="CB65490"/>
      <c r="CC65490"/>
      <c r="CD65490"/>
      <c r="CE65490"/>
      <c r="CF65490"/>
      <c r="CG65490"/>
      <c r="CH65490"/>
      <c r="CI65490"/>
      <c r="CJ65490"/>
      <c r="CK65490"/>
      <c r="CL65490"/>
      <c r="CM65490"/>
      <c r="CN65490"/>
      <c r="CO65490"/>
      <c r="CP65490"/>
      <c r="CQ65490"/>
      <c r="CR65490"/>
      <c r="CS65490"/>
      <c r="CT65490"/>
      <c r="CU65490"/>
      <c r="CV65490"/>
      <c r="CW65490"/>
      <c r="CX65490"/>
      <c r="CY65490"/>
      <c r="CZ65490"/>
      <c r="DA65490"/>
      <c r="DB65490"/>
      <c r="DC65490"/>
      <c r="DD65490"/>
      <c r="DE65490"/>
      <c r="DF65490"/>
      <c r="DG65490"/>
      <c r="DH65490"/>
      <c r="DI65490"/>
      <c r="DJ65490"/>
      <c r="DK65490"/>
      <c r="DL65490"/>
      <c r="DM65490"/>
      <c r="DN65490"/>
      <c r="DO65490"/>
      <c r="DP65490"/>
      <c r="DQ65490"/>
      <c r="DR65490"/>
      <c r="DS65490"/>
      <c r="DT65490"/>
      <c r="DU65490"/>
      <c r="DV65490"/>
      <c r="DW65490"/>
      <c r="DX65490"/>
      <c r="DY65490"/>
      <c r="DZ65490"/>
      <c r="EA65490"/>
      <c r="EB65490"/>
      <c r="EC65490"/>
      <c r="ED65490"/>
      <c r="EE65490"/>
      <c r="EF65490"/>
      <c r="EG65490"/>
      <c r="EH65490"/>
      <c r="EI65490"/>
      <c r="EJ65490"/>
      <c r="EK65490"/>
      <c r="EL65490"/>
      <c r="EM65490"/>
      <c r="EN65490"/>
      <c r="EO65490"/>
      <c r="EP65490"/>
      <c r="EQ65490"/>
      <c r="ER65490"/>
      <c r="ES65490"/>
      <c r="ET65490"/>
      <c r="EU65490"/>
      <c r="EV65490"/>
      <c r="EW65490"/>
      <c r="EX65490"/>
      <c r="EY65490"/>
      <c r="EZ65490"/>
      <c r="FA65490"/>
      <c r="FB65490"/>
      <c r="FC65490"/>
      <c r="FD65490"/>
      <c r="FE65490"/>
      <c r="FF65490"/>
      <c r="FG65490"/>
      <c r="FH65490"/>
      <c r="FI65490"/>
      <c r="FJ65490"/>
      <c r="FK65490"/>
      <c r="FL65490"/>
      <c r="FM65490"/>
      <c r="FN65490"/>
      <c r="FO65490"/>
      <c r="FP65490"/>
      <c r="FQ65490"/>
      <c r="FR65490"/>
      <c r="FS65490"/>
      <c r="FT65490"/>
      <c r="FU65490"/>
      <c r="FV65490"/>
      <c r="FW65490"/>
      <c r="FX65490"/>
      <c r="FY65490"/>
      <c r="FZ65490"/>
      <c r="GA65490"/>
      <c r="GB65490"/>
      <c r="GC65490"/>
      <c r="GD65490"/>
      <c r="GE65490"/>
      <c r="GF65490"/>
      <c r="GG65490"/>
      <c r="GH65490"/>
      <c r="GI65490"/>
      <c r="GJ65490"/>
      <c r="GK65490"/>
      <c r="GL65490"/>
      <c r="GM65490"/>
      <c r="GN65490"/>
      <c r="GO65490"/>
      <c r="GP65490"/>
      <c r="GQ65490"/>
      <c r="GR65490"/>
      <c r="GS65490"/>
      <c r="GT65490"/>
      <c r="GU65490"/>
      <c r="GV65490"/>
      <c r="GW65490"/>
      <c r="GX65490"/>
      <c r="GY65490"/>
      <c r="GZ65490"/>
      <c r="HA65490"/>
      <c r="HB65490"/>
      <c r="HC65490"/>
      <c r="HD65490"/>
      <c r="HE65490"/>
      <c r="HF65490"/>
      <c r="HG65490"/>
      <c r="HH65490"/>
      <c r="HI65490"/>
      <c r="HJ65490"/>
      <c r="HK65490"/>
      <c r="HL65490"/>
      <c r="HM65490"/>
      <c r="HN65490"/>
      <c r="HO65490"/>
      <c r="HP65490"/>
      <c r="HQ65490"/>
      <c r="HR65490"/>
      <c r="HS65490"/>
      <c r="HT65490"/>
      <c r="HU65490"/>
      <c r="HV65490"/>
      <c r="HW65490"/>
      <c r="HX65490"/>
      <c r="HY65490"/>
      <c r="HZ65490"/>
      <c r="IA65490"/>
    </row>
    <row r="65491" spans="1:235" ht="24" customHeight="1">
      <c r="A65491"/>
      <c r="B65491"/>
      <c r="C65491"/>
      <c r="D65491"/>
      <c r="E65491"/>
      <c r="F65491"/>
      <c r="G65491"/>
      <c r="H65491"/>
      <c r="I65491"/>
      <c r="J65491"/>
      <c r="K65491"/>
      <c r="L65491"/>
      <c r="M65491"/>
      <c r="N65491"/>
      <c r="O65491"/>
      <c r="P65491"/>
      <c r="Q65491"/>
      <c r="R65491"/>
      <c r="S65491"/>
      <c r="T65491"/>
      <c r="U65491"/>
      <c r="V65491"/>
      <c r="W65491"/>
      <c r="X65491"/>
      <c r="Y65491"/>
      <c r="Z65491"/>
      <c r="AA65491"/>
      <c r="AB65491"/>
      <c r="AC65491"/>
      <c r="AD65491"/>
      <c r="AE65491"/>
      <c r="AF65491"/>
      <c r="AG65491"/>
      <c r="AH65491"/>
      <c r="AI65491"/>
      <c r="AJ65491"/>
      <c r="AK65491"/>
      <c r="AL65491"/>
      <c r="AM65491"/>
      <c r="AN65491"/>
      <c r="AO65491"/>
      <c r="AP65491"/>
      <c r="AQ65491"/>
      <c r="AR65491"/>
      <c r="AS65491"/>
      <c r="AT65491"/>
      <c r="AU65491"/>
      <c r="AV65491"/>
      <c r="AW65491"/>
      <c r="AX65491"/>
      <c r="AY65491"/>
      <c r="AZ65491"/>
      <c r="BA65491"/>
      <c r="BB65491"/>
      <c r="BC65491"/>
      <c r="BD65491"/>
      <c r="BE65491"/>
      <c r="BF65491"/>
      <c r="BG65491"/>
      <c r="BH65491"/>
      <c r="BI65491"/>
      <c r="BJ65491"/>
      <c r="BK65491"/>
      <c r="BL65491"/>
      <c r="BM65491"/>
      <c r="BN65491"/>
      <c r="BO65491"/>
      <c r="BP65491"/>
      <c r="BQ65491"/>
      <c r="BR65491"/>
      <c r="BS65491"/>
      <c r="BT65491"/>
      <c r="BU65491"/>
      <c r="BV65491"/>
      <c r="BW65491"/>
      <c r="BX65491"/>
      <c r="BY65491"/>
      <c r="BZ65491"/>
      <c r="CA65491"/>
      <c r="CB65491"/>
      <c r="CC65491"/>
      <c r="CD65491"/>
      <c r="CE65491"/>
      <c r="CF65491"/>
      <c r="CG65491"/>
      <c r="CH65491"/>
      <c r="CI65491"/>
      <c r="CJ65491"/>
      <c r="CK65491"/>
      <c r="CL65491"/>
      <c r="CM65491"/>
      <c r="CN65491"/>
      <c r="CO65491"/>
      <c r="CP65491"/>
      <c r="CQ65491"/>
      <c r="CR65491"/>
      <c r="CS65491"/>
      <c r="CT65491"/>
      <c r="CU65491"/>
      <c r="CV65491"/>
      <c r="CW65491"/>
      <c r="CX65491"/>
      <c r="CY65491"/>
      <c r="CZ65491"/>
      <c r="DA65491"/>
      <c r="DB65491"/>
      <c r="DC65491"/>
      <c r="DD65491"/>
      <c r="DE65491"/>
      <c r="DF65491"/>
      <c r="DG65491"/>
      <c r="DH65491"/>
      <c r="DI65491"/>
      <c r="DJ65491"/>
      <c r="DK65491"/>
      <c r="DL65491"/>
      <c r="DM65491"/>
      <c r="DN65491"/>
      <c r="DO65491"/>
      <c r="DP65491"/>
      <c r="DQ65491"/>
      <c r="DR65491"/>
      <c r="DS65491"/>
      <c r="DT65491"/>
      <c r="DU65491"/>
      <c r="DV65491"/>
      <c r="DW65491"/>
      <c r="DX65491"/>
      <c r="DY65491"/>
      <c r="DZ65491"/>
      <c r="EA65491"/>
      <c r="EB65491"/>
      <c r="EC65491"/>
      <c r="ED65491"/>
      <c r="EE65491"/>
      <c r="EF65491"/>
      <c r="EG65491"/>
      <c r="EH65491"/>
      <c r="EI65491"/>
      <c r="EJ65491"/>
      <c r="EK65491"/>
      <c r="EL65491"/>
      <c r="EM65491"/>
      <c r="EN65491"/>
      <c r="EO65491"/>
      <c r="EP65491"/>
      <c r="EQ65491"/>
      <c r="ER65491"/>
      <c r="ES65491"/>
      <c r="ET65491"/>
      <c r="EU65491"/>
      <c r="EV65491"/>
      <c r="EW65491"/>
      <c r="EX65491"/>
      <c r="EY65491"/>
      <c r="EZ65491"/>
      <c r="FA65491"/>
      <c r="FB65491"/>
      <c r="FC65491"/>
      <c r="FD65491"/>
      <c r="FE65491"/>
      <c r="FF65491"/>
      <c r="FG65491"/>
      <c r="FH65491"/>
      <c r="FI65491"/>
      <c r="FJ65491"/>
      <c r="FK65491"/>
      <c r="FL65491"/>
      <c r="FM65491"/>
      <c r="FN65491"/>
      <c r="FO65491"/>
      <c r="FP65491"/>
      <c r="FQ65491"/>
      <c r="FR65491"/>
      <c r="FS65491"/>
      <c r="FT65491"/>
      <c r="FU65491"/>
      <c r="FV65491"/>
      <c r="FW65491"/>
      <c r="FX65491"/>
      <c r="FY65491"/>
      <c r="FZ65491"/>
      <c r="GA65491"/>
      <c r="GB65491"/>
      <c r="GC65491"/>
      <c r="GD65491"/>
      <c r="GE65491"/>
      <c r="GF65491"/>
      <c r="GG65491"/>
      <c r="GH65491"/>
      <c r="GI65491"/>
      <c r="GJ65491"/>
      <c r="GK65491"/>
      <c r="GL65491"/>
      <c r="GM65491"/>
      <c r="GN65491"/>
      <c r="GO65491"/>
      <c r="GP65491"/>
      <c r="GQ65491"/>
      <c r="GR65491"/>
      <c r="GS65491"/>
      <c r="GT65491"/>
      <c r="GU65491"/>
      <c r="GV65491"/>
      <c r="GW65491"/>
      <c r="GX65491"/>
      <c r="GY65491"/>
      <c r="GZ65491"/>
      <c r="HA65491"/>
      <c r="HB65491"/>
      <c r="HC65491"/>
      <c r="HD65491"/>
      <c r="HE65491"/>
      <c r="HF65491"/>
      <c r="HG65491"/>
      <c r="HH65491"/>
      <c r="HI65491"/>
      <c r="HJ65491"/>
      <c r="HK65491"/>
      <c r="HL65491"/>
      <c r="HM65491"/>
      <c r="HN65491"/>
      <c r="HO65491"/>
      <c r="HP65491"/>
      <c r="HQ65491"/>
      <c r="HR65491"/>
      <c r="HS65491"/>
      <c r="HT65491"/>
      <c r="HU65491"/>
      <c r="HV65491"/>
      <c r="HW65491"/>
      <c r="HX65491"/>
      <c r="HY65491"/>
      <c r="HZ65491"/>
      <c r="IA65491"/>
    </row>
    <row r="65492" spans="1:235" ht="24" customHeight="1">
      <c r="A65492"/>
      <c r="B65492"/>
      <c r="C65492"/>
      <c r="D65492"/>
      <c r="E65492"/>
      <c r="F65492"/>
      <c r="G65492"/>
      <c r="H65492"/>
      <c r="I65492"/>
      <c r="J65492"/>
      <c r="K65492"/>
      <c r="L65492"/>
      <c r="M65492"/>
      <c r="N65492"/>
      <c r="O65492"/>
      <c r="P65492"/>
      <c r="Q65492"/>
      <c r="R65492"/>
      <c r="S65492"/>
      <c r="T65492"/>
      <c r="U65492"/>
      <c r="V65492"/>
      <c r="W65492"/>
      <c r="X65492"/>
      <c r="Y65492"/>
      <c r="Z65492"/>
      <c r="AA65492"/>
      <c r="AB65492"/>
      <c r="AC65492"/>
      <c r="AD65492"/>
      <c r="AE65492"/>
      <c r="AF65492"/>
      <c r="AG65492"/>
      <c r="AH65492"/>
      <c r="AI65492"/>
      <c r="AJ65492"/>
      <c r="AK65492"/>
      <c r="AL65492"/>
      <c r="AM65492"/>
      <c r="AN65492"/>
      <c r="AO65492"/>
      <c r="AP65492"/>
      <c r="AQ65492"/>
      <c r="AR65492"/>
      <c r="AS65492"/>
      <c r="AT65492"/>
      <c r="AU65492"/>
      <c r="AV65492"/>
      <c r="AW65492"/>
      <c r="AX65492"/>
      <c r="AY65492"/>
      <c r="AZ65492"/>
      <c r="BA65492"/>
      <c r="BB65492"/>
      <c r="BC65492"/>
      <c r="BD65492"/>
      <c r="BE65492"/>
      <c r="BF65492"/>
      <c r="BG65492"/>
      <c r="BH65492"/>
      <c r="BI65492"/>
      <c r="BJ65492"/>
      <c r="BK65492"/>
      <c r="BL65492"/>
      <c r="BM65492"/>
      <c r="BN65492"/>
      <c r="BO65492"/>
      <c r="BP65492"/>
      <c r="BQ65492"/>
      <c r="BR65492"/>
      <c r="BS65492"/>
      <c r="BT65492"/>
      <c r="BU65492"/>
      <c r="BV65492"/>
      <c r="BW65492"/>
      <c r="BX65492"/>
      <c r="BY65492"/>
      <c r="BZ65492"/>
      <c r="CA65492"/>
      <c r="CB65492"/>
      <c r="CC65492"/>
      <c r="CD65492"/>
      <c r="CE65492"/>
      <c r="CF65492"/>
      <c r="CG65492"/>
      <c r="CH65492"/>
      <c r="CI65492"/>
      <c r="CJ65492"/>
      <c r="CK65492"/>
      <c r="CL65492"/>
      <c r="CM65492"/>
      <c r="CN65492"/>
      <c r="CO65492"/>
      <c r="CP65492"/>
      <c r="CQ65492"/>
      <c r="CR65492"/>
      <c r="CS65492"/>
      <c r="CT65492"/>
      <c r="CU65492"/>
      <c r="CV65492"/>
      <c r="CW65492"/>
      <c r="CX65492"/>
      <c r="CY65492"/>
      <c r="CZ65492"/>
      <c r="DA65492"/>
      <c r="DB65492"/>
      <c r="DC65492"/>
      <c r="DD65492"/>
      <c r="DE65492"/>
      <c r="DF65492"/>
      <c r="DG65492"/>
      <c r="DH65492"/>
      <c r="DI65492"/>
      <c r="DJ65492"/>
      <c r="DK65492"/>
      <c r="DL65492"/>
      <c r="DM65492"/>
      <c r="DN65492"/>
      <c r="DO65492"/>
      <c r="DP65492"/>
      <c r="DQ65492"/>
      <c r="DR65492"/>
      <c r="DS65492"/>
      <c r="DT65492"/>
      <c r="DU65492"/>
      <c r="DV65492"/>
      <c r="DW65492"/>
      <c r="DX65492"/>
      <c r="DY65492"/>
      <c r="DZ65492"/>
      <c r="EA65492"/>
      <c r="EB65492"/>
      <c r="EC65492"/>
      <c r="ED65492"/>
      <c r="EE65492"/>
      <c r="EF65492"/>
      <c r="EG65492"/>
      <c r="EH65492"/>
      <c r="EI65492"/>
      <c r="EJ65492"/>
      <c r="EK65492"/>
      <c r="EL65492"/>
      <c r="EM65492"/>
      <c r="EN65492"/>
      <c r="EO65492"/>
      <c r="EP65492"/>
      <c r="EQ65492"/>
      <c r="ER65492"/>
      <c r="ES65492"/>
      <c r="ET65492"/>
      <c r="EU65492"/>
      <c r="EV65492"/>
      <c r="EW65492"/>
      <c r="EX65492"/>
      <c r="EY65492"/>
      <c r="EZ65492"/>
      <c r="FA65492"/>
      <c r="FB65492"/>
      <c r="FC65492"/>
      <c r="FD65492"/>
      <c r="FE65492"/>
      <c r="FF65492"/>
      <c r="FG65492"/>
      <c r="FH65492"/>
      <c r="FI65492"/>
      <c r="FJ65492"/>
      <c r="FK65492"/>
      <c r="FL65492"/>
      <c r="FM65492"/>
      <c r="FN65492"/>
      <c r="FO65492"/>
      <c r="FP65492"/>
      <c r="FQ65492"/>
      <c r="FR65492"/>
      <c r="FS65492"/>
      <c r="FT65492"/>
      <c r="FU65492"/>
      <c r="FV65492"/>
      <c r="FW65492"/>
      <c r="FX65492"/>
      <c r="FY65492"/>
      <c r="FZ65492"/>
      <c r="GA65492"/>
      <c r="GB65492"/>
      <c r="GC65492"/>
      <c r="GD65492"/>
      <c r="GE65492"/>
      <c r="GF65492"/>
      <c r="GG65492"/>
      <c r="GH65492"/>
      <c r="GI65492"/>
      <c r="GJ65492"/>
      <c r="GK65492"/>
      <c r="GL65492"/>
      <c r="GM65492"/>
      <c r="GN65492"/>
      <c r="GO65492"/>
      <c r="GP65492"/>
      <c r="GQ65492"/>
      <c r="GR65492"/>
      <c r="GS65492"/>
      <c r="GT65492"/>
      <c r="GU65492"/>
      <c r="GV65492"/>
      <c r="GW65492"/>
      <c r="GX65492"/>
      <c r="GY65492"/>
      <c r="GZ65492"/>
      <c r="HA65492"/>
      <c r="HB65492"/>
      <c r="HC65492"/>
      <c r="HD65492"/>
      <c r="HE65492"/>
      <c r="HF65492"/>
      <c r="HG65492"/>
      <c r="HH65492"/>
      <c r="HI65492"/>
      <c r="HJ65492"/>
      <c r="HK65492"/>
      <c r="HL65492"/>
      <c r="HM65492"/>
      <c r="HN65492"/>
      <c r="HO65492"/>
      <c r="HP65492"/>
      <c r="HQ65492"/>
      <c r="HR65492"/>
      <c r="HS65492"/>
      <c r="HT65492"/>
      <c r="HU65492"/>
      <c r="HV65492"/>
      <c r="HW65492"/>
      <c r="HX65492"/>
      <c r="HY65492"/>
      <c r="HZ65492"/>
      <c r="IA65492"/>
    </row>
    <row r="65493" spans="1:235" ht="24" customHeight="1">
      <c r="A65493"/>
      <c r="B65493"/>
      <c r="C65493"/>
      <c r="D65493"/>
      <c r="E65493"/>
      <c r="F65493"/>
      <c r="G65493"/>
      <c r="H65493"/>
      <c r="I65493"/>
      <c r="J65493"/>
      <c r="K65493"/>
      <c r="L65493"/>
      <c r="M65493"/>
      <c r="N65493"/>
      <c r="O65493"/>
      <c r="P65493"/>
      <c r="Q65493"/>
      <c r="R65493"/>
      <c r="S65493"/>
      <c r="T65493"/>
      <c r="U65493"/>
      <c r="V65493"/>
      <c r="W65493"/>
      <c r="X65493"/>
      <c r="Y65493"/>
      <c r="Z65493"/>
      <c r="AA65493"/>
      <c r="AB65493"/>
      <c r="AC65493"/>
      <c r="AD65493"/>
      <c r="AE65493"/>
      <c r="AF65493"/>
      <c r="AG65493"/>
      <c r="AH65493"/>
      <c r="AI65493"/>
      <c r="AJ65493"/>
      <c r="AK65493"/>
      <c r="AL65493"/>
      <c r="AM65493"/>
      <c r="AN65493"/>
      <c r="AO65493"/>
      <c r="AP65493"/>
      <c r="AQ65493"/>
      <c r="AR65493"/>
      <c r="AS65493"/>
      <c r="AT65493"/>
      <c r="AU65493"/>
      <c r="AV65493"/>
      <c r="AW65493"/>
      <c r="AX65493"/>
      <c r="AY65493"/>
      <c r="AZ65493"/>
      <c r="BA65493"/>
      <c r="BB65493"/>
      <c r="BC65493"/>
      <c r="BD65493"/>
      <c r="BE65493"/>
      <c r="BF65493"/>
      <c r="BG65493"/>
      <c r="BH65493"/>
      <c r="BI65493"/>
      <c r="BJ65493"/>
      <c r="BK65493"/>
      <c r="BL65493"/>
      <c r="BM65493"/>
      <c r="BN65493"/>
      <c r="BO65493"/>
      <c r="BP65493"/>
      <c r="BQ65493"/>
      <c r="BR65493"/>
      <c r="BS65493"/>
      <c r="BT65493"/>
      <c r="BU65493"/>
      <c r="BV65493"/>
      <c r="BW65493"/>
      <c r="BX65493"/>
      <c r="BY65493"/>
      <c r="BZ65493"/>
      <c r="CA65493"/>
      <c r="CB65493"/>
      <c r="CC65493"/>
      <c r="CD65493"/>
      <c r="CE65493"/>
      <c r="CF65493"/>
      <c r="CG65493"/>
      <c r="CH65493"/>
      <c r="CI65493"/>
      <c r="CJ65493"/>
      <c r="CK65493"/>
      <c r="CL65493"/>
      <c r="CM65493"/>
      <c r="CN65493"/>
      <c r="CO65493"/>
      <c r="CP65493"/>
      <c r="CQ65493"/>
      <c r="CR65493"/>
      <c r="CS65493"/>
      <c r="CT65493"/>
      <c r="CU65493"/>
      <c r="CV65493"/>
      <c r="CW65493"/>
      <c r="CX65493"/>
      <c r="CY65493"/>
      <c r="CZ65493"/>
      <c r="DA65493"/>
      <c r="DB65493"/>
      <c r="DC65493"/>
      <c r="DD65493"/>
      <c r="DE65493"/>
      <c r="DF65493"/>
      <c r="DG65493"/>
      <c r="DH65493"/>
      <c r="DI65493"/>
      <c r="DJ65493"/>
      <c r="DK65493"/>
      <c r="DL65493"/>
      <c r="DM65493"/>
      <c r="DN65493"/>
      <c r="DO65493"/>
      <c r="DP65493"/>
      <c r="DQ65493"/>
      <c r="DR65493"/>
      <c r="DS65493"/>
      <c r="DT65493"/>
      <c r="DU65493"/>
      <c r="DV65493"/>
      <c r="DW65493"/>
      <c r="DX65493"/>
      <c r="DY65493"/>
      <c r="DZ65493"/>
      <c r="EA65493"/>
      <c r="EB65493"/>
      <c r="EC65493"/>
      <c r="ED65493"/>
      <c r="EE65493"/>
      <c r="EF65493"/>
      <c r="EG65493"/>
      <c r="EH65493"/>
      <c r="EI65493"/>
      <c r="EJ65493"/>
      <c r="EK65493"/>
      <c r="EL65493"/>
      <c r="EM65493"/>
      <c r="EN65493"/>
      <c r="EO65493"/>
      <c r="EP65493"/>
      <c r="EQ65493"/>
      <c r="ER65493"/>
      <c r="ES65493"/>
      <c r="ET65493"/>
      <c r="EU65493"/>
      <c r="EV65493"/>
      <c r="EW65493"/>
      <c r="EX65493"/>
      <c r="EY65493"/>
      <c r="EZ65493"/>
      <c r="FA65493"/>
      <c r="FB65493"/>
      <c r="FC65493"/>
      <c r="FD65493"/>
      <c r="FE65493"/>
      <c r="FF65493"/>
      <c r="FG65493"/>
      <c r="FH65493"/>
      <c r="FI65493"/>
      <c r="FJ65493"/>
      <c r="FK65493"/>
      <c r="FL65493"/>
      <c r="FM65493"/>
      <c r="FN65493"/>
      <c r="FO65493"/>
      <c r="FP65493"/>
      <c r="FQ65493"/>
      <c r="FR65493"/>
      <c r="FS65493"/>
      <c r="FT65493"/>
      <c r="FU65493"/>
      <c r="FV65493"/>
      <c r="FW65493"/>
      <c r="FX65493"/>
      <c r="FY65493"/>
      <c r="FZ65493"/>
      <c r="GA65493"/>
      <c r="GB65493"/>
      <c r="GC65493"/>
      <c r="GD65493"/>
      <c r="GE65493"/>
      <c r="GF65493"/>
      <c r="GG65493"/>
      <c r="GH65493"/>
      <c r="GI65493"/>
      <c r="GJ65493"/>
      <c r="GK65493"/>
      <c r="GL65493"/>
      <c r="GM65493"/>
      <c r="GN65493"/>
      <c r="GO65493"/>
      <c r="GP65493"/>
      <c r="GQ65493"/>
      <c r="GR65493"/>
      <c r="GS65493"/>
      <c r="GT65493"/>
      <c r="GU65493"/>
      <c r="GV65493"/>
      <c r="GW65493"/>
      <c r="GX65493"/>
      <c r="GY65493"/>
      <c r="GZ65493"/>
      <c r="HA65493"/>
      <c r="HB65493"/>
      <c r="HC65493"/>
      <c r="HD65493"/>
      <c r="HE65493"/>
      <c r="HF65493"/>
      <c r="HG65493"/>
      <c r="HH65493"/>
      <c r="HI65493"/>
      <c r="HJ65493"/>
      <c r="HK65493"/>
      <c r="HL65493"/>
      <c r="HM65493"/>
      <c r="HN65493"/>
      <c r="HO65493"/>
      <c r="HP65493"/>
      <c r="HQ65493"/>
      <c r="HR65493"/>
      <c r="HS65493"/>
      <c r="HT65493"/>
      <c r="HU65493"/>
      <c r="HV65493"/>
      <c r="HW65493"/>
      <c r="HX65493"/>
      <c r="HY65493"/>
      <c r="HZ65493"/>
      <c r="IA65493"/>
    </row>
    <row r="65494" spans="1:235" ht="24" customHeight="1">
      <c r="A65494"/>
      <c r="B65494"/>
      <c r="C65494"/>
      <c r="D65494"/>
      <c r="E65494"/>
      <c r="F65494"/>
      <c r="G65494"/>
      <c r="H65494"/>
      <c r="I65494"/>
      <c r="J65494"/>
      <c r="K65494"/>
      <c r="L65494"/>
      <c r="M65494"/>
      <c r="N65494"/>
      <c r="O65494"/>
      <c r="P65494"/>
      <c r="Q65494"/>
      <c r="R65494"/>
      <c r="S65494"/>
      <c r="T65494"/>
      <c r="U65494"/>
      <c r="V65494"/>
      <c r="W65494"/>
      <c r="X65494"/>
      <c r="Y65494"/>
      <c r="Z65494"/>
      <c r="AA65494"/>
      <c r="AB65494"/>
      <c r="AC65494"/>
      <c r="AD65494"/>
      <c r="AE65494"/>
      <c r="AF65494"/>
      <c r="AG65494"/>
      <c r="AH65494"/>
      <c r="AI65494"/>
      <c r="AJ65494"/>
      <c r="AK65494"/>
      <c r="AL65494"/>
      <c r="AM65494"/>
      <c r="AN65494"/>
      <c r="AO65494"/>
      <c r="AP65494"/>
      <c r="AQ65494"/>
      <c r="AR65494"/>
      <c r="AS65494"/>
      <c r="AT65494"/>
      <c r="AU65494"/>
      <c r="AV65494"/>
      <c r="AW65494"/>
      <c r="AX65494"/>
      <c r="AY65494"/>
      <c r="AZ65494"/>
      <c r="BA65494"/>
      <c r="BB65494"/>
      <c r="BC65494"/>
      <c r="BD65494"/>
      <c r="BE65494"/>
      <c r="BF65494"/>
      <c r="BG65494"/>
      <c r="BH65494"/>
      <c r="BI65494"/>
      <c r="BJ65494"/>
      <c r="BK65494"/>
      <c r="BL65494"/>
      <c r="BM65494"/>
      <c r="BN65494"/>
      <c r="BO65494"/>
      <c r="BP65494"/>
      <c r="BQ65494"/>
      <c r="BR65494"/>
      <c r="BS65494"/>
      <c r="BT65494"/>
      <c r="BU65494"/>
      <c r="BV65494"/>
      <c r="BW65494"/>
      <c r="BX65494"/>
      <c r="BY65494"/>
      <c r="BZ65494"/>
      <c r="CA65494"/>
      <c r="CB65494"/>
      <c r="CC65494"/>
      <c r="CD65494"/>
      <c r="CE65494"/>
      <c r="CF65494"/>
      <c r="CG65494"/>
      <c r="CH65494"/>
      <c r="CI65494"/>
      <c r="CJ65494"/>
      <c r="CK65494"/>
      <c r="CL65494"/>
      <c r="CM65494"/>
      <c r="CN65494"/>
      <c r="CO65494"/>
      <c r="CP65494"/>
      <c r="CQ65494"/>
      <c r="CR65494"/>
      <c r="CS65494"/>
      <c r="CT65494"/>
      <c r="CU65494"/>
      <c r="CV65494"/>
      <c r="CW65494"/>
      <c r="CX65494"/>
      <c r="CY65494"/>
      <c r="CZ65494"/>
      <c r="DA65494"/>
      <c r="DB65494"/>
      <c r="DC65494"/>
      <c r="DD65494"/>
      <c r="DE65494"/>
      <c r="DF65494"/>
      <c r="DG65494"/>
      <c r="DH65494"/>
      <c r="DI65494"/>
      <c r="DJ65494"/>
      <c r="DK65494"/>
      <c r="DL65494"/>
      <c r="DM65494"/>
      <c r="DN65494"/>
      <c r="DO65494"/>
      <c r="DP65494"/>
      <c r="DQ65494"/>
      <c r="DR65494"/>
      <c r="DS65494"/>
      <c r="DT65494"/>
      <c r="DU65494"/>
      <c r="DV65494"/>
      <c r="DW65494"/>
      <c r="DX65494"/>
      <c r="DY65494"/>
      <c r="DZ65494"/>
      <c r="EA65494"/>
      <c r="EB65494"/>
      <c r="EC65494"/>
      <c r="ED65494"/>
      <c r="EE65494"/>
      <c r="EF65494"/>
      <c r="EG65494"/>
      <c r="EH65494"/>
      <c r="EI65494"/>
      <c r="EJ65494"/>
      <c r="EK65494"/>
      <c r="EL65494"/>
      <c r="EM65494"/>
      <c r="EN65494"/>
      <c r="EO65494"/>
      <c r="EP65494"/>
      <c r="EQ65494"/>
      <c r="ER65494"/>
      <c r="ES65494"/>
      <c r="ET65494"/>
      <c r="EU65494"/>
      <c r="EV65494"/>
      <c r="EW65494"/>
      <c r="EX65494"/>
      <c r="EY65494"/>
      <c r="EZ65494"/>
      <c r="FA65494"/>
      <c r="FB65494"/>
      <c r="FC65494"/>
      <c r="FD65494"/>
      <c r="FE65494"/>
      <c r="FF65494"/>
      <c r="FG65494"/>
      <c r="FH65494"/>
      <c r="FI65494"/>
      <c r="FJ65494"/>
      <c r="FK65494"/>
      <c r="FL65494"/>
      <c r="FM65494"/>
      <c r="FN65494"/>
      <c r="FO65494"/>
      <c r="FP65494"/>
      <c r="FQ65494"/>
      <c r="FR65494"/>
      <c r="FS65494"/>
      <c r="FT65494"/>
      <c r="FU65494"/>
      <c r="FV65494"/>
      <c r="FW65494"/>
      <c r="FX65494"/>
      <c r="FY65494"/>
      <c r="FZ65494"/>
      <c r="GA65494"/>
      <c r="GB65494"/>
      <c r="GC65494"/>
      <c r="GD65494"/>
      <c r="GE65494"/>
      <c r="GF65494"/>
      <c r="GG65494"/>
      <c r="GH65494"/>
      <c r="GI65494"/>
      <c r="GJ65494"/>
      <c r="GK65494"/>
      <c r="GL65494"/>
      <c r="GM65494"/>
      <c r="GN65494"/>
      <c r="GO65494"/>
      <c r="GP65494"/>
      <c r="GQ65494"/>
      <c r="GR65494"/>
      <c r="GS65494"/>
      <c r="GT65494"/>
      <c r="GU65494"/>
      <c r="GV65494"/>
      <c r="GW65494"/>
      <c r="GX65494"/>
      <c r="GY65494"/>
      <c r="GZ65494"/>
      <c r="HA65494"/>
      <c r="HB65494"/>
      <c r="HC65494"/>
      <c r="HD65494"/>
      <c r="HE65494"/>
      <c r="HF65494"/>
      <c r="HG65494"/>
      <c r="HH65494"/>
      <c r="HI65494"/>
      <c r="HJ65494"/>
      <c r="HK65494"/>
      <c r="HL65494"/>
      <c r="HM65494"/>
      <c r="HN65494"/>
      <c r="HO65494"/>
      <c r="HP65494"/>
      <c r="HQ65494"/>
      <c r="HR65494"/>
      <c r="HS65494"/>
      <c r="HT65494"/>
      <c r="HU65494"/>
      <c r="HV65494"/>
      <c r="HW65494"/>
      <c r="HX65494"/>
      <c r="HY65494"/>
      <c r="HZ65494"/>
      <c r="IA65494"/>
    </row>
    <row r="65495" spans="1:235" ht="24" customHeight="1">
      <c r="A65495"/>
      <c r="B65495"/>
      <c r="C65495"/>
      <c r="D65495"/>
      <c r="E65495"/>
      <c r="F65495"/>
      <c r="G65495"/>
      <c r="H65495"/>
      <c r="I65495"/>
      <c r="J65495"/>
      <c r="K65495"/>
      <c r="L65495"/>
      <c r="M65495"/>
      <c r="N65495"/>
      <c r="O65495"/>
      <c r="P65495"/>
      <c r="Q65495"/>
      <c r="R65495"/>
      <c r="S65495"/>
      <c r="T65495"/>
      <c r="U65495"/>
      <c r="V65495"/>
      <c r="W65495"/>
      <c r="X65495"/>
      <c r="Y65495"/>
      <c r="Z65495"/>
      <c r="AA65495"/>
      <c r="AB65495"/>
      <c r="AC65495"/>
      <c r="AD65495"/>
      <c r="AE65495"/>
      <c r="AF65495"/>
      <c r="AG65495"/>
      <c r="AH65495"/>
      <c r="AI65495"/>
      <c r="AJ65495"/>
      <c r="AK65495"/>
      <c r="AL65495"/>
      <c r="AM65495"/>
      <c r="AN65495"/>
      <c r="AO65495"/>
      <c r="AP65495"/>
      <c r="AQ65495"/>
      <c r="AR65495"/>
      <c r="AS65495"/>
      <c r="AT65495"/>
      <c r="AU65495"/>
      <c r="AV65495"/>
      <c r="AW65495"/>
      <c r="AX65495"/>
      <c r="AY65495"/>
      <c r="AZ65495"/>
      <c r="BA65495"/>
      <c r="BB65495"/>
      <c r="BC65495"/>
      <c r="BD65495"/>
      <c r="BE65495"/>
      <c r="BF65495"/>
      <c r="BG65495"/>
      <c r="BH65495"/>
      <c r="BI65495"/>
      <c r="BJ65495"/>
      <c r="BK65495"/>
      <c r="BL65495"/>
      <c r="BM65495"/>
      <c r="BN65495"/>
      <c r="BO65495"/>
      <c r="BP65495"/>
      <c r="BQ65495"/>
      <c r="BR65495"/>
      <c r="BS65495"/>
      <c r="BT65495"/>
      <c r="BU65495"/>
      <c r="BV65495"/>
      <c r="BW65495"/>
      <c r="BX65495"/>
      <c r="BY65495"/>
      <c r="BZ65495"/>
      <c r="CA65495"/>
      <c r="CB65495"/>
      <c r="CC65495"/>
      <c r="CD65495"/>
      <c r="CE65495"/>
      <c r="CF65495"/>
      <c r="CG65495"/>
      <c r="CH65495"/>
      <c r="CI65495"/>
      <c r="CJ65495"/>
      <c r="CK65495"/>
      <c r="CL65495"/>
      <c r="CM65495"/>
      <c r="CN65495"/>
      <c r="CO65495"/>
      <c r="CP65495"/>
      <c r="CQ65495"/>
      <c r="CR65495"/>
      <c r="CS65495"/>
      <c r="CT65495"/>
      <c r="CU65495"/>
      <c r="CV65495"/>
      <c r="CW65495"/>
      <c r="CX65495"/>
      <c r="CY65495"/>
      <c r="CZ65495"/>
      <c r="DA65495"/>
      <c r="DB65495"/>
      <c r="DC65495"/>
      <c r="DD65495"/>
      <c r="DE65495"/>
      <c r="DF65495"/>
      <c r="DG65495"/>
      <c r="DH65495"/>
      <c r="DI65495"/>
      <c r="DJ65495"/>
      <c r="DK65495"/>
      <c r="DL65495"/>
      <c r="DM65495"/>
      <c r="DN65495"/>
      <c r="DO65495"/>
      <c r="DP65495"/>
      <c r="DQ65495"/>
      <c r="DR65495"/>
      <c r="DS65495"/>
      <c r="DT65495"/>
      <c r="DU65495"/>
      <c r="DV65495"/>
      <c r="DW65495"/>
      <c r="DX65495"/>
      <c r="DY65495"/>
      <c r="DZ65495"/>
      <c r="EA65495"/>
      <c r="EB65495"/>
      <c r="EC65495"/>
      <c r="ED65495"/>
      <c r="EE65495"/>
      <c r="EF65495"/>
      <c r="EG65495"/>
      <c r="EH65495"/>
      <c r="EI65495"/>
      <c r="EJ65495"/>
      <c r="EK65495"/>
      <c r="EL65495"/>
      <c r="EM65495"/>
      <c r="EN65495"/>
      <c r="EO65495"/>
      <c r="EP65495"/>
      <c r="EQ65495"/>
      <c r="ER65495"/>
      <c r="ES65495"/>
      <c r="ET65495"/>
      <c r="EU65495"/>
      <c r="EV65495"/>
      <c r="EW65495"/>
      <c r="EX65495"/>
      <c r="EY65495"/>
      <c r="EZ65495"/>
      <c r="FA65495"/>
      <c r="FB65495"/>
      <c r="FC65495"/>
      <c r="FD65495"/>
      <c r="FE65495"/>
      <c r="FF65495"/>
      <c r="FG65495"/>
      <c r="FH65495"/>
      <c r="FI65495"/>
      <c r="FJ65495"/>
      <c r="FK65495"/>
      <c r="FL65495"/>
      <c r="FM65495"/>
      <c r="FN65495"/>
      <c r="FO65495"/>
      <c r="FP65495"/>
      <c r="FQ65495"/>
      <c r="FR65495"/>
      <c r="FS65495"/>
      <c r="FT65495"/>
      <c r="FU65495"/>
      <c r="FV65495"/>
      <c r="FW65495"/>
      <c r="FX65495"/>
      <c r="FY65495"/>
      <c r="FZ65495"/>
      <c r="GA65495"/>
      <c r="GB65495"/>
      <c r="GC65495"/>
      <c r="GD65495"/>
      <c r="GE65495"/>
      <c r="GF65495"/>
      <c r="GG65495"/>
      <c r="GH65495"/>
      <c r="GI65495"/>
      <c r="GJ65495"/>
      <c r="GK65495"/>
      <c r="GL65495"/>
      <c r="GM65495"/>
      <c r="GN65495"/>
      <c r="GO65495"/>
      <c r="GP65495"/>
      <c r="GQ65495"/>
      <c r="GR65495"/>
      <c r="GS65495"/>
      <c r="GT65495"/>
      <c r="GU65495"/>
      <c r="GV65495"/>
      <c r="GW65495"/>
      <c r="GX65495"/>
      <c r="GY65495"/>
      <c r="GZ65495"/>
      <c r="HA65495"/>
      <c r="HB65495"/>
      <c r="HC65495"/>
      <c r="HD65495"/>
      <c r="HE65495"/>
      <c r="HF65495"/>
      <c r="HG65495"/>
      <c r="HH65495"/>
      <c r="HI65495"/>
      <c r="HJ65495"/>
      <c r="HK65495"/>
      <c r="HL65495"/>
      <c r="HM65495"/>
      <c r="HN65495"/>
      <c r="HO65495"/>
      <c r="HP65495"/>
      <c r="HQ65495"/>
      <c r="HR65495"/>
      <c r="HS65495"/>
      <c r="HT65495"/>
      <c r="HU65495"/>
      <c r="HV65495"/>
      <c r="HW65495"/>
      <c r="HX65495"/>
      <c r="HY65495"/>
      <c r="HZ65495"/>
      <c r="IA65495"/>
    </row>
    <row r="65496" spans="1:235" ht="24" customHeight="1">
      <c r="A65496"/>
      <c r="B65496"/>
      <c r="C65496"/>
      <c r="D65496"/>
      <c r="E65496"/>
      <c r="F65496"/>
      <c r="G65496"/>
      <c r="H65496"/>
      <c r="I65496"/>
      <c r="J65496"/>
      <c r="K65496"/>
      <c r="L65496"/>
      <c r="M65496"/>
      <c r="N65496"/>
      <c r="O65496"/>
      <c r="P65496"/>
      <c r="Q65496"/>
      <c r="R65496"/>
      <c r="S65496"/>
      <c r="T65496"/>
      <c r="U65496"/>
      <c r="V65496"/>
      <c r="W65496"/>
      <c r="X65496"/>
      <c r="Y65496"/>
      <c r="Z65496"/>
      <c r="AA65496"/>
      <c r="AB65496"/>
      <c r="AC65496"/>
      <c r="AD65496"/>
      <c r="AE65496"/>
      <c r="AF65496"/>
      <c r="AG65496"/>
      <c r="AH65496"/>
      <c r="AI65496"/>
      <c r="AJ65496"/>
      <c r="AK65496"/>
      <c r="AL65496"/>
      <c r="AM65496"/>
      <c r="AN65496"/>
      <c r="AO65496"/>
      <c r="AP65496"/>
      <c r="AQ65496"/>
      <c r="AR65496"/>
      <c r="AS65496"/>
      <c r="AT65496"/>
      <c r="AU65496"/>
      <c r="AV65496"/>
      <c r="AW65496"/>
      <c r="AX65496"/>
      <c r="AY65496"/>
      <c r="AZ65496"/>
      <c r="BA65496"/>
      <c r="BB65496"/>
      <c r="BC65496"/>
      <c r="BD65496"/>
      <c r="BE65496"/>
      <c r="BF65496"/>
      <c r="BG65496"/>
      <c r="BH65496"/>
      <c r="BI65496"/>
      <c r="BJ65496"/>
      <c r="BK65496"/>
      <c r="BL65496"/>
      <c r="BM65496"/>
      <c r="BN65496"/>
      <c r="BO65496"/>
      <c r="BP65496"/>
      <c r="BQ65496"/>
      <c r="BR65496"/>
      <c r="BS65496"/>
      <c r="BT65496"/>
      <c r="BU65496"/>
      <c r="BV65496"/>
      <c r="BW65496"/>
      <c r="BX65496"/>
      <c r="BY65496"/>
      <c r="BZ65496"/>
      <c r="CA65496"/>
      <c r="CB65496"/>
      <c r="CC65496"/>
      <c r="CD65496"/>
      <c r="CE65496"/>
      <c r="CF65496"/>
      <c r="CG65496"/>
      <c r="CH65496"/>
      <c r="CI65496"/>
      <c r="CJ65496"/>
      <c r="CK65496"/>
      <c r="CL65496"/>
      <c r="CM65496"/>
      <c r="CN65496"/>
      <c r="CO65496"/>
      <c r="CP65496"/>
      <c r="CQ65496"/>
      <c r="CR65496"/>
      <c r="CS65496"/>
      <c r="CT65496"/>
      <c r="CU65496"/>
      <c r="CV65496"/>
      <c r="CW65496"/>
      <c r="CX65496"/>
      <c r="CY65496"/>
      <c r="CZ65496"/>
      <c r="DA65496"/>
      <c r="DB65496"/>
      <c r="DC65496"/>
      <c r="DD65496"/>
      <c r="DE65496"/>
      <c r="DF65496"/>
      <c r="DG65496"/>
      <c r="DH65496"/>
      <c r="DI65496"/>
      <c r="DJ65496"/>
      <c r="DK65496"/>
      <c r="DL65496"/>
      <c r="DM65496"/>
      <c r="DN65496"/>
      <c r="DO65496"/>
      <c r="DP65496"/>
      <c r="DQ65496"/>
      <c r="DR65496"/>
      <c r="DS65496"/>
      <c r="DT65496"/>
      <c r="DU65496"/>
      <c r="DV65496"/>
      <c r="DW65496"/>
      <c r="DX65496"/>
      <c r="DY65496"/>
      <c r="DZ65496"/>
      <c r="EA65496"/>
      <c r="EB65496"/>
      <c r="EC65496"/>
      <c r="ED65496"/>
      <c r="EE65496"/>
      <c r="EF65496"/>
      <c r="EG65496"/>
      <c r="EH65496"/>
      <c r="EI65496"/>
      <c r="EJ65496"/>
      <c r="EK65496"/>
      <c r="EL65496"/>
      <c r="EM65496"/>
      <c r="EN65496"/>
      <c r="EO65496"/>
      <c r="EP65496"/>
      <c r="EQ65496"/>
      <c r="ER65496"/>
      <c r="ES65496"/>
      <c r="ET65496"/>
      <c r="EU65496"/>
      <c r="EV65496"/>
      <c r="EW65496"/>
      <c r="EX65496"/>
      <c r="EY65496"/>
      <c r="EZ65496"/>
      <c r="FA65496"/>
      <c r="FB65496"/>
      <c r="FC65496"/>
      <c r="FD65496"/>
      <c r="FE65496"/>
      <c r="FF65496"/>
      <c r="FG65496"/>
      <c r="FH65496"/>
      <c r="FI65496"/>
      <c r="FJ65496"/>
      <c r="FK65496"/>
      <c r="FL65496"/>
      <c r="FM65496"/>
      <c r="FN65496"/>
      <c r="FO65496"/>
      <c r="FP65496"/>
      <c r="FQ65496"/>
      <c r="FR65496"/>
      <c r="FS65496"/>
      <c r="FT65496"/>
      <c r="FU65496"/>
      <c r="FV65496"/>
      <c r="FW65496"/>
      <c r="FX65496"/>
      <c r="FY65496"/>
      <c r="FZ65496"/>
      <c r="GA65496"/>
      <c r="GB65496"/>
      <c r="GC65496"/>
      <c r="GD65496"/>
      <c r="GE65496"/>
      <c r="GF65496"/>
      <c r="GG65496"/>
      <c r="GH65496"/>
      <c r="GI65496"/>
      <c r="GJ65496"/>
      <c r="GK65496"/>
      <c r="GL65496"/>
      <c r="GM65496"/>
      <c r="GN65496"/>
      <c r="GO65496"/>
      <c r="GP65496"/>
      <c r="GQ65496"/>
      <c r="GR65496"/>
      <c r="GS65496"/>
      <c r="GT65496"/>
      <c r="GU65496"/>
      <c r="GV65496"/>
      <c r="GW65496"/>
      <c r="GX65496"/>
      <c r="GY65496"/>
      <c r="GZ65496"/>
      <c r="HA65496"/>
      <c r="HB65496"/>
      <c r="HC65496"/>
      <c r="HD65496"/>
      <c r="HE65496"/>
      <c r="HF65496"/>
      <c r="HG65496"/>
      <c r="HH65496"/>
      <c r="HI65496"/>
      <c r="HJ65496"/>
      <c r="HK65496"/>
      <c r="HL65496"/>
      <c r="HM65496"/>
      <c r="HN65496"/>
      <c r="HO65496"/>
      <c r="HP65496"/>
      <c r="HQ65496"/>
      <c r="HR65496"/>
      <c r="HS65496"/>
      <c r="HT65496"/>
      <c r="HU65496"/>
      <c r="HV65496"/>
      <c r="HW65496"/>
      <c r="HX65496"/>
      <c r="HY65496"/>
      <c r="HZ65496"/>
      <c r="IA65496"/>
    </row>
    <row r="65497" spans="1:235" ht="24" customHeight="1">
      <c r="A65497"/>
      <c r="B65497"/>
      <c r="C65497"/>
      <c r="D65497"/>
      <c r="E65497"/>
      <c r="F65497"/>
      <c r="G65497"/>
      <c r="H65497"/>
      <c r="I65497"/>
      <c r="J65497"/>
      <c r="K65497"/>
      <c r="L65497"/>
      <c r="M65497"/>
      <c r="N65497"/>
      <c r="O65497"/>
      <c r="P65497"/>
      <c r="Q65497"/>
      <c r="R65497"/>
      <c r="S65497"/>
      <c r="T65497"/>
      <c r="U65497"/>
      <c r="V65497"/>
      <c r="W65497"/>
      <c r="X65497"/>
      <c r="Y65497"/>
      <c r="Z65497"/>
      <c r="AA65497"/>
      <c r="AB65497"/>
      <c r="AC65497"/>
      <c r="AD65497"/>
      <c r="AE65497"/>
      <c r="AF65497"/>
      <c r="AG65497"/>
      <c r="AH65497"/>
      <c r="AI65497"/>
      <c r="AJ65497"/>
      <c r="AK65497"/>
      <c r="AL65497"/>
      <c r="AM65497"/>
      <c r="AN65497"/>
      <c r="AO65497"/>
      <c r="AP65497"/>
      <c r="AQ65497"/>
      <c r="AR65497"/>
      <c r="AS65497"/>
      <c r="AT65497"/>
      <c r="AU65497"/>
      <c r="AV65497"/>
      <c r="AW65497"/>
      <c r="AX65497"/>
      <c r="AY65497"/>
      <c r="AZ65497"/>
      <c r="BA65497"/>
      <c r="BB65497"/>
      <c r="BC65497"/>
      <c r="BD65497"/>
      <c r="BE65497"/>
      <c r="BF65497"/>
      <c r="BG65497"/>
      <c r="BH65497"/>
      <c r="BI65497"/>
      <c r="BJ65497"/>
      <c r="BK65497"/>
      <c r="BL65497"/>
      <c r="BM65497"/>
      <c r="BN65497"/>
      <c r="BO65497"/>
      <c r="BP65497"/>
      <c r="BQ65497"/>
      <c r="BR65497"/>
      <c r="BS65497"/>
      <c r="BT65497"/>
      <c r="BU65497"/>
      <c r="BV65497"/>
      <c r="BW65497"/>
      <c r="BX65497"/>
      <c r="BY65497"/>
      <c r="BZ65497"/>
      <c r="CA65497"/>
      <c r="CB65497"/>
      <c r="CC65497"/>
      <c r="CD65497"/>
      <c r="CE65497"/>
      <c r="CF65497"/>
      <c r="CG65497"/>
      <c r="CH65497"/>
      <c r="CI65497"/>
      <c r="CJ65497"/>
      <c r="CK65497"/>
      <c r="CL65497"/>
      <c r="CM65497"/>
      <c r="CN65497"/>
      <c r="CO65497"/>
      <c r="CP65497"/>
      <c r="CQ65497"/>
      <c r="CR65497"/>
      <c r="CS65497"/>
      <c r="CT65497"/>
      <c r="CU65497"/>
      <c r="CV65497"/>
      <c r="CW65497"/>
      <c r="CX65497"/>
      <c r="CY65497"/>
      <c r="CZ65497"/>
      <c r="DA65497"/>
      <c r="DB65497"/>
      <c r="DC65497"/>
      <c r="DD65497"/>
      <c r="DE65497"/>
      <c r="DF65497"/>
      <c r="DG65497"/>
      <c r="DH65497"/>
      <c r="DI65497"/>
      <c r="DJ65497"/>
      <c r="DK65497"/>
      <c r="DL65497"/>
      <c r="DM65497"/>
      <c r="DN65497"/>
      <c r="DO65497"/>
      <c r="DP65497"/>
      <c r="DQ65497"/>
      <c r="DR65497"/>
      <c r="DS65497"/>
      <c r="DT65497"/>
      <c r="DU65497"/>
      <c r="DV65497"/>
      <c r="DW65497"/>
      <c r="DX65497"/>
      <c r="DY65497"/>
      <c r="DZ65497"/>
      <c r="EA65497"/>
      <c r="EB65497"/>
      <c r="EC65497"/>
      <c r="ED65497"/>
      <c r="EE65497"/>
      <c r="EF65497"/>
      <c r="EG65497"/>
      <c r="EH65497"/>
      <c r="EI65497"/>
      <c r="EJ65497"/>
      <c r="EK65497"/>
      <c r="EL65497"/>
      <c r="EM65497"/>
      <c r="EN65497"/>
      <c r="EO65497"/>
      <c r="EP65497"/>
      <c r="EQ65497"/>
      <c r="ER65497"/>
      <c r="ES65497"/>
      <c r="ET65497"/>
      <c r="EU65497"/>
      <c r="EV65497"/>
      <c r="EW65497"/>
      <c r="EX65497"/>
      <c r="EY65497"/>
      <c r="EZ65497"/>
      <c r="FA65497"/>
      <c r="FB65497"/>
      <c r="FC65497"/>
      <c r="FD65497"/>
      <c r="FE65497"/>
      <c r="FF65497"/>
      <c r="FG65497"/>
      <c r="FH65497"/>
      <c r="FI65497"/>
      <c r="FJ65497"/>
      <c r="FK65497"/>
      <c r="FL65497"/>
      <c r="FM65497"/>
      <c r="FN65497"/>
      <c r="FO65497"/>
      <c r="FP65497"/>
      <c r="FQ65497"/>
      <c r="FR65497"/>
      <c r="FS65497"/>
      <c r="FT65497"/>
      <c r="FU65497"/>
      <c r="FV65497"/>
      <c r="FW65497"/>
      <c r="FX65497"/>
      <c r="FY65497"/>
      <c r="FZ65497"/>
      <c r="GA65497"/>
      <c r="GB65497"/>
      <c r="GC65497"/>
      <c r="GD65497"/>
      <c r="GE65497"/>
      <c r="GF65497"/>
      <c r="GG65497"/>
      <c r="GH65497"/>
      <c r="GI65497"/>
      <c r="GJ65497"/>
      <c r="GK65497"/>
      <c r="GL65497"/>
      <c r="GM65497"/>
      <c r="GN65497"/>
      <c r="GO65497"/>
      <c r="GP65497"/>
      <c r="GQ65497"/>
      <c r="GR65497"/>
      <c r="GS65497"/>
      <c r="GT65497"/>
      <c r="GU65497"/>
      <c r="GV65497"/>
      <c r="GW65497"/>
      <c r="GX65497"/>
      <c r="GY65497"/>
      <c r="GZ65497"/>
      <c r="HA65497"/>
      <c r="HB65497"/>
      <c r="HC65497"/>
      <c r="HD65497"/>
      <c r="HE65497"/>
      <c r="HF65497"/>
      <c r="HG65497"/>
      <c r="HH65497"/>
      <c r="HI65497"/>
      <c r="HJ65497"/>
      <c r="HK65497"/>
      <c r="HL65497"/>
      <c r="HM65497"/>
      <c r="HN65497"/>
      <c r="HO65497"/>
      <c r="HP65497"/>
      <c r="HQ65497"/>
      <c r="HR65497"/>
      <c r="HS65497"/>
      <c r="HT65497"/>
      <c r="HU65497"/>
      <c r="HV65497"/>
      <c r="HW65497"/>
      <c r="HX65497"/>
      <c r="HY65497"/>
      <c r="HZ65497"/>
      <c r="IA65497"/>
    </row>
    <row r="65498" spans="1:235" ht="24" customHeight="1">
      <c r="A65498"/>
      <c r="B65498"/>
      <c r="C65498"/>
      <c r="D65498"/>
      <c r="E65498"/>
      <c r="F65498"/>
      <c r="G65498"/>
      <c r="H65498"/>
      <c r="I65498"/>
      <c r="J65498"/>
      <c r="K65498"/>
      <c r="L65498"/>
      <c r="M65498"/>
      <c r="N65498"/>
      <c r="O65498"/>
      <c r="P65498"/>
      <c r="Q65498"/>
      <c r="R65498"/>
      <c r="S65498"/>
      <c r="T65498"/>
      <c r="U65498"/>
      <c r="V65498"/>
      <c r="W65498"/>
      <c r="X65498"/>
      <c r="Y65498"/>
      <c r="Z65498"/>
      <c r="AA65498"/>
      <c r="AB65498"/>
      <c r="AC65498"/>
      <c r="AD65498"/>
      <c r="AE65498"/>
      <c r="AF65498"/>
      <c r="AG65498"/>
      <c r="AH65498"/>
      <c r="AI65498"/>
      <c r="AJ65498"/>
      <c r="AK65498"/>
      <c r="AL65498"/>
      <c r="AM65498"/>
      <c r="AN65498"/>
      <c r="AO65498"/>
      <c r="AP65498"/>
      <c r="AQ65498"/>
      <c r="AR65498"/>
      <c r="AS65498"/>
      <c r="AT65498"/>
      <c r="AU65498"/>
      <c r="AV65498"/>
      <c r="AW65498"/>
      <c r="AX65498"/>
      <c r="AY65498"/>
      <c r="AZ65498"/>
      <c r="BA65498"/>
      <c r="BB65498"/>
      <c r="BC65498"/>
      <c r="BD65498"/>
      <c r="BE65498"/>
      <c r="BF65498"/>
      <c r="BG65498"/>
      <c r="BH65498"/>
      <c r="BI65498"/>
      <c r="BJ65498"/>
      <c r="BK65498"/>
      <c r="BL65498"/>
      <c r="BM65498"/>
      <c r="BN65498"/>
      <c r="BO65498"/>
      <c r="BP65498"/>
      <c r="BQ65498"/>
      <c r="BR65498"/>
      <c r="BS65498"/>
      <c r="BT65498"/>
      <c r="BU65498"/>
      <c r="BV65498"/>
      <c r="BW65498"/>
      <c r="BX65498"/>
      <c r="BY65498"/>
      <c r="BZ65498"/>
      <c r="CA65498"/>
      <c r="CB65498"/>
      <c r="CC65498"/>
      <c r="CD65498"/>
      <c r="CE65498"/>
      <c r="CF65498"/>
      <c r="CG65498"/>
      <c r="CH65498"/>
      <c r="CI65498"/>
      <c r="CJ65498"/>
      <c r="CK65498"/>
      <c r="CL65498"/>
      <c r="CM65498"/>
      <c r="CN65498"/>
      <c r="CO65498"/>
      <c r="CP65498"/>
      <c r="CQ65498"/>
      <c r="CR65498"/>
      <c r="CS65498"/>
      <c r="CT65498"/>
      <c r="CU65498"/>
      <c r="CV65498"/>
      <c r="CW65498"/>
      <c r="CX65498"/>
      <c r="CY65498"/>
      <c r="CZ65498"/>
      <c r="DA65498"/>
      <c r="DB65498"/>
      <c r="DC65498"/>
      <c r="DD65498"/>
      <c r="DE65498"/>
      <c r="DF65498"/>
      <c r="DG65498"/>
      <c r="DH65498"/>
      <c r="DI65498"/>
      <c r="DJ65498"/>
      <c r="DK65498"/>
      <c r="DL65498"/>
      <c r="DM65498"/>
      <c r="DN65498"/>
      <c r="DO65498"/>
      <c r="DP65498"/>
      <c r="DQ65498"/>
      <c r="DR65498"/>
      <c r="DS65498"/>
      <c r="DT65498"/>
      <c r="DU65498"/>
      <c r="DV65498"/>
      <c r="DW65498"/>
      <c r="DX65498"/>
      <c r="DY65498"/>
      <c r="DZ65498"/>
      <c r="EA65498"/>
      <c r="EB65498"/>
      <c r="EC65498"/>
      <c r="ED65498"/>
      <c r="EE65498"/>
      <c r="EF65498"/>
      <c r="EG65498"/>
      <c r="EH65498"/>
      <c r="EI65498"/>
      <c r="EJ65498"/>
      <c r="EK65498"/>
      <c r="EL65498"/>
      <c r="EM65498"/>
      <c r="EN65498"/>
      <c r="EO65498"/>
      <c r="EP65498"/>
      <c r="EQ65498"/>
      <c r="ER65498"/>
      <c r="ES65498"/>
      <c r="ET65498"/>
      <c r="EU65498"/>
      <c r="EV65498"/>
      <c r="EW65498"/>
      <c r="EX65498"/>
      <c r="EY65498"/>
      <c r="EZ65498"/>
      <c r="FA65498"/>
      <c r="FB65498"/>
      <c r="FC65498"/>
      <c r="FD65498"/>
      <c r="FE65498"/>
      <c r="FF65498"/>
      <c r="FG65498"/>
      <c r="FH65498"/>
      <c r="FI65498"/>
      <c r="FJ65498"/>
      <c r="FK65498"/>
      <c r="FL65498"/>
      <c r="FM65498"/>
      <c r="FN65498"/>
      <c r="FO65498"/>
      <c r="FP65498"/>
      <c r="FQ65498"/>
      <c r="FR65498"/>
      <c r="FS65498"/>
      <c r="FT65498"/>
      <c r="FU65498"/>
      <c r="FV65498"/>
      <c r="FW65498"/>
      <c r="FX65498"/>
      <c r="FY65498"/>
      <c r="FZ65498"/>
      <c r="GA65498"/>
      <c r="GB65498"/>
      <c r="GC65498"/>
      <c r="GD65498"/>
      <c r="GE65498"/>
      <c r="GF65498"/>
      <c r="GG65498"/>
      <c r="GH65498"/>
      <c r="GI65498"/>
      <c r="GJ65498"/>
      <c r="GK65498"/>
      <c r="GL65498"/>
      <c r="GM65498"/>
      <c r="GN65498"/>
      <c r="GO65498"/>
      <c r="GP65498"/>
      <c r="GQ65498"/>
      <c r="GR65498"/>
      <c r="GS65498"/>
      <c r="GT65498"/>
      <c r="GU65498"/>
      <c r="GV65498"/>
      <c r="GW65498"/>
      <c r="GX65498"/>
      <c r="GY65498"/>
      <c r="GZ65498"/>
      <c r="HA65498"/>
      <c r="HB65498"/>
      <c r="HC65498"/>
      <c r="HD65498"/>
      <c r="HE65498"/>
      <c r="HF65498"/>
      <c r="HG65498"/>
      <c r="HH65498"/>
      <c r="HI65498"/>
      <c r="HJ65498"/>
      <c r="HK65498"/>
      <c r="HL65498"/>
      <c r="HM65498"/>
      <c r="HN65498"/>
      <c r="HO65498"/>
      <c r="HP65498"/>
      <c r="HQ65498"/>
      <c r="HR65498"/>
      <c r="HS65498"/>
      <c r="HT65498"/>
      <c r="HU65498"/>
      <c r="HV65498"/>
      <c r="HW65498"/>
      <c r="HX65498"/>
      <c r="HY65498"/>
      <c r="HZ65498"/>
      <c r="IA65498"/>
    </row>
    <row r="65499" spans="1:235" ht="24" customHeight="1">
      <c r="A65499"/>
      <c r="B65499"/>
      <c r="C65499"/>
      <c r="D65499"/>
      <c r="E65499"/>
      <c r="F65499"/>
      <c r="G65499"/>
      <c r="H65499"/>
      <c r="I65499"/>
      <c r="J65499"/>
      <c r="K65499"/>
      <c r="L65499"/>
      <c r="M65499"/>
      <c r="N65499"/>
      <c r="O65499"/>
      <c r="P65499"/>
      <c r="Q65499"/>
      <c r="R65499"/>
      <c r="S65499"/>
      <c r="T65499"/>
      <c r="U65499"/>
      <c r="V65499"/>
      <c r="W65499"/>
      <c r="X65499"/>
      <c r="Y65499"/>
      <c r="Z65499"/>
      <c r="AA65499"/>
      <c r="AB65499"/>
      <c r="AC65499"/>
      <c r="AD65499"/>
      <c r="AE65499"/>
      <c r="AF65499"/>
      <c r="AG65499"/>
      <c r="AH65499"/>
      <c r="AI65499"/>
      <c r="AJ65499"/>
      <c r="AK65499"/>
      <c r="AL65499"/>
      <c r="AM65499"/>
      <c r="AN65499"/>
      <c r="AO65499"/>
      <c r="AP65499"/>
      <c r="AQ65499"/>
      <c r="AR65499"/>
      <c r="AS65499"/>
      <c r="AT65499"/>
      <c r="AU65499"/>
      <c r="AV65499"/>
      <c r="AW65499"/>
      <c r="AX65499"/>
      <c r="AY65499"/>
      <c r="AZ65499"/>
      <c r="BA65499"/>
      <c r="BB65499"/>
      <c r="BC65499"/>
      <c r="BD65499"/>
      <c r="BE65499"/>
      <c r="BF65499"/>
      <c r="BG65499"/>
      <c r="BH65499"/>
      <c r="BI65499"/>
      <c r="BJ65499"/>
      <c r="BK65499"/>
      <c r="BL65499"/>
      <c r="BM65499"/>
      <c r="BN65499"/>
      <c r="BO65499"/>
      <c r="BP65499"/>
      <c r="BQ65499"/>
      <c r="BR65499"/>
      <c r="BS65499"/>
      <c r="BT65499"/>
      <c r="BU65499"/>
      <c r="BV65499"/>
      <c r="BW65499"/>
      <c r="BX65499"/>
      <c r="BY65499"/>
      <c r="BZ65499"/>
      <c r="CA65499"/>
      <c r="CB65499"/>
      <c r="CC65499"/>
      <c r="CD65499"/>
      <c r="CE65499"/>
      <c r="CF65499"/>
      <c r="CG65499"/>
      <c r="CH65499"/>
      <c r="CI65499"/>
      <c r="CJ65499"/>
      <c r="CK65499"/>
      <c r="CL65499"/>
      <c r="CM65499"/>
      <c r="CN65499"/>
      <c r="CO65499"/>
      <c r="CP65499"/>
      <c r="CQ65499"/>
      <c r="CR65499"/>
      <c r="CS65499"/>
      <c r="CT65499"/>
      <c r="CU65499"/>
      <c r="CV65499"/>
      <c r="CW65499"/>
      <c r="CX65499"/>
      <c r="CY65499"/>
      <c r="CZ65499"/>
      <c r="DA65499"/>
      <c r="DB65499"/>
      <c r="DC65499"/>
      <c r="DD65499"/>
      <c r="DE65499"/>
      <c r="DF65499"/>
      <c r="DG65499"/>
      <c r="DH65499"/>
      <c r="DI65499"/>
      <c r="DJ65499"/>
      <c r="DK65499"/>
      <c r="DL65499"/>
      <c r="DM65499"/>
      <c r="DN65499"/>
      <c r="DO65499"/>
      <c r="DP65499"/>
      <c r="DQ65499"/>
      <c r="DR65499"/>
      <c r="DS65499"/>
      <c r="DT65499"/>
      <c r="DU65499"/>
      <c r="DV65499"/>
      <c r="DW65499"/>
      <c r="DX65499"/>
      <c r="DY65499"/>
      <c r="DZ65499"/>
      <c r="EA65499"/>
      <c r="EB65499"/>
      <c r="EC65499"/>
      <c r="ED65499"/>
      <c r="EE65499"/>
      <c r="EF65499"/>
      <c r="EG65499"/>
      <c r="EH65499"/>
      <c r="EI65499"/>
      <c r="EJ65499"/>
      <c r="EK65499"/>
      <c r="EL65499"/>
      <c r="EM65499"/>
      <c r="EN65499"/>
      <c r="EO65499"/>
      <c r="EP65499"/>
      <c r="EQ65499"/>
      <c r="ER65499"/>
      <c r="ES65499"/>
      <c r="ET65499"/>
      <c r="EU65499"/>
      <c r="EV65499"/>
      <c r="EW65499"/>
      <c r="EX65499"/>
      <c r="EY65499"/>
      <c r="EZ65499"/>
      <c r="FA65499"/>
      <c r="FB65499"/>
      <c r="FC65499"/>
      <c r="FD65499"/>
      <c r="FE65499"/>
      <c r="FF65499"/>
      <c r="FG65499"/>
      <c r="FH65499"/>
      <c r="FI65499"/>
      <c r="FJ65499"/>
      <c r="FK65499"/>
      <c r="FL65499"/>
      <c r="FM65499"/>
      <c r="FN65499"/>
      <c r="FO65499"/>
      <c r="FP65499"/>
      <c r="FQ65499"/>
      <c r="FR65499"/>
      <c r="FS65499"/>
      <c r="FT65499"/>
      <c r="FU65499"/>
      <c r="FV65499"/>
      <c r="FW65499"/>
      <c r="FX65499"/>
      <c r="FY65499"/>
      <c r="FZ65499"/>
      <c r="GA65499"/>
      <c r="GB65499"/>
      <c r="GC65499"/>
      <c r="GD65499"/>
      <c r="GE65499"/>
      <c r="GF65499"/>
      <c r="GG65499"/>
      <c r="GH65499"/>
      <c r="GI65499"/>
      <c r="GJ65499"/>
      <c r="GK65499"/>
      <c r="GL65499"/>
      <c r="GM65499"/>
      <c r="GN65499"/>
      <c r="GO65499"/>
      <c r="GP65499"/>
      <c r="GQ65499"/>
      <c r="GR65499"/>
      <c r="GS65499"/>
      <c r="GT65499"/>
      <c r="GU65499"/>
      <c r="GV65499"/>
      <c r="GW65499"/>
      <c r="GX65499"/>
      <c r="GY65499"/>
      <c r="GZ65499"/>
      <c r="HA65499"/>
      <c r="HB65499"/>
      <c r="HC65499"/>
      <c r="HD65499"/>
      <c r="HE65499"/>
      <c r="HF65499"/>
      <c r="HG65499"/>
      <c r="HH65499"/>
      <c r="HI65499"/>
      <c r="HJ65499"/>
      <c r="HK65499"/>
      <c r="HL65499"/>
      <c r="HM65499"/>
      <c r="HN65499"/>
      <c r="HO65499"/>
      <c r="HP65499"/>
      <c r="HQ65499"/>
      <c r="HR65499"/>
      <c r="HS65499"/>
      <c r="HT65499"/>
      <c r="HU65499"/>
      <c r="HV65499"/>
      <c r="HW65499"/>
      <c r="HX65499"/>
      <c r="HY65499"/>
      <c r="HZ65499"/>
      <c r="IA65499"/>
    </row>
    <row r="65500" spans="1:235" ht="24" customHeight="1">
      <c r="A65500"/>
      <c r="B65500"/>
      <c r="C65500"/>
      <c r="D65500"/>
      <c r="E65500"/>
      <c r="F65500"/>
      <c r="G65500"/>
      <c r="H65500"/>
      <c r="I65500"/>
      <c r="J65500"/>
      <c r="K65500"/>
      <c r="L65500"/>
      <c r="M65500"/>
      <c r="N65500"/>
      <c r="O65500"/>
      <c r="P65500"/>
      <c r="Q65500"/>
      <c r="R65500"/>
      <c r="S65500"/>
      <c r="T65500"/>
      <c r="U65500"/>
      <c r="V65500"/>
      <c r="W65500"/>
      <c r="X65500"/>
      <c r="Y65500"/>
      <c r="Z65500"/>
      <c r="AA65500"/>
      <c r="AB65500"/>
      <c r="AC65500"/>
      <c r="AD65500"/>
      <c r="AE65500"/>
      <c r="AF65500"/>
      <c r="AG65500"/>
      <c r="AH65500"/>
      <c r="AI65500"/>
      <c r="AJ65500"/>
      <c r="AK65500"/>
      <c r="AL65500"/>
      <c r="AM65500"/>
      <c r="AN65500"/>
      <c r="AO65500"/>
      <c r="AP65500"/>
      <c r="AQ65500"/>
      <c r="AR65500"/>
      <c r="AS65500"/>
      <c r="AT65500"/>
      <c r="AU65500"/>
      <c r="AV65500"/>
      <c r="AW65500"/>
      <c r="AX65500"/>
      <c r="AY65500"/>
      <c r="AZ65500"/>
      <c r="BA65500"/>
      <c r="BB65500"/>
      <c r="BC65500"/>
      <c r="BD65500"/>
      <c r="BE65500"/>
      <c r="BF65500"/>
      <c r="BG65500"/>
      <c r="BH65500"/>
      <c r="BI65500"/>
      <c r="BJ65500"/>
      <c r="BK65500"/>
      <c r="BL65500"/>
      <c r="BM65500"/>
      <c r="BN65500"/>
      <c r="BO65500"/>
      <c r="BP65500"/>
      <c r="BQ65500"/>
      <c r="BR65500"/>
      <c r="BS65500"/>
      <c r="BT65500"/>
      <c r="BU65500"/>
      <c r="BV65500"/>
      <c r="BW65500"/>
      <c r="BX65500"/>
      <c r="BY65500"/>
      <c r="BZ65500"/>
      <c r="CA65500"/>
      <c r="CB65500"/>
      <c r="CC65500"/>
      <c r="CD65500"/>
      <c r="CE65500"/>
      <c r="CF65500"/>
      <c r="CG65500"/>
      <c r="CH65500"/>
      <c r="CI65500"/>
      <c r="CJ65500"/>
      <c r="CK65500"/>
      <c r="CL65500"/>
      <c r="CM65500"/>
      <c r="CN65500"/>
      <c r="CO65500"/>
      <c r="CP65500"/>
      <c r="CQ65500"/>
      <c r="CR65500"/>
      <c r="CS65500"/>
      <c r="CT65500"/>
      <c r="CU65500"/>
      <c r="CV65500"/>
      <c r="CW65500"/>
      <c r="CX65500"/>
      <c r="CY65500"/>
      <c r="CZ65500"/>
      <c r="DA65500"/>
      <c r="DB65500"/>
      <c r="DC65500"/>
      <c r="DD65500"/>
      <c r="DE65500"/>
      <c r="DF65500"/>
      <c r="DG65500"/>
      <c r="DH65500"/>
      <c r="DI65500"/>
      <c r="DJ65500"/>
      <c r="DK65500"/>
      <c r="DL65500"/>
      <c r="DM65500"/>
      <c r="DN65500"/>
      <c r="DO65500"/>
      <c r="DP65500"/>
      <c r="DQ65500"/>
      <c r="DR65500"/>
      <c r="DS65500"/>
      <c r="DT65500"/>
      <c r="DU65500"/>
      <c r="DV65500"/>
      <c r="DW65500"/>
      <c r="DX65500"/>
      <c r="DY65500"/>
      <c r="DZ65500"/>
      <c r="EA65500"/>
      <c r="EB65500"/>
      <c r="EC65500"/>
      <c r="ED65500"/>
      <c r="EE65500"/>
      <c r="EF65500"/>
      <c r="EG65500"/>
      <c r="EH65500"/>
      <c r="EI65500"/>
      <c r="EJ65500"/>
      <c r="EK65500"/>
      <c r="EL65500"/>
      <c r="EM65500"/>
      <c r="EN65500"/>
      <c r="EO65500"/>
      <c r="EP65500"/>
      <c r="EQ65500"/>
      <c r="ER65500"/>
      <c r="ES65500"/>
      <c r="ET65500"/>
      <c r="EU65500"/>
      <c r="EV65500"/>
      <c r="EW65500"/>
      <c r="EX65500"/>
      <c r="EY65500"/>
      <c r="EZ65500"/>
      <c r="FA65500"/>
      <c r="FB65500"/>
      <c r="FC65500"/>
      <c r="FD65500"/>
      <c r="FE65500"/>
      <c r="FF65500"/>
      <c r="FG65500"/>
      <c r="FH65500"/>
      <c r="FI65500"/>
      <c r="FJ65500"/>
      <c r="FK65500"/>
      <c r="FL65500"/>
      <c r="FM65500"/>
      <c r="FN65500"/>
      <c r="FO65500"/>
      <c r="FP65500"/>
      <c r="FQ65500"/>
      <c r="FR65500"/>
      <c r="FS65500"/>
      <c r="FT65500"/>
      <c r="FU65500"/>
      <c r="FV65500"/>
      <c r="FW65500"/>
      <c r="FX65500"/>
      <c r="FY65500"/>
      <c r="FZ65500"/>
      <c r="GA65500"/>
      <c r="GB65500"/>
      <c r="GC65500"/>
      <c r="GD65500"/>
      <c r="GE65500"/>
      <c r="GF65500"/>
      <c r="GG65500"/>
      <c r="GH65500"/>
      <c r="GI65500"/>
      <c r="GJ65500"/>
      <c r="GK65500"/>
      <c r="GL65500"/>
      <c r="GM65500"/>
      <c r="GN65500"/>
      <c r="GO65500"/>
      <c r="GP65500"/>
      <c r="GQ65500"/>
      <c r="GR65500"/>
      <c r="GS65500"/>
      <c r="GT65500"/>
      <c r="GU65500"/>
      <c r="GV65500"/>
      <c r="GW65500"/>
      <c r="GX65500"/>
      <c r="GY65500"/>
      <c r="GZ65500"/>
      <c r="HA65500"/>
      <c r="HB65500"/>
      <c r="HC65500"/>
      <c r="HD65500"/>
      <c r="HE65500"/>
      <c r="HF65500"/>
      <c r="HG65500"/>
      <c r="HH65500"/>
      <c r="HI65500"/>
      <c r="HJ65500"/>
      <c r="HK65500"/>
      <c r="HL65500"/>
      <c r="HM65500"/>
      <c r="HN65500"/>
      <c r="HO65500"/>
      <c r="HP65500"/>
      <c r="HQ65500"/>
      <c r="HR65500"/>
      <c r="HS65500"/>
      <c r="HT65500"/>
      <c r="HU65500"/>
      <c r="HV65500"/>
      <c r="HW65500"/>
      <c r="HX65500"/>
      <c r="HY65500"/>
      <c r="HZ65500"/>
      <c r="IA65500"/>
    </row>
    <row r="65501" spans="1:235" ht="24" customHeight="1">
      <c r="A65501"/>
      <c r="B65501"/>
      <c r="C65501"/>
      <c r="D65501"/>
      <c r="E65501"/>
      <c r="F65501"/>
      <c r="G65501"/>
      <c r="H65501"/>
      <c r="I65501"/>
      <c r="J65501"/>
      <c r="K65501"/>
      <c r="L65501"/>
      <c r="M65501"/>
      <c r="N65501"/>
      <c r="O65501"/>
      <c r="P65501"/>
      <c r="Q65501"/>
      <c r="R65501"/>
      <c r="S65501"/>
      <c r="T65501"/>
      <c r="U65501"/>
      <c r="V65501"/>
      <c r="W65501"/>
      <c r="X65501"/>
      <c r="Y65501"/>
      <c r="Z65501"/>
      <c r="AA65501"/>
      <c r="AB65501"/>
      <c r="AC65501"/>
      <c r="AD65501"/>
      <c r="AE65501"/>
      <c r="AF65501"/>
      <c r="AG65501"/>
      <c r="AH65501"/>
      <c r="AI65501"/>
      <c r="AJ65501"/>
      <c r="AK65501"/>
      <c r="AL65501"/>
      <c r="AM65501"/>
      <c r="AN65501"/>
      <c r="AO65501"/>
      <c r="AP65501"/>
      <c r="AQ65501"/>
      <c r="AR65501"/>
      <c r="AS65501"/>
      <c r="AT65501"/>
      <c r="AU65501"/>
      <c r="AV65501"/>
      <c r="AW65501"/>
      <c r="AX65501"/>
      <c r="AY65501"/>
      <c r="AZ65501"/>
      <c r="BA65501"/>
      <c r="BB65501"/>
      <c r="BC65501"/>
      <c r="BD65501"/>
      <c r="BE65501"/>
      <c r="BF65501"/>
      <c r="BG65501"/>
      <c r="BH65501"/>
      <c r="BI65501"/>
      <c r="BJ65501"/>
      <c r="BK65501"/>
      <c r="BL65501"/>
      <c r="BM65501"/>
      <c r="BN65501"/>
      <c r="BO65501"/>
      <c r="BP65501"/>
      <c r="BQ65501"/>
      <c r="BR65501"/>
      <c r="BS65501"/>
      <c r="BT65501"/>
      <c r="BU65501"/>
      <c r="BV65501"/>
      <c r="BW65501"/>
      <c r="BX65501"/>
      <c r="BY65501"/>
      <c r="BZ65501"/>
      <c r="CA65501"/>
      <c r="CB65501"/>
      <c r="CC65501"/>
      <c r="CD65501"/>
      <c r="CE65501"/>
      <c r="CF65501"/>
      <c r="CG65501"/>
      <c r="CH65501"/>
      <c r="CI65501"/>
      <c r="CJ65501"/>
      <c r="CK65501"/>
      <c r="CL65501"/>
      <c r="CM65501"/>
      <c r="CN65501"/>
      <c r="CO65501"/>
      <c r="CP65501"/>
      <c r="CQ65501"/>
      <c r="CR65501"/>
      <c r="CS65501"/>
      <c r="CT65501"/>
      <c r="CU65501"/>
      <c r="CV65501"/>
      <c r="CW65501"/>
      <c r="CX65501"/>
      <c r="CY65501"/>
      <c r="CZ65501"/>
      <c r="DA65501"/>
      <c r="DB65501"/>
      <c r="DC65501"/>
      <c r="DD65501"/>
      <c r="DE65501"/>
      <c r="DF65501"/>
      <c r="DG65501"/>
      <c r="DH65501"/>
      <c r="DI65501"/>
      <c r="DJ65501"/>
      <c r="DK65501"/>
      <c r="DL65501"/>
      <c r="DM65501"/>
      <c r="DN65501"/>
      <c r="DO65501"/>
      <c r="DP65501"/>
      <c r="DQ65501"/>
      <c r="DR65501"/>
      <c r="DS65501"/>
      <c r="DT65501"/>
      <c r="DU65501"/>
      <c r="DV65501"/>
      <c r="DW65501"/>
      <c r="DX65501"/>
      <c r="DY65501"/>
      <c r="DZ65501"/>
      <c r="EA65501"/>
      <c r="EB65501"/>
      <c r="EC65501"/>
      <c r="ED65501"/>
      <c r="EE65501"/>
      <c r="EF65501"/>
      <c r="EG65501"/>
      <c r="EH65501"/>
      <c r="EI65501"/>
      <c r="EJ65501"/>
      <c r="EK65501"/>
      <c r="EL65501"/>
      <c r="EM65501"/>
      <c r="EN65501"/>
      <c r="EO65501"/>
      <c r="EP65501"/>
      <c r="EQ65501"/>
      <c r="ER65501"/>
      <c r="ES65501"/>
      <c r="ET65501"/>
      <c r="EU65501"/>
      <c r="EV65501"/>
      <c r="EW65501"/>
      <c r="EX65501"/>
      <c r="EY65501"/>
      <c r="EZ65501"/>
      <c r="FA65501"/>
      <c r="FB65501"/>
      <c r="FC65501"/>
      <c r="FD65501"/>
      <c r="FE65501"/>
      <c r="FF65501"/>
      <c r="FG65501"/>
      <c r="FH65501"/>
      <c r="FI65501"/>
      <c r="FJ65501"/>
      <c r="FK65501"/>
      <c r="FL65501"/>
      <c r="FM65501"/>
      <c r="FN65501"/>
      <c r="FO65501"/>
      <c r="FP65501"/>
      <c r="FQ65501"/>
      <c r="FR65501"/>
      <c r="FS65501"/>
      <c r="FT65501"/>
      <c r="FU65501"/>
      <c r="FV65501"/>
      <c r="FW65501"/>
      <c r="FX65501"/>
      <c r="FY65501"/>
      <c r="FZ65501"/>
      <c r="GA65501"/>
      <c r="GB65501"/>
      <c r="GC65501"/>
      <c r="GD65501"/>
      <c r="GE65501"/>
      <c r="GF65501"/>
      <c r="GG65501"/>
      <c r="GH65501"/>
      <c r="GI65501"/>
      <c r="GJ65501"/>
      <c r="GK65501"/>
      <c r="GL65501"/>
      <c r="GM65501"/>
      <c r="GN65501"/>
      <c r="GO65501"/>
      <c r="GP65501"/>
      <c r="GQ65501"/>
      <c r="GR65501"/>
      <c r="GS65501"/>
      <c r="GT65501"/>
      <c r="GU65501"/>
      <c r="GV65501"/>
      <c r="GW65501"/>
      <c r="GX65501"/>
      <c r="GY65501"/>
      <c r="GZ65501"/>
      <c r="HA65501"/>
      <c r="HB65501"/>
      <c r="HC65501"/>
      <c r="HD65501"/>
      <c r="HE65501"/>
      <c r="HF65501"/>
      <c r="HG65501"/>
      <c r="HH65501"/>
      <c r="HI65501"/>
      <c r="HJ65501"/>
      <c r="HK65501"/>
      <c r="HL65501"/>
      <c r="HM65501"/>
      <c r="HN65501"/>
      <c r="HO65501"/>
      <c r="HP65501"/>
      <c r="HQ65501"/>
      <c r="HR65501"/>
      <c r="HS65501"/>
      <c r="HT65501"/>
      <c r="HU65501"/>
      <c r="HV65501"/>
      <c r="HW65501"/>
      <c r="HX65501"/>
      <c r="HY65501"/>
      <c r="HZ65501"/>
      <c r="IA65501"/>
    </row>
    <row r="65502" spans="1:235" ht="24" customHeight="1">
      <c r="A65502"/>
      <c r="B65502"/>
      <c r="C65502"/>
      <c r="D65502"/>
      <c r="E65502"/>
      <c r="F65502"/>
      <c r="G65502"/>
      <c r="H65502"/>
      <c r="I65502"/>
      <c r="J65502"/>
      <c r="K65502"/>
      <c r="L65502"/>
      <c r="M65502"/>
      <c r="N65502"/>
      <c r="O65502"/>
      <c r="P65502"/>
      <c r="Q65502"/>
      <c r="R65502"/>
      <c r="S65502"/>
      <c r="T65502"/>
      <c r="U65502"/>
      <c r="V65502"/>
      <c r="W65502"/>
      <c r="X65502"/>
      <c r="Y65502"/>
      <c r="Z65502"/>
      <c r="AA65502"/>
      <c r="AB65502"/>
      <c r="AC65502"/>
      <c r="AD65502"/>
      <c r="AE65502"/>
      <c r="AF65502"/>
      <c r="AG65502"/>
      <c r="AH65502"/>
      <c r="AI65502"/>
      <c r="AJ65502"/>
      <c r="AK65502"/>
      <c r="AL65502"/>
      <c r="AM65502"/>
      <c r="AN65502"/>
      <c r="AO65502"/>
      <c r="AP65502"/>
      <c r="AQ65502"/>
      <c r="AR65502"/>
      <c r="AS65502"/>
      <c r="AT65502"/>
      <c r="AU65502"/>
      <c r="AV65502"/>
      <c r="AW65502"/>
      <c r="AX65502"/>
      <c r="AY65502"/>
      <c r="AZ65502"/>
      <c r="BA65502"/>
      <c r="BB65502"/>
      <c r="BC65502"/>
      <c r="BD65502"/>
      <c r="BE65502"/>
      <c r="BF65502"/>
      <c r="BG65502"/>
      <c r="BH65502"/>
      <c r="BI65502"/>
      <c r="BJ65502"/>
      <c r="BK65502"/>
      <c r="BL65502"/>
      <c r="BM65502"/>
      <c r="BN65502"/>
      <c r="BO65502"/>
      <c r="BP65502"/>
      <c r="BQ65502"/>
      <c r="BR65502"/>
      <c r="BS65502"/>
      <c r="BT65502"/>
      <c r="BU65502"/>
      <c r="BV65502"/>
      <c r="BW65502"/>
      <c r="BX65502"/>
      <c r="BY65502"/>
      <c r="BZ65502"/>
      <c r="CA65502"/>
      <c r="CB65502"/>
      <c r="CC65502"/>
      <c r="CD65502"/>
      <c r="CE65502"/>
      <c r="CF65502"/>
      <c r="CG65502"/>
      <c r="CH65502"/>
      <c r="CI65502"/>
      <c r="CJ65502"/>
      <c r="CK65502"/>
      <c r="CL65502"/>
      <c r="CM65502"/>
      <c r="CN65502"/>
      <c r="CO65502"/>
      <c r="CP65502"/>
      <c r="CQ65502"/>
      <c r="CR65502"/>
      <c r="CS65502"/>
      <c r="CT65502"/>
      <c r="CU65502"/>
      <c r="CV65502"/>
      <c r="CW65502"/>
      <c r="CX65502"/>
      <c r="CY65502"/>
      <c r="CZ65502"/>
      <c r="DA65502"/>
      <c r="DB65502"/>
      <c r="DC65502"/>
      <c r="DD65502"/>
      <c r="DE65502"/>
      <c r="DF65502"/>
      <c r="DG65502"/>
      <c r="DH65502"/>
      <c r="DI65502"/>
      <c r="DJ65502"/>
      <c r="DK65502"/>
      <c r="DL65502"/>
      <c r="DM65502"/>
      <c r="DN65502"/>
      <c r="DO65502"/>
      <c r="DP65502"/>
      <c r="DQ65502"/>
      <c r="DR65502"/>
      <c r="DS65502"/>
      <c r="DT65502"/>
      <c r="DU65502"/>
      <c r="DV65502"/>
      <c r="DW65502"/>
      <c r="DX65502"/>
      <c r="DY65502"/>
      <c r="DZ65502"/>
      <c r="EA65502"/>
      <c r="EB65502"/>
      <c r="EC65502"/>
      <c r="ED65502"/>
      <c r="EE65502"/>
      <c r="EF65502"/>
      <c r="EG65502"/>
      <c r="EH65502"/>
      <c r="EI65502"/>
      <c r="EJ65502"/>
      <c r="EK65502"/>
      <c r="EL65502"/>
      <c r="EM65502"/>
      <c r="EN65502"/>
      <c r="EO65502"/>
      <c r="EP65502"/>
      <c r="EQ65502"/>
      <c r="ER65502"/>
      <c r="ES65502"/>
      <c r="ET65502"/>
      <c r="EU65502"/>
      <c r="EV65502"/>
      <c r="EW65502"/>
      <c r="EX65502"/>
      <c r="EY65502"/>
      <c r="EZ65502"/>
      <c r="FA65502"/>
      <c r="FB65502"/>
      <c r="FC65502"/>
      <c r="FD65502"/>
      <c r="FE65502"/>
      <c r="FF65502"/>
      <c r="FG65502"/>
      <c r="FH65502"/>
      <c r="FI65502"/>
      <c r="FJ65502"/>
      <c r="FK65502"/>
      <c r="FL65502"/>
      <c r="FM65502"/>
      <c r="FN65502"/>
      <c r="FO65502"/>
      <c r="FP65502"/>
      <c r="FQ65502"/>
      <c r="FR65502"/>
      <c r="FS65502"/>
      <c r="FT65502"/>
      <c r="FU65502"/>
      <c r="FV65502"/>
      <c r="FW65502"/>
      <c r="FX65502"/>
      <c r="FY65502"/>
      <c r="FZ65502"/>
      <c r="GA65502"/>
      <c r="GB65502"/>
      <c r="GC65502"/>
      <c r="GD65502"/>
      <c r="GE65502"/>
      <c r="GF65502"/>
      <c r="GG65502"/>
      <c r="GH65502"/>
      <c r="GI65502"/>
      <c r="GJ65502"/>
      <c r="GK65502"/>
      <c r="GL65502"/>
      <c r="GM65502"/>
      <c r="GN65502"/>
      <c r="GO65502"/>
      <c r="GP65502"/>
      <c r="GQ65502"/>
      <c r="GR65502"/>
      <c r="GS65502"/>
      <c r="GT65502"/>
      <c r="GU65502"/>
      <c r="GV65502"/>
      <c r="GW65502"/>
      <c r="GX65502"/>
      <c r="GY65502"/>
      <c r="GZ65502"/>
      <c r="HA65502"/>
      <c r="HB65502"/>
      <c r="HC65502"/>
      <c r="HD65502"/>
      <c r="HE65502"/>
      <c r="HF65502"/>
      <c r="HG65502"/>
      <c r="HH65502"/>
      <c r="HI65502"/>
      <c r="HJ65502"/>
      <c r="HK65502"/>
      <c r="HL65502"/>
      <c r="HM65502"/>
      <c r="HN65502"/>
      <c r="HO65502"/>
      <c r="HP65502"/>
      <c r="HQ65502"/>
      <c r="HR65502"/>
      <c r="HS65502"/>
      <c r="HT65502"/>
      <c r="HU65502"/>
      <c r="HV65502"/>
      <c r="HW65502"/>
      <c r="HX65502"/>
      <c r="HY65502"/>
      <c r="HZ65502"/>
      <c r="IA65502"/>
    </row>
    <row r="65503" spans="1:235" ht="24" customHeight="1">
      <c r="A65503"/>
      <c r="B65503"/>
      <c r="C65503"/>
      <c r="D65503"/>
      <c r="E65503"/>
      <c r="F65503"/>
      <c r="G65503"/>
      <c r="H65503"/>
      <c r="I65503"/>
      <c r="J65503"/>
      <c r="K65503"/>
      <c r="L65503"/>
      <c r="M65503"/>
      <c r="N65503"/>
      <c r="O65503"/>
      <c r="P65503"/>
      <c r="Q65503"/>
      <c r="R65503"/>
      <c r="S65503"/>
      <c r="T65503"/>
      <c r="U65503"/>
      <c r="V65503"/>
      <c r="W65503"/>
      <c r="X65503"/>
      <c r="Y65503"/>
      <c r="Z65503"/>
      <c r="AA65503"/>
      <c r="AB65503"/>
      <c r="AC65503"/>
      <c r="AD65503"/>
      <c r="AE65503"/>
      <c r="AF65503"/>
      <c r="AG65503"/>
      <c r="AH65503"/>
      <c r="AI65503"/>
      <c r="AJ65503"/>
      <c r="AK65503"/>
      <c r="AL65503"/>
      <c r="AM65503"/>
      <c r="AN65503"/>
      <c r="AO65503"/>
      <c r="AP65503"/>
      <c r="AQ65503"/>
      <c r="AR65503"/>
      <c r="AS65503"/>
      <c r="AT65503"/>
      <c r="AU65503"/>
      <c r="AV65503"/>
      <c r="AW65503"/>
      <c r="AX65503"/>
      <c r="AY65503"/>
      <c r="AZ65503"/>
      <c r="BA65503"/>
      <c r="BB65503"/>
      <c r="BC65503"/>
      <c r="BD65503"/>
      <c r="BE65503"/>
      <c r="BF65503"/>
      <c r="BG65503"/>
      <c r="BH65503"/>
      <c r="BI65503"/>
      <c r="BJ65503"/>
      <c r="BK65503"/>
      <c r="BL65503"/>
      <c r="BM65503"/>
      <c r="BN65503"/>
      <c r="BO65503"/>
      <c r="BP65503"/>
      <c r="BQ65503"/>
      <c r="BR65503"/>
      <c r="BS65503"/>
      <c r="BT65503"/>
      <c r="BU65503"/>
      <c r="BV65503"/>
      <c r="BW65503"/>
      <c r="BX65503"/>
      <c r="BY65503"/>
      <c r="BZ65503"/>
      <c r="CA65503"/>
      <c r="CB65503"/>
      <c r="CC65503"/>
      <c r="CD65503"/>
      <c r="CE65503"/>
      <c r="CF65503"/>
      <c r="CG65503"/>
      <c r="CH65503"/>
      <c r="CI65503"/>
      <c r="CJ65503"/>
      <c r="CK65503"/>
      <c r="CL65503"/>
      <c r="CM65503"/>
      <c r="CN65503"/>
      <c r="CO65503"/>
      <c r="CP65503"/>
      <c r="CQ65503"/>
      <c r="CR65503"/>
      <c r="CS65503"/>
      <c r="CT65503"/>
      <c r="CU65503"/>
      <c r="CV65503"/>
      <c r="CW65503"/>
      <c r="CX65503"/>
      <c r="CY65503"/>
      <c r="CZ65503"/>
      <c r="DA65503"/>
      <c r="DB65503"/>
      <c r="DC65503"/>
      <c r="DD65503"/>
      <c r="DE65503"/>
      <c r="DF65503"/>
      <c r="DG65503"/>
      <c r="DH65503"/>
      <c r="DI65503"/>
      <c r="DJ65503"/>
      <c r="DK65503"/>
      <c r="DL65503"/>
      <c r="DM65503"/>
      <c r="DN65503"/>
      <c r="DO65503"/>
      <c r="DP65503"/>
      <c r="DQ65503"/>
      <c r="DR65503"/>
      <c r="DS65503"/>
      <c r="DT65503"/>
      <c r="DU65503"/>
      <c r="DV65503"/>
      <c r="DW65503"/>
      <c r="DX65503"/>
      <c r="DY65503"/>
      <c r="DZ65503"/>
      <c r="EA65503"/>
      <c r="EB65503"/>
      <c r="EC65503"/>
      <c r="ED65503"/>
      <c r="EE65503"/>
      <c r="EF65503"/>
      <c r="EG65503"/>
      <c r="EH65503"/>
      <c r="EI65503"/>
      <c r="EJ65503"/>
      <c r="EK65503"/>
      <c r="EL65503"/>
      <c r="EM65503"/>
      <c r="EN65503"/>
      <c r="EO65503"/>
      <c r="EP65503"/>
      <c r="EQ65503"/>
      <c r="ER65503"/>
      <c r="ES65503"/>
      <c r="ET65503"/>
      <c r="EU65503"/>
      <c r="EV65503"/>
      <c r="EW65503"/>
      <c r="EX65503"/>
      <c r="EY65503"/>
      <c r="EZ65503"/>
      <c r="FA65503"/>
      <c r="FB65503"/>
      <c r="FC65503"/>
      <c r="FD65503"/>
      <c r="FE65503"/>
      <c r="FF65503"/>
      <c r="FG65503"/>
      <c r="FH65503"/>
      <c r="FI65503"/>
      <c r="FJ65503"/>
      <c r="FK65503"/>
      <c r="FL65503"/>
      <c r="FM65503"/>
      <c r="FN65503"/>
      <c r="FO65503"/>
      <c r="FP65503"/>
      <c r="FQ65503"/>
      <c r="FR65503"/>
      <c r="FS65503"/>
      <c r="FT65503"/>
      <c r="FU65503"/>
      <c r="FV65503"/>
      <c r="FW65503"/>
      <c r="FX65503"/>
      <c r="FY65503"/>
      <c r="FZ65503"/>
      <c r="GA65503"/>
      <c r="GB65503"/>
      <c r="GC65503"/>
      <c r="GD65503"/>
      <c r="GE65503"/>
      <c r="GF65503"/>
      <c r="GG65503"/>
      <c r="GH65503"/>
      <c r="GI65503"/>
      <c r="GJ65503"/>
      <c r="GK65503"/>
      <c r="GL65503"/>
      <c r="GM65503"/>
      <c r="GN65503"/>
      <c r="GO65503"/>
      <c r="GP65503"/>
      <c r="GQ65503"/>
      <c r="GR65503"/>
      <c r="GS65503"/>
      <c r="GT65503"/>
      <c r="GU65503"/>
      <c r="GV65503"/>
      <c r="GW65503"/>
      <c r="GX65503"/>
      <c r="GY65503"/>
      <c r="GZ65503"/>
      <c r="HA65503"/>
      <c r="HB65503"/>
      <c r="HC65503"/>
      <c r="HD65503"/>
      <c r="HE65503"/>
      <c r="HF65503"/>
      <c r="HG65503"/>
      <c r="HH65503"/>
      <c r="HI65503"/>
      <c r="HJ65503"/>
      <c r="HK65503"/>
      <c r="HL65503"/>
      <c r="HM65503"/>
      <c r="HN65503"/>
      <c r="HO65503"/>
      <c r="HP65503"/>
      <c r="HQ65503"/>
      <c r="HR65503"/>
      <c r="HS65503"/>
      <c r="HT65503"/>
      <c r="HU65503"/>
      <c r="HV65503"/>
      <c r="HW65503"/>
      <c r="HX65503"/>
      <c r="HY65503"/>
      <c r="HZ65503"/>
      <c r="IA65503"/>
    </row>
    <row r="65504" spans="1:235" ht="24" customHeight="1">
      <c r="A65504"/>
      <c r="B65504"/>
      <c r="C65504"/>
      <c r="D65504"/>
      <c r="E65504"/>
      <c r="F65504"/>
      <c r="G65504"/>
      <c r="H65504"/>
      <c r="I65504"/>
      <c r="J65504"/>
      <c r="K65504"/>
      <c r="L65504"/>
      <c r="M65504"/>
      <c r="N65504"/>
      <c r="O65504"/>
      <c r="P65504"/>
      <c r="Q65504"/>
      <c r="R65504"/>
      <c r="S65504"/>
      <c r="T65504"/>
      <c r="U65504"/>
      <c r="V65504"/>
      <c r="W65504"/>
      <c r="X65504"/>
      <c r="Y65504"/>
      <c r="Z65504"/>
      <c r="AA65504"/>
      <c r="AB65504"/>
      <c r="AC65504"/>
      <c r="AD65504"/>
      <c r="AE65504"/>
      <c r="AF65504"/>
      <c r="AG65504"/>
      <c r="AH65504"/>
      <c r="AI65504"/>
      <c r="AJ65504"/>
      <c r="AK65504"/>
      <c r="AL65504"/>
      <c r="AM65504"/>
      <c r="AN65504"/>
      <c r="AO65504"/>
      <c r="AP65504"/>
      <c r="AQ65504"/>
      <c r="AR65504"/>
      <c r="AS65504"/>
      <c r="AT65504"/>
      <c r="AU65504"/>
      <c r="AV65504"/>
      <c r="AW65504"/>
      <c r="AX65504"/>
      <c r="AY65504"/>
      <c r="AZ65504"/>
      <c r="BA65504"/>
      <c r="BB65504"/>
      <c r="BC65504"/>
      <c r="BD65504"/>
      <c r="BE65504"/>
      <c r="BF65504"/>
      <c r="BG65504"/>
      <c r="BH65504"/>
      <c r="BI65504"/>
      <c r="BJ65504"/>
      <c r="BK65504"/>
      <c r="BL65504"/>
      <c r="BM65504"/>
      <c r="BN65504"/>
      <c r="BO65504"/>
      <c r="BP65504"/>
      <c r="BQ65504"/>
      <c r="BR65504"/>
      <c r="BS65504"/>
      <c r="BT65504"/>
      <c r="BU65504"/>
      <c r="BV65504"/>
      <c r="BW65504"/>
      <c r="BX65504"/>
      <c r="BY65504"/>
      <c r="BZ65504"/>
      <c r="CA65504"/>
      <c r="CB65504"/>
      <c r="CC65504"/>
      <c r="CD65504"/>
      <c r="CE65504"/>
      <c r="CF65504"/>
      <c r="CG65504"/>
      <c r="CH65504"/>
      <c r="CI65504"/>
      <c r="CJ65504"/>
      <c r="CK65504"/>
      <c r="CL65504"/>
      <c r="CM65504"/>
      <c r="CN65504"/>
      <c r="CO65504"/>
      <c r="CP65504"/>
      <c r="CQ65504"/>
      <c r="CR65504"/>
      <c r="CS65504"/>
      <c r="CT65504"/>
      <c r="CU65504"/>
      <c r="CV65504"/>
      <c r="CW65504"/>
      <c r="CX65504"/>
      <c r="CY65504"/>
      <c r="CZ65504"/>
      <c r="DA65504"/>
      <c r="DB65504"/>
      <c r="DC65504"/>
      <c r="DD65504"/>
      <c r="DE65504"/>
      <c r="DF65504"/>
      <c r="DG65504"/>
      <c r="DH65504"/>
      <c r="DI65504"/>
      <c r="DJ65504"/>
      <c r="DK65504"/>
      <c r="DL65504"/>
      <c r="DM65504"/>
      <c r="DN65504"/>
      <c r="DO65504"/>
      <c r="DP65504"/>
      <c r="DQ65504"/>
      <c r="DR65504"/>
      <c r="DS65504"/>
      <c r="DT65504"/>
      <c r="DU65504"/>
      <c r="DV65504"/>
      <c r="DW65504"/>
      <c r="DX65504"/>
      <c r="DY65504"/>
      <c r="DZ65504"/>
      <c r="EA65504"/>
      <c r="EB65504"/>
      <c r="EC65504"/>
      <c r="ED65504"/>
      <c r="EE65504"/>
      <c r="EF65504"/>
      <c r="EG65504"/>
      <c r="EH65504"/>
      <c r="EI65504"/>
      <c r="EJ65504"/>
      <c r="EK65504"/>
      <c r="EL65504"/>
      <c r="EM65504"/>
      <c r="EN65504"/>
      <c r="EO65504"/>
      <c r="EP65504"/>
      <c r="EQ65504"/>
      <c r="ER65504"/>
      <c r="ES65504"/>
      <c r="ET65504"/>
      <c r="EU65504"/>
      <c r="EV65504"/>
      <c r="EW65504"/>
      <c r="EX65504"/>
      <c r="EY65504"/>
      <c r="EZ65504"/>
      <c r="FA65504"/>
      <c r="FB65504"/>
      <c r="FC65504"/>
      <c r="FD65504"/>
      <c r="FE65504"/>
      <c r="FF65504"/>
      <c r="FG65504"/>
      <c r="FH65504"/>
      <c r="FI65504"/>
      <c r="FJ65504"/>
      <c r="FK65504"/>
      <c r="FL65504"/>
      <c r="FM65504"/>
      <c r="FN65504"/>
      <c r="FO65504"/>
      <c r="FP65504"/>
      <c r="FQ65504"/>
      <c r="FR65504"/>
      <c r="FS65504"/>
      <c r="FT65504"/>
      <c r="FU65504"/>
      <c r="FV65504"/>
      <c r="FW65504"/>
      <c r="FX65504"/>
      <c r="FY65504"/>
      <c r="FZ65504"/>
      <c r="GA65504"/>
      <c r="GB65504"/>
      <c r="GC65504"/>
      <c r="GD65504"/>
      <c r="GE65504"/>
      <c r="GF65504"/>
      <c r="GG65504"/>
      <c r="GH65504"/>
      <c r="GI65504"/>
      <c r="GJ65504"/>
      <c r="GK65504"/>
      <c r="GL65504"/>
      <c r="GM65504"/>
      <c r="GN65504"/>
      <c r="GO65504"/>
      <c r="GP65504"/>
      <c r="GQ65504"/>
      <c r="GR65504"/>
      <c r="GS65504"/>
      <c r="GT65504"/>
      <c r="GU65504"/>
      <c r="GV65504"/>
      <c r="GW65504"/>
      <c r="GX65504"/>
      <c r="GY65504"/>
      <c r="GZ65504"/>
      <c r="HA65504"/>
      <c r="HB65504"/>
      <c r="HC65504"/>
      <c r="HD65504"/>
      <c r="HE65504"/>
      <c r="HF65504"/>
      <c r="HG65504"/>
      <c r="HH65504"/>
      <c r="HI65504"/>
      <c r="HJ65504"/>
      <c r="HK65504"/>
      <c r="HL65504"/>
      <c r="HM65504"/>
      <c r="HN65504"/>
      <c r="HO65504"/>
      <c r="HP65504"/>
      <c r="HQ65504"/>
      <c r="HR65504"/>
      <c r="HS65504"/>
      <c r="HT65504"/>
      <c r="HU65504"/>
      <c r="HV65504"/>
      <c r="HW65504"/>
      <c r="HX65504"/>
      <c r="HY65504"/>
      <c r="HZ65504"/>
      <c r="IA65504"/>
    </row>
    <row r="65505" spans="1:235" ht="24" customHeight="1">
      <c r="A65505"/>
      <c r="B65505"/>
      <c r="C65505"/>
      <c r="D65505"/>
      <c r="E65505"/>
      <c r="F65505"/>
      <c r="G65505"/>
      <c r="H65505"/>
      <c r="I65505"/>
      <c r="J65505"/>
      <c r="K65505"/>
      <c r="L65505"/>
      <c r="M65505"/>
      <c r="N65505"/>
      <c r="O65505"/>
      <c r="P65505"/>
      <c r="Q65505"/>
      <c r="R65505"/>
      <c r="S65505"/>
      <c r="T65505"/>
      <c r="U65505"/>
      <c r="V65505"/>
      <c r="W65505"/>
      <c r="X65505"/>
      <c r="Y65505"/>
      <c r="Z65505"/>
      <c r="AA65505"/>
      <c r="AB65505"/>
      <c r="AC65505"/>
      <c r="AD65505"/>
      <c r="AE65505"/>
      <c r="AF65505"/>
      <c r="AG65505"/>
      <c r="AH65505"/>
      <c r="AI65505"/>
      <c r="AJ65505"/>
      <c r="AK65505"/>
      <c r="AL65505"/>
      <c r="AM65505"/>
      <c r="AN65505"/>
      <c r="AO65505"/>
      <c r="AP65505"/>
      <c r="AQ65505"/>
      <c r="AR65505"/>
      <c r="AS65505"/>
      <c r="AT65505"/>
      <c r="AU65505"/>
      <c r="AV65505"/>
      <c r="AW65505"/>
      <c r="AX65505"/>
      <c r="AY65505"/>
      <c r="AZ65505"/>
      <c r="BA65505"/>
      <c r="BB65505"/>
      <c r="BC65505"/>
      <c r="BD65505"/>
      <c r="BE65505"/>
      <c r="BF65505"/>
      <c r="BG65505"/>
      <c r="BH65505"/>
      <c r="BI65505"/>
      <c r="BJ65505"/>
      <c r="BK65505"/>
      <c r="BL65505"/>
      <c r="BM65505"/>
      <c r="BN65505"/>
      <c r="BO65505"/>
      <c r="BP65505"/>
      <c r="BQ65505"/>
      <c r="BR65505"/>
      <c r="BS65505"/>
      <c r="BT65505"/>
      <c r="BU65505"/>
      <c r="BV65505"/>
      <c r="BW65505"/>
      <c r="BX65505"/>
      <c r="BY65505"/>
      <c r="BZ65505"/>
      <c r="CA65505"/>
      <c r="CB65505"/>
      <c r="CC65505"/>
      <c r="CD65505"/>
      <c r="CE65505"/>
      <c r="CF65505"/>
      <c r="CG65505"/>
      <c r="CH65505"/>
      <c r="CI65505"/>
      <c r="CJ65505"/>
      <c r="CK65505"/>
      <c r="CL65505"/>
      <c r="CM65505"/>
      <c r="CN65505"/>
      <c r="CO65505"/>
      <c r="CP65505"/>
      <c r="CQ65505"/>
      <c r="CR65505"/>
      <c r="CS65505"/>
      <c r="CT65505"/>
      <c r="CU65505"/>
      <c r="CV65505"/>
      <c r="CW65505"/>
      <c r="CX65505"/>
      <c r="CY65505"/>
      <c r="CZ65505"/>
      <c r="DA65505"/>
      <c r="DB65505"/>
      <c r="DC65505"/>
      <c r="DD65505"/>
      <c r="DE65505"/>
      <c r="DF65505"/>
      <c r="DG65505"/>
      <c r="DH65505"/>
      <c r="DI65505"/>
      <c r="DJ65505"/>
      <c r="DK65505"/>
      <c r="DL65505"/>
      <c r="DM65505"/>
      <c r="DN65505"/>
      <c r="DO65505"/>
      <c r="DP65505"/>
      <c r="DQ65505"/>
      <c r="DR65505"/>
      <c r="DS65505"/>
      <c r="DT65505"/>
      <c r="DU65505"/>
      <c r="DV65505"/>
      <c r="DW65505"/>
      <c r="DX65505"/>
      <c r="DY65505"/>
      <c r="DZ65505"/>
      <c r="EA65505"/>
      <c r="EB65505"/>
      <c r="EC65505"/>
      <c r="ED65505"/>
      <c r="EE65505"/>
      <c r="EF65505"/>
      <c r="EG65505"/>
      <c r="EH65505"/>
      <c r="EI65505"/>
      <c r="EJ65505"/>
      <c r="EK65505"/>
      <c r="EL65505"/>
      <c r="EM65505"/>
      <c r="EN65505"/>
      <c r="EO65505"/>
      <c r="EP65505"/>
      <c r="EQ65505"/>
      <c r="ER65505"/>
      <c r="ES65505"/>
      <c r="ET65505"/>
      <c r="EU65505"/>
      <c r="EV65505"/>
      <c r="EW65505"/>
      <c r="EX65505"/>
      <c r="EY65505"/>
      <c r="EZ65505"/>
      <c r="FA65505"/>
      <c r="FB65505"/>
      <c r="FC65505"/>
      <c r="FD65505"/>
      <c r="FE65505"/>
      <c r="FF65505"/>
      <c r="FG65505"/>
      <c r="FH65505"/>
      <c r="FI65505"/>
      <c r="FJ65505"/>
      <c r="FK65505"/>
      <c r="FL65505"/>
      <c r="FM65505"/>
      <c r="FN65505"/>
      <c r="FO65505"/>
      <c r="FP65505"/>
      <c r="FQ65505"/>
      <c r="FR65505"/>
      <c r="FS65505"/>
      <c r="FT65505"/>
      <c r="FU65505"/>
      <c r="FV65505"/>
      <c r="FW65505"/>
      <c r="FX65505"/>
      <c r="FY65505"/>
      <c r="FZ65505"/>
      <c r="GA65505"/>
      <c r="GB65505"/>
      <c r="GC65505"/>
      <c r="GD65505"/>
      <c r="GE65505"/>
      <c r="GF65505"/>
      <c r="GG65505"/>
      <c r="GH65505"/>
      <c r="GI65505"/>
      <c r="GJ65505"/>
      <c r="GK65505"/>
      <c r="GL65505"/>
      <c r="GM65505"/>
      <c r="GN65505"/>
      <c r="GO65505"/>
      <c r="GP65505"/>
      <c r="GQ65505"/>
      <c r="GR65505"/>
      <c r="GS65505"/>
      <c r="GT65505"/>
      <c r="GU65505"/>
      <c r="GV65505"/>
      <c r="GW65505"/>
      <c r="GX65505"/>
      <c r="GY65505"/>
      <c r="GZ65505"/>
      <c r="HA65505"/>
      <c r="HB65505"/>
      <c r="HC65505"/>
      <c r="HD65505"/>
      <c r="HE65505"/>
      <c r="HF65505"/>
      <c r="HG65505"/>
      <c r="HH65505"/>
      <c r="HI65505"/>
      <c r="HJ65505"/>
      <c r="HK65505"/>
      <c r="HL65505"/>
      <c r="HM65505"/>
      <c r="HN65505"/>
      <c r="HO65505"/>
      <c r="HP65505"/>
      <c r="HQ65505"/>
      <c r="HR65505"/>
      <c r="HS65505"/>
      <c r="HT65505"/>
      <c r="HU65505"/>
      <c r="HV65505"/>
      <c r="HW65505"/>
      <c r="HX65505"/>
      <c r="HY65505"/>
      <c r="HZ65505"/>
      <c r="IA65505"/>
    </row>
    <row r="65506" spans="1:235" ht="24" customHeight="1">
      <c r="A65506"/>
      <c r="B65506"/>
      <c r="C65506"/>
      <c r="D65506"/>
      <c r="E65506"/>
      <c r="F65506"/>
      <c r="G65506"/>
      <c r="H65506"/>
      <c r="I65506"/>
      <c r="J65506"/>
      <c r="K65506"/>
      <c r="L65506"/>
      <c r="M65506"/>
      <c r="N65506"/>
      <c r="O65506"/>
      <c r="P65506"/>
      <c r="Q65506"/>
      <c r="R65506"/>
      <c r="S65506"/>
      <c r="T65506"/>
      <c r="U65506"/>
      <c r="V65506"/>
      <c r="W65506"/>
      <c r="X65506"/>
      <c r="Y65506"/>
      <c r="Z65506"/>
      <c r="AA65506"/>
      <c r="AB65506"/>
      <c r="AC65506"/>
      <c r="AD65506"/>
      <c r="AE65506"/>
      <c r="AF65506"/>
      <c r="AG65506"/>
      <c r="AH65506"/>
      <c r="AI65506"/>
      <c r="AJ65506"/>
      <c r="AK65506"/>
      <c r="AL65506"/>
      <c r="AM65506"/>
      <c r="AN65506"/>
      <c r="AO65506"/>
      <c r="AP65506"/>
      <c r="AQ65506"/>
      <c r="AR65506"/>
      <c r="AS65506"/>
      <c r="AT65506"/>
      <c r="AU65506"/>
      <c r="AV65506"/>
      <c r="AW65506"/>
      <c r="AX65506"/>
      <c r="AY65506"/>
      <c r="AZ65506"/>
      <c r="BA65506"/>
      <c r="BB65506"/>
      <c r="BC65506"/>
      <c r="BD65506"/>
      <c r="BE65506"/>
      <c r="BF65506"/>
      <c r="BG65506"/>
      <c r="BH65506"/>
      <c r="BI65506"/>
      <c r="BJ65506"/>
      <c r="BK65506"/>
      <c r="BL65506"/>
      <c r="BM65506"/>
      <c r="BN65506"/>
      <c r="BO65506"/>
      <c r="BP65506"/>
      <c r="BQ65506"/>
      <c r="BR65506"/>
      <c r="BS65506"/>
      <c r="BT65506"/>
      <c r="BU65506"/>
      <c r="BV65506"/>
      <c r="BW65506"/>
      <c r="BX65506"/>
      <c r="BY65506"/>
      <c r="BZ65506"/>
      <c r="CA65506"/>
      <c r="CB65506"/>
      <c r="CC65506"/>
      <c r="CD65506"/>
      <c r="CE65506"/>
      <c r="CF65506"/>
      <c r="CG65506"/>
      <c r="CH65506"/>
      <c r="CI65506"/>
      <c r="CJ65506"/>
      <c r="CK65506"/>
      <c r="CL65506"/>
      <c r="CM65506"/>
      <c r="CN65506"/>
      <c r="CO65506"/>
      <c r="CP65506"/>
      <c r="CQ65506"/>
      <c r="CR65506"/>
      <c r="CS65506"/>
      <c r="CT65506"/>
      <c r="CU65506"/>
      <c r="CV65506"/>
      <c r="CW65506"/>
      <c r="CX65506"/>
      <c r="CY65506"/>
      <c r="CZ65506"/>
      <c r="DA65506"/>
      <c r="DB65506"/>
      <c r="DC65506"/>
      <c r="DD65506"/>
      <c r="DE65506"/>
      <c r="DF65506"/>
      <c r="DG65506"/>
      <c r="DH65506"/>
      <c r="DI65506"/>
      <c r="DJ65506"/>
      <c r="DK65506"/>
      <c r="DL65506"/>
      <c r="DM65506"/>
      <c r="DN65506"/>
      <c r="DO65506"/>
      <c r="DP65506"/>
      <c r="DQ65506"/>
      <c r="DR65506"/>
      <c r="DS65506"/>
      <c r="DT65506"/>
      <c r="DU65506"/>
      <c r="DV65506"/>
      <c r="DW65506"/>
      <c r="DX65506"/>
      <c r="DY65506"/>
      <c r="DZ65506"/>
      <c r="EA65506"/>
      <c r="EB65506"/>
      <c r="EC65506"/>
      <c r="ED65506"/>
      <c r="EE65506"/>
      <c r="EF65506"/>
      <c r="EG65506"/>
      <c r="EH65506"/>
      <c r="EI65506"/>
      <c r="EJ65506"/>
      <c r="EK65506"/>
      <c r="EL65506"/>
      <c r="EM65506"/>
      <c r="EN65506"/>
      <c r="EO65506"/>
      <c r="EP65506"/>
      <c r="EQ65506"/>
      <c r="ER65506"/>
      <c r="ES65506"/>
      <c r="ET65506"/>
      <c r="EU65506"/>
      <c r="EV65506"/>
      <c r="EW65506"/>
      <c r="EX65506"/>
      <c r="EY65506"/>
      <c r="EZ65506"/>
      <c r="FA65506"/>
      <c r="FB65506"/>
      <c r="FC65506"/>
      <c r="FD65506"/>
      <c r="FE65506"/>
      <c r="FF65506"/>
      <c r="FG65506"/>
      <c r="FH65506"/>
      <c r="FI65506"/>
      <c r="FJ65506"/>
      <c r="FK65506"/>
      <c r="FL65506"/>
      <c r="FM65506"/>
      <c r="FN65506"/>
      <c r="FO65506"/>
      <c r="FP65506"/>
      <c r="FQ65506"/>
      <c r="FR65506"/>
      <c r="FS65506"/>
      <c r="FT65506"/>
      <c r="FU65506"/>
      <c r="FV65506"/>
      <c r="FW65506"/>
      <c r="FX65506"/>
      <c r="FY65506"/>
      <c r="FZ65506"/>
      <c r="GA65506"/>
      <c r="GB65506"/>
      <c r="GC65506"/>
      <c r="GD65506"/>
      <c r="GE65506"/>
      <c r="GF65506"/>
      <c r="GG65506"/>
      <c r="GH65506"/>
      <c r="GI65506"/>
      <c r="GJ65506"/>
      <c r="GK65506"/>
      <c r="GL65506"/>
      <c r="GM65506"/>
      <c r="GN65506"/>
      <c r="GO65506"/>
      <c r="GP65506"/>
      <c r="GQ65506"/>
      <c r="GR65506"/>
      <c r="GS65506"/>
      <c r="GT65506"/>
      <c r="GU65506"/>
      <c r="GV65506"/>
      <c r="GW65506"/>
      <c r="GX65506"/>
      <c r="GY65506"/>
      <c r="GZ65506"/>
      <c r="HA65506"/>
      <c r="HB65506"/>
      <c r="HC65506"/>
      <c r="HD65506"/>
      <c r="HE65506"/>
      <c r="HF65506"/>
      <c r="HG65506"/>
      <c r="HH65506"/>
      <c r="HI65506"/>
      <c r="HJ65506"/>
      <c r="HK65506"/>
      <c r="HL65506"/>
      <c r="HM65506"/>
      <c r="HN65506"/>
      <c r="HO65506"/>
      <c r="HP65506"/>
      <c r="HQ65506"/>
      <c r="HR65506"/>
      <c r="HS65506"/>
      <c r="HT65506"/>
      <c r="HU65506"/>
      <c r="HV65506"/>
      <c r="HW65506"/>
      <c r="HX65506"/>
      <c r="HY65506"/>
      <c r="HZ65506"/>
      <c r="IA65506"/>
    </row>
    <row r="65507" spans="1:235" ht="24" customHeight="1">
      <c r="A65507"/>
      <c r="B65507"/>
      <c r="C65507"/>
      <c r="D65507"/>
      <c r="E65507"/>
      <c r="F65507"/>
      <c r="G65507"/>
      <c r="H65507"/>
      <c r="I65507"/>
      <c r="J65507"/>
      <c r="K65507"/>
      <c r="L65507"/>
      <c r="M65507"/>
      <c r="N65507"/>
      <c r="O65507"/>
      <c r="P65507"/>
      <c r="Q65507"/>
      <c r="R65507"/>
      <c r="S65507"/>
      <c r="T65507"/>
      <c r="U65507"/>
      <c r="V65507"/>
      <c r="W65507"/>
      <c r="X65507"/>
      <c r="Y65507"/>
      <c r="Z65507"/>
      <c r="AA65507"/>
      <c r="AB65507"/>
      <c r="AC65507"/>
      <c r="AD65507"/>
      <c r="AE65507"/>
      <c r="AF65507"/>
      <c r="AG65507"/>
      <c r="AH65507"/>
      <c r="AI65507"/>
      <c r="AJ65507"/>
      <c r="AK65507"/>
      <c r="AL65507"/>
      <c r="AM65507"/>
      <c r="AN65507"/>
      <c r="AO65507"/>
      <c r="AP65507"/>
      <c r="AQ65507"/>
      <c r="AR65507"/>
      <c r="AS65507"/>
      <c r="AT65507"/>
      <c r="AU65507"/>
      <c r="AV65507"/>
      <c r="AW65507"/>
      <c r="AX65507"/>
      <c r="AY65507"/>
      <c r="AZ65507"/>
      <c r="BA65507"/>
      <c r="BB65507"/>
      <c r="BC65507"/>
      <c r="BD65507"/>
      <c r="BE65507"/>
      <c r="BF65507"/>
      <c r="BG65507"/>
      <c r="BH65507"/>
      <c r="BI65507"/>
      <c r="BJ65507"/>
      <c r="BK65507"/>
      <c r="BL65507"/>
      <c r="BM65507"/>
      <c r="BN65507"/>
      <c r="BO65507"/>
      <c r="BP65507"/>
      <c r="BQ65507"/>
      <c r="BR65507"/>
      <c r="BS65507"/>
      <c r="BT65507"/>
      <c r="BU65507"/>
      <c r="BV65507"/>
      <c r="BW65507"/>
      <c r="BX65507"/>
      <c r="BY65507"/>
      <c r="BZ65507"/>
      <c r="CA65507"/>
      <c r="CB65507"/>
      <c r="CC65507"/>
      <c r="CD65507"/>
      <c r="CE65507"/>
      <c r="CF65507"/>
      <c r="CG65507"/>
      <c r="CH65507"/>
      <c r="CI65507"/>
      <c r="CJ65507"/>
      <c r="CK65507"/>
      <c r="CL65507"/>
      <c r="CM65507"/>
      <c r="CN65507"/>
      <c r="CO65507"/>
      <c r="CP65507"/>
      <c r="CQ65507"/>
      <c r="CR65507"/>
      <c r="CS65507"/>
      <c r="CT65507"/>
      <c r="CU65507"/>
      <c r="CV65507"/>
      <c r="CW65507"/>
      <c r="CX65507"/>
      <c r="CY65507"/>
      <c r="CZ65507"/>
      <c r="DA65507"/>
      <c r="DB65507"/>
      <c r="DC65507"/>
      <c r="DD65507"/>
      <c r="DE65507"/>
      <c r="DF65507"/>
      <c r="DG65507"/>
      <c r="DH65507"/>
      <c r="DI65507"/>
      <c r="DJ65507"/>
      <c r="DK65507"/>
      <c r="DL65507"/>
      <c r="DM65507"/>
      <c r="DN65507"/>
      <c r="DO65507"/>
      <c r="DP65507"/>
      <c r="DQ65507"/>
      <c r="DR65507"/>
      <c r="DS65507"/>
      <c r="DT65507"/>
      <c r="DU65507"/>
      <c r="DV65507"/>
      <c r="DW65507"/>
      <c r="DX65507"/>
      <c r="DY65507"/>
      <c r="DZ65507"/>
      <c r="EA65507"/>
      <c r="EB65507"/>
      <c r="EC65507"/>
      <c r="ED65507"/>
      <c r="EE65507"/>
      <c r="EF65507"/>
      <c r="EG65507"/>
      <c r="EH65507"/>
      <c r="EI65507"/>
      <c r="EJ65507"/>
      <c r="EK65507"/>
      <c r="EL65507"/>
      <c r="EM65507"/>
      <c r="EN65507"/>
      <c r="EO65507"/>
      <c r="EP65507"/>
      <c r="EQ65507"/>
      <c r="ER65507"/>
      <c r="ES65507"/>
      <c r="ET65507"/>
      <c r="EU65507"/>
      <c r="EV65507"/>
      <c r="EW65507"/>
      <c r="EX65507"/>
      <c r="EY65507"/>
      <c r="EZ65507"/>
      <c r="FA65507"/>
      <c r="FB65507"/>
      <c r="FC65507"/>
      <c r="FD65507"/>
      <c r="FE65507"/>
      <c r="FF65507"/>
      <c r="FG65507"/>
      <c r="FH65507"/>
      <c r="FI65507"/>
      <c r="FJ65507"/>
      <c r="FK65507"/>
      <c r="FL65507"/>
      <c r="FM65507"/>
      <c r="FN65507"/>
      <c r="FO65507"/>
      <c r="FP65507"/>
      <c r="FQ65507"/>
      <c r="FR65507"/>
      <c r="FS65507"/>
      <c r="FT65507"/>
      <c r="FU65507"/>
      <c r="FV65507"/>
      <c r="FW65507"/>
      <c r="FX65507"/>
      <c r="FY65507"/>
      <c r="FZ65507"/>
      <c r="GA65507"/>
      <c r="GB65507"/>
      <c r="GC65507"/>
      <c r="GD65507"/>
      <c r="GE65507"/>
      <c r="GF65507"/>
      <c r="GG65507"/>
      <c r="GH65507"/>
      <c r="GI65507"/>
      <c r="GJ65507"/>
      <c r="GK65507"/>
      <c r="GL65507"/>
      <c r="GM65507"/>
      <c r="GN65507"/>
      <c r="GO65507"/>
      <c r="GP65507"/>
      <c r="GQ65507"/>
      <c r="GR65507"/>
      <c r="GS65507"/>
      <c r="GT65507"/>
      <c r="GU65507"/>
      <c r="GV65507"/>
      <c r="GW65507"/>
      <c r="GX65507"/>
      <c r="GY65507"/>
      <c r="GZ65507"/>
      <c r="HA65507"/>
      <c r="HB65507"/>
      <c r="HC65507"/>
      <c r="HD65507"/>
      <c r="HE65507"/>
      <c r="HF65507"/>
      <c r="HG65507"/>
      <c r="HH65507"/>
      <c r="HI65507"/>
      <c r="HJ65507"/>
      <c r="HK65507"/>
      <c r="HL65507"/>
      <c r="HM65507"/>
      <c r="HN65507"/>
      <c r="HO65507"/>
      <c r="HP65507"/>
      <c r="HQ65507"/>
      <c r="HR65507"/>
      <c r="HS65507"/>
      <c r="HT65507"/>
      <c r="HU65507"/>
      <c r="HV65507"/>
      <c r="HW65507"/>
      <c r="HX65507"/>
      <c r="HY65507"/>
      <c r="HZ65507"/>
      <c r="IA65507"/>
    </row>
    <row r="65508" spans="1:235" ht="24" customHeight="1">
      <c r="A65508"/>
      <c r="B65508"/>
      <c r="C65508"/>
      <c r="D65508"/>
      <c r="E65508"/>
      <c r="F65508"/>
      <c r="G65508"/>
      <c r="H65508"/>
      <c r="I65508"/>
      <c r="J65508"/>
      <c r="K65508"/>
      <c r="L65508"/>
      <c r="M65508"/>
      <c r="N65508"/>
      <c r="O65508"/>
      <c r="P65508"/>
      <c r="Q65508"/>
      <c r="R65508"/>
      <c r="S65508"/>
      <c r="T65508"/>
      <c r="U65508"/>
      <c r="V65508"/>
      <c r="W65508"/>
      <c r="X65508"/>
      <c r="Y65508"/>
      <c r="Z65508"/>
      <c r="AA65508"/>
      <c r="AB65508"/>
      <c r="AC65508"/>
      <c r="AD65508"/>
      <c r="AE65508"/>
      <c r="AF65508"/>
      <c r="AG65508"/>
      <c r="AH65508"/>
      <c r="AI65508"/>
      <c r="AJ65508"/>
      <c r="AK65508"/>
      <c r="AL65508"/>
      <c r="AM65508"/>
      <c r="AN65508"/>
      <c r="AO65508"/>
      <c r="AP65508"/>
      <c r="AQ65508"/>
      <c r="AR65508"/>
      <c r="AS65508"/>
      <c r="AT65508"/>
      <c r="AU65508"/>
      <c r="AV65508"/>
      <c r="AW65508"/>
      <c r="AX65508"/>
      <c r="AY65508"/>
      <c r="AZ65508"/>
      <c r="BA65508"/>
      <c r="BB65508"/>
      <c r="BC65508"/>
      <c r="BD65508"/>
      <c r="BE65508"/>
      <c r="BF65508"/>
      <c r="BG65508"/>
      <c r="BH65508"/>
      <c r="BI65508"/>
      <c r="BJ65508"/>
      <c r="BK65508"/>
      <c r="BL65508"/>
      <c r="BM65508"/>
      <c r="BN65508"/>
      <c r="BO65508"/>
      <c r="BP65508"/>
      <c r="BQ65508"/>
      <c r="BR65508"/>
      <c r="BS65508"/>
      <c r="BT65508"/>
      <c r="BU65508"/>
      <c r="BV65508"/>
      <c r="BW65508"/>
      <c r="BX65508"/>
      <c r="BY65508"/>
      <c r="BZ65508"/>
      <c r="CA65508"/>
      <c r="CB65508"/>
      <c r="CC65508"/>
      <c r="CD65508"/>
      <c r="CE65508"/>
      <c r="CF65508"/>
      <c r="CG65508"/>
      <c r="CH65508"/>
      <c r="CI65508"/>
      <c r="CJ65508"/>
      <c r="CK65508"/>
      <c r="CL65508"/>
      <c r="CM65508"/>
      <c r="CN65508"/>
      <c r="CO65508"/>
      <c r="CP65508"/>
      <c r="CQ65508"/>
      <c r="CR65508"/>
      <c r="CS65508"/>
      <c r="CT65508"/>
      <c r="CU65508"/>
      <c r="CV65508"/>
      <c r="CW65508"/>
      <c r="CX65508"/>
      <c r="CY65508"/>
      <c r="CZ65508"/>
      <c r="DA65508"/>
      <c r="DB65508"/>
      <c r="DC65508"/>
      <c r="DD65508"/>
      <c r="DE65508"/>
      <c r="DF65508"/>
      <c r="DG65508"/>
      <c r="DH65508"/>
      <c r="DI65508"/>
      <c r="DJ65508"/>
      <c r="DK65508"/>
      <c r="DL65508"/>
      <c r="DM65508"/>
      <c r="DN65508"/>
      <c r="DO65508"/>
      <c r="DP65508"/>
      <c r="DQ65508"/>
      <c r="DR65508"/>
      <c r="DS65508"/>
      <c r="DT65508"/>
      <c r="DU65508"/>
      <c r="DV65508"/>
      <c r="DW65508"/>
      <c r="DX65508"/>
      <c r="DY65508"/>
      <c r="DZ65508"/>
      <c r="EA65508"/>
      <c r="EB65508"/>
      <c r="EC65508"/>
      <c r="ED65508"/>
      <c r="EE65508"/>
      <c r="EF65508"/>
      <c r="EG65508"/>
      <c r="EH65508"/>
      <c r="EI65508"/>
      <c r="EJ65508"/>
      <c r="EK65508"/>
      <c r="EL65508"/>
      <c r="EM65508"/>
      <c r="EN65508"/>
      <c r="EO65508"/>
      <c r="EP65508"/>
      <c r="EQ65508"/>
      <c r="ER65508"/>
      <c r="ES65508"/>
      <c r="ET65508"/>
      <c r="EU65508"/>
      <c r="EV65508"/>
      <c r="EW65508"/>
      <c r="EX65508"/>
      <c r="EY65508"/>
      <c r="EZ65508"/>
      <c r="FA65508"/>
      <c r="FB65508"/>
      <c r="FC65508"/>
      <c r="FD65508"/>
      <c r="FE65508"/>
      <c r="FF65508"/>
      <c r="FG65508"/>
      <c r="FH65508"/>
      <c r="FI65508"/>
      <c r="FJ65508"/>
      <c r="FK65508"/>
      <c r="FL65508"/>
      <c r="FM65508"/>
      <c r="FN65508"/>
      <c r="FO65508"/>
      <c r="FP65508"/>
      <c r="FQ65508"/>
      <c r="FR65508"/>
      <c r="FS65508"/>
      <c r="FT65508"/>
      <c r="FU65508"/>
      <c r="FV65508"/>
      <c r="FW65508"/>
      <c r="FX65508"/>
      <c r="FY65508"/>
      <c r="FZ65508"/>
      <c r="GA65508"/>
      <c r="GB65508"/>
      <c r="GC65508"/>
      <c r="GD65508"/>
      <c r="GE65508"/>
      <c r="GF65508"/>
      <c r="GG65508"/>
      <c r="GH65508"/>
      <c r="GI65508"/>
      <c r="GJ65508"/>
      <c r="GK65508"/>
      <c r="GL65508"/>
      <c r="GM65508"/>
      <c r="GN65508"/>
      <c r="GO65508"/>
      <c r="GP65508"/>
      <c r="GQ65508"/>
      <c r="GR65508"/>
      <c r="GS65508"/>
      <c r="GT65508"/>
      <c r="GU65508"/>
      <c r="GV65508"/>
      <c r="GW65508"/>
      <c r="GX65508"/>
      <c r="GY65508"/>
      <c r="GZ65508"/>
      <c r="HA65508"/>
      <c r="HB65508"/>
      <c r="HC65508"/>
      <c r="HD65508"/>
      <c r="HE65508"/>
      <c r="HF65508"/>
      <c r="HG65508"/>
      <c r="HH65508"/>
      <c r="HI65508"/>
      <c r="HJ65508"/>
      <c r="HK65508"/>
      <c r="HL65508"/>
      <c r="HM65508"/>
      <c r="HN65508"/>
      <c r="HO65508"/>
      <c r="HP65508"/>
      <c r="HQ65508"/>
      <c r="HR65508"/>
      <c r="HS65508"/>
      <c r="HT65508"/>
      <c r="HU65508"/>
      <c r="HV65508"/>
      <c r="HW65508"/>
      <c r="HX65508"/>
      <c r="HY65508"/>
      <c r="HZ65508"/>
      <c r="IA65508"/>
    </row>
    <row r="65509" spans="1:235" ht="24" customHeight="1">
      <c r="A65509"/>
      <c r="B65509"/>
      <c r="C65509"/>
      <c r="D65509"/>
      <c r="E65509"/>
      <c r="F65509"/>
      <c r="G65509"/>
      <c r="H65509"/>
      <c r="I65509"/>
      <c r="J65509"/>
      <c r="K65509"/>
      <c r="L65509"/>
      <c r="M65509"/>
      <c r="N65509"/>
      <c r="O65509"/>
      <c r="P65509"/>
      <c r="Q65509"/>
      <c r="R65509"/>
      <c r="S65509"/>
      <c r="T65509"/>
      <c r="U65509"/>
      <c r="V65509"/>
      <c r="W65509"/>
      <c r="X65509"/>
      <c r="Y65509"/>
      <c r="Z65509"/>
      <c r="AA65509"/>
      <c r="AB65509"/>
      <c r="AC65509"/>
      <c r="AD65509"/>
      <c r="AE65509"/>
      <c r="AF65509"/>
      <c r="AG65509"/>
      <c r="AH65509"/>
      <c r="AI65509"/>
      <c r="AJ65509"/>
      <c r="AK65509"/>
      <c r="AL65509"/>
      <c r="AM65509"/>
      <c r="AN65509"/>
      <c r="AO65509"/>
      <c r="AP65509"/>
      <c r="AQ65509"/>
      <c r="AR65509"/>
      <c r="AS65509"/>
      <c r="AT65509"/>
      <c r="AU65509"/>
      <c r="AV65509"/>
      <c r="AW65509"/>
      <c r="AX65509"/>
      <c r="AY65509"/>
      <c r="AZ65509"/>
      <c r="BA65509"/>
      <c r="BB65509"/>
      <c r="BC65509"/>
      <c r="BD65509"/>
      <c r="BE65509"/>
      <c r="BF65509"/>
      <c r="BG65509"/>
      <c r="BH65509"/>
      <c r="BI65509"/>
      <c r="BJ65509"/>
      <c r="BK65509"/>
      <c r="BL65509"/>
      <c r="BM65509"/>
      <c r="BN65509"/>
      <c r="BO65509"/>
      <c r="BP65509"/>
      <c r="BQ65509"/>
      <c r="BR65509"/>
      <c r="BS65509"/>
      <c r="BT65509"/>
      <c r="BU65509"/>
      <c r="BV65509"/>
      <c r="BW65509"/>
      <c r="BX65509"/>
      <c r="BY65509"/>
      <c r="BZ65509"/>
      <c r="CA65509"/>
      <c r="CB65509"/>
      <c r="CC65509"/>
      <c r="CD65509"/>
      <c r="CE65509"/>
      <c r="CF65509"/>
      <c r="CG65509"/>
      <c r="CH65509"/>
      <c r="CI65509"/>
      <c r="CJ65509"/>
      <c r="CK65509"/>
      <c r="CL65509"/>
      <c r="CM65509"/>
      <c r="CN65509"/>
      <c r="CO65509"/>
      <c r="CP65509"/>
      <c r="CQ65509"/>
      <c r="CR65509"/>
      <c r="CS65509"/>
      <c r="CT65509"/>
      <c r="CU65509"/>
      <c r="CV65509"/>
      <c r="CW65509"/>
      <c r="CX65509"/>
      <c r="CY65509"/>
      <c r="CZ65509"/>
      <c r="DA65509"/>
      <c r="DB65509"/>
      <c r="DC65509"/>
      <c r="DD65509"/>
      <c r="DE65509"/>
      <c r="DF65509"/>
      <c r="DG65509"/>
      <c r="DH65509"/>
      <c r="DI65509"/>
      <c r="DJ65509"/>
      <c r="DK65509"/>
      <c r="DL65509"/>
      <c r="DM65509"/>
      <c r="DN65509"/>
      <c r="DO65509"/>
      <c r="DP65509"/>
      <c r="DQ65509"/>
      <c r="DR65509"/>
      <c r="DS65509"/>
      <c r="DT65509"/>
      <c r="DU65509"/>
      <c r="DV65509"/>
      <c r="DW65509"/>
      <c r="DX65509"/>
      <c r="DY65509"/>
      <c r="DZ65509"/>
      <c r="EA65509"/>
      <c r="EB65509"/>
      <c r="EC65509"/>
      <c r="ED65509"/>
      <c r="EE65509"/>
      <c r="EF65509"/>
      <c r="EG65509"/>
      <c r="EH65509"/>
      <c r="EI65509"/>
      <c r="EJ65509"/>
      <c r="EK65509"/>
      <c r="EL65509"/>
      <c r="EM65509"/>
      <c r="EN65509"/>
      <c r="EO65509"/>
      <c r="EP65509"/>
      <c r="EQ65509"/>
      <c r="ER65509"/>
      <c r="ES65509"/>
      <c r="ET65509"/>
      <c r="EU65509"/>
      <c r="EV65509"/>
      <c r="EW65509"/>
      <c r="EX65509"/>
      <c r="EY65509"/>
      <c r="EZ65509"/>
      <c r="FA65509"/>
      <c r="FB65509"/>
      <c r="FC65509"/>
      <c r="FD65509"/>
      <c r="FE65509"/>
      <c r="FF65509"/>
      <c r="FG65509"/>
      <c r="FH65509"/>
      <c r="FI65509"/>
      <c r="FJ65509"/>
      <c r="FK65509"/>
      <c r="FL65509"/>
      <c r="FM65509"/>
      <c r="FN65509"/>
      <c r="FO65509"/>
      <c r="FP65509"/>
      <c r="FQ65509"/>
      <c r="FR65509"/>
      <c r="FS65509"/>
      <c r="FT65509"/>
      <c r="FU65509"/>
      <c r="FV65509"/>
      <c r="FW65509"/>
      <c r="FX65509"/>
      <c r="FY65509"/>
      <c r="FZ65509"/>
      <c r="GA65509"/>
      <c r="GB65509"/>
      <c r="GC65509"/>
      <c r="GD65509"/>
      <c r="GE65509"/>
      <c r="GF65509"/>
      <c r="GG65509"/>
      <c r="GH65509"/>
      <c r="GI65509"/>
      <c r="GJ65509"/>
      <c r="GK65509"/>
      <c r="GL65509"/>
      <c r="GM65509"/>
      <c r="GN65509"/>
      <c r="GO65509"/>
      <c r="GP65509"/>
      <c r="GQ65509"/>
      <c r="GR65509"/>
      <c r="GS65509"/>
      <c r="GT65509"/>
      <c r="GU65509"/>
      <c r="GV65509"/>
      <c r="GW65509"/>
      <c r="GX65509"/>
      <c r="GY65509"/>
      <c r="GZ65509"/>
      <c r="HA65509"/>
      <c r="HB65509"/>
      <c r="HC65509"/>
      <c r="HD65509"/>
      <c r="HE65509"/>
      <c r="HF65509"/>
      <c r="HG65509"/>
      <c r="HH65509"/>
      <c r="HI65509"/>
      <c r="HJ65509"/>
      <c r="HK65509"/>
      <c r="HL65509"/>
      <c r="HM65509"/>
      <c r="HN65509"/>
      <c r="HO65509"/>
      <c r="HP65509"/>
      <c r="HQ65509"/>
      <c r="HR65509"/>
      <c r="HS65509"/>
      <c r="HT65509"/>
      <c r="HU65509"/>
      <c r="HV65509"/>
      <c r="HW65509"/>
      <c r="HX65509"/>
      <c r="HY65509"/>
      <c r="HZ65509"/>
      <c r="IA65509"/>
    </row>
    <row r="65510" spans="1:235" ht="24" customHeight="1">
      <c r="A65510"/>
      <c r="B65510"/>
      <c r="C65510"/>
      <c r="D65510"/>
      <c r="E65510"/>
      <c r="F65510"/>
      <c r="G65510"/>
      <c r="H65510"/>
      <c r="I65510"/>
      <c r="J65510"/>
      <c r="K65510"/>
      <c r="L65510"/>
      <c r="M65510"/>
      <c r="N65510"/>
      <c r="O65510"/>
      <c r="P65510"/>
      <c r="Q65510"/>
      <c r="R65510"/>
      <c r="S65510"/>
      <c r="T65510"/>
      <c r="U65510"/>
      <c r="V65510"/>
      <c r="W65510"/>
      <c r="X65510"/>
      <c r="Y65510"/>
      <c r="Z65510"/>
      <c r="AA65510"/>
      <c r="AB65510"/>
      <c r="AC65510"/>
      <c r="AD65510"/>
      <c r="AE65510"/>
      <c r="AF65510"/>
      <c r="AG65510"/>
      <c r="AH65510"/>
      <c r="AI65510"/>
      <c r="AJ65510"/>
      <c r="AK65510"/>
      <c r="AL65510"/>
      <c r="AM65510"/>
      <c r="AN65510"/>
      <c r="AO65510"/>
      <c r="AP65510"/>
      <c r="AQ65510"/>
      <c r="AR65510"/>
      <c r="AS65510"/>
      <c r="AT65510"/>
      <c r="AU65510"/>
      <c r="AV65510"/>
      <c r="AW65510"/>
      <c r="AX65510"/>
      <c r="AY65510"/>
      <c r="AZ65510"/>
      <c r="BA65510"/>
      <c r="BB65510"/>
      <c r="BC65510"/>
      <c r="BD65510"/>
      <c r="BE65510"/>
      <c r="BF65510"/>
      <c r="BG65510"/>
      <c r="BH65510"/>
      <c r="BI65510"/>
      <c r="BJ65510"/>
      <c r="BK65510"/>
      <c r="BL65510"/>
      <c r="BM65510"/>
      <c r="BN65510"/>
      <c r="BO65510"/>
      <c r="BP65510"/>
      <c r="BQ65510"/>
      <c r="BR65510"/>
      <c r="BS65510"/>
      <c r="BT65510"/>
      <c r="BU65510"/>
      <c r="BV65510"/>
      <c r="BW65510"/>
      <c r="BX65510"/>
      <c r="BY65510"/>
      <c r="BZ65510"/>
      <c r="CA65510"/>
      <c r="CB65510"/>
      <c r="CC65510"/>
      <c r="CD65510"/>
      <c r="CE65510"/>
      <c r="CF65510"/>
      <c r="CG65510"/>
      <c r="CH65510"/>
      <c r="CI65510"/>
      <c r="CJ65510"/>
      <c r="CK65510"/>
      <c r="CL65510"/>
      <c r="CM65510"/>
      <c r="CN65510"/>
      <c r="CO65510"/>
      <c r="CP65510"/>
      <c r="CQ65510"/>
      <c r="CR65510"/>
      <c r="CS65510"/>
      <c r="CT65510"/>
      <c r="CU65510"/>
      <c r="CV65510"/>
      <c r="CW65510"/>
      <c r="CX65510"/>
      <c r="CY65510"/>
      <c r="CZ65510"/>
      <c r="DA65510"/>
      <c r="DB65510"/>
      <c r="DC65510"/>
      <c r="DD65510"/>
      <c r="DE65510"/>
      <c r="DF65510"/>
      <c r="DG65510"/>
      <c r="DH65510"/>
      <c r="DI65510"/>
      <c r="DJ65510"/>
      <c r="DK65510"/>
      <c r="DL65510"/>
      <c r="DM65510"/>
      <c r="DN65510"/>
      <c r="DO65510"/>
      <c r="DP65510"/>
      <c r="DQ65510"/>
      <c r="DR65510"/>
      <c r="DS65510"/>
      <c r="DT65510"/>
      <c r="DU65510"/>
      <c r="DV65510"/>
      <c r="DW65510"/>
      <c r="DX65510"/>
      <c r="DY65510"/>
      <c r="DZ65510"/>
      <c r="EA65510"/>
      <c r="EB65510"/>
      <c r="EC65510"/>
      <c r="ED65510"/>
      <c r="EE65510"/>
      <c r="EF65510"/>
      <c r="EG65510"/>
      <c r="EH65510"/>
      <c r="EI65510"/>
      <c r="EJ65510"/>
      <c r="EK65510"/>
      <c r="EL65510"/>
      <c r="EM65510"/>
      <c r="EN65510"/>
      <c r="EO65510"/>
      <c r="EP65510"/>
      <c r="EQ65510"/>
      <c r="ER65510"/>
      <c r="ES65510"/>
      <c r="ET65510"/>
      <c r="EU65510"/>
      <c r="EV65510"/>
      <c r="EW65510"/>
      <c r="EX65510"/>
      <c r="EY65510"/>
      <c r="EZ65510"/>
      <c r="FA65510"/>
      <c r="FB65510"/>
      <c r="FC65510"/>
      <c r="FD65510"/>
      <c r="FE65510"/>
      <c r="FF65510"/>
      <c r="FG65510"/>
      <c r="FH65510"/>
      <c r="FI65510"/>
      <c r="FJ65510"/>
      <c r="FK65510"/>
      <c r="FL65510"/>
      <c r="FM65510"/>
      <c r="FN65510"/>
      <c r="FO65510"/>
      <c r="FP65510"/>
      <c r="FQ65510"/>
      <c r="FR65510"/>
      <c r="FS65510"/>
      <c r="FT65510"/>
      <c r="FU65510"/>
      <c r="FV65510"/>
      <c r="FW65510"/>
      <c r="FX65510"/>
      <c r="FY65510"/>
      <c r="FZ65510"/>
      <c r="GA65510"/>
      <c r="GB65510"/>
      <c r="GC65510"/>
      <c r="GD65510"/>
      <c r="GE65510"/>
      <c r="GF65510"/>
      <c r="GG65510"/>
      <c r="GH65510"/>
      <c r="GI65510"/>
      <c r="GJ65510"/>
      <c r="GK65510"/>
      <c r="GL65510"/>
      <c r="GM65510"/>
      <c r="GN65510"/>
      <c r="GO65510"/>
      <c r="GP65510"/>
      <c r="GQ65510"/>
      <c r="GR65510"/>
      <c r="GS65510"/>
      <c r="GT65510"/>
      <c r="GU65510"/>
      <c r="GV65510"/>
      <c r="GW65510"/>
      <c r="GX65510"/>
      <c r="GY65510"/>
      <c r="GZ65510"/>
      <c r="HA65510"/>
      <c r="HB65510"/>
      <c r="HC65510"/>
      <c r="HD65510"/>
      <c r="HE65510"/>
      <c r="HF65510"/>
      <c r="HG65510"/>
      <c r="HH65510"/>
      <c r="HI65510"/>
      <c r="HJ65510"/>
      <c r="HK65510"/>
      <c r="HL65510"/>
      <c r="HM65510"/>
      <c r="HN65510"/>
      <c r="HO65510"/>
      <c r="HP65510"/>
      <c r="HQ65510"/>
      <c r="HR65510"/>
      <c r="HS65510"/>
      <c r="HT65510"/>
      <c r="HU65510"/>
      <c r="HV65510"/>
      <c r="HW65510"/>
      <c r="HX65510"/>
      <c r="HY65510"/>
      <c r="HZ65510"/>
      <c r="IA65510"/>
    </row>
    <row r="65511" spans="1:235" ht="24" customHeight="1">
      <c r="A65511"/>
      <c r="B65511"/>
      <c r="C65511"/>
      <c r="D65511"/>
      <c r="E65511"/>
      <c r="F65511"/>
      <c r="G65511"/>
      <c r="H65511"/>
      <c r="I65511"/>
      <c r="J65511"/>
      <c r="K65511"/>
      <c r="L65511"/>
      <c r="M65511"/>
      <c r="N65511"/>
      <c r="O65511"/>
      <c r="P65511"/>
      <c r="Q65511"/>
      <c r="R65511"/>
      <c r="S65511"/>
      <c r="T65511"/>
      <c r="U65511"/>
      <c r="V65511"/>
      <c r="W65511"/>
      <c r="X65511"/>
      <c r="Y65511"/>
      <c r="Z65511"/>
      <c r="AA65511"/>
      <c r="AB65511"/>
      <c r="AC65511"/>
      <c r="AD65511"/>
      <c r="AE65511"/>
      <c r="AF65511"/>
      <c r="AG65511"/>
      <c r="AH65511"/>
      <c r="AI65511"/>
      <c r="AJ65511"/>
      <c r="AK65511"/>
      <c r="AL65511"/>
      <c r="AM65511"/>
      <c r="AN65511"/>
      <c r="AO65511"/>
      <c r="AP65511"/>
      <c r="AQ65511"/>
      <c r="AR65511"/>
      <c r="AS65511"/>
      <c r="AT65511"/>
      <c r="AU65511"/>
      <c r="AV65511"/>
      <c r="AW65511"/>
      <c r="AX65511"/>
      <c r="AY65511"/>
      <c r="AZ65511"/>
      <c r="BA65511"/>
      <c r="BB65511"/>
      <c r="BC65511"/>
      <c r="BD65511"/>
      <c r="BE65511"/>
      <c r="BF65511"/>
      <c r="BG65511"/>
      <c r="BH65511"/>
      <c r="BI65511"/>
      <c r="BJ65511"/>
      <c r="BK65511"/>
      <c r="BL65511"/>
      <c r="BM65511"/>
      <c r="BN65511"/>
      <c r="BO65511"/>
      <c r="BP65511"/>
      <c r="BQ65511"/>
      <c r="BR65511"/>
      <c r="BS65511"/>
      <c r="BT65511"/>
      <c r="BU65511"/>
      <c r="BV65511"/>
      <c r="BW65511"/>
      <c r="BX65511"/>
      <c r="BY65511"/>
      <c r="BZ65511"/>
      <c r="CA65511"/>
      <c r="CB65511"/>
      <c r="CC65511"/>
      <c r="CD65511"/>
      <c r="CE65511"/>
      <c r="CF65511"/>
      <c r="CG65511"/>
      <c r="CH65511"/>
      <c r="CI65511"/>
      <c r="CJ65511"/>
      <c r="CK65511"/>
      <c r="CL65511"/>
      <c r="CM65511"/>
      <c r="CN65511"/>
      <c r="CO65511"/>
      <c r="CP65511"/>
      <c r="CQ65511"/>
      <c r="CR65511"/>
      <c r="CS65511"/>
      <c r="CT65511"/>
      <c r="CU65511"/>
      <c r="CV65511"/>
      <c r="CW65511"/>
      <c r="CX65511"/>
      <c r="CY65511"/>
      <c r="CZ65511"/>
      <c r="DA65511"/>
      <c r="DB65511"/>
      <c r="DC65511"/>
      <c r="DD65511"/>
      <c r="DE65511"/>
      <c r="DF65511"/>
      <c r="DG65511"/>
      <c r="DH65511"/>
      <c r="DI65511"/>
      <c r="DJ65511"/>
      <c r="DK65511"/>
      <c r="DL65511"/>
      <c r="DM65511"/>
      <c r="DN65511"/>
      <c r="DO65511"/>
      <c r="DP65511"/>
      <c r="DQ65511"/>
      <c r="DR65511"/>
      <c r="DS65511"/>
      <c r="DT65511"/>
      <c r="DU65511"/>
      <c r="DV65511"/>
      <c r="DW65511"/>
      <c r="DX65511"/>
      <c r="DY65511"/>
      <c r="DZ65511"/>
      <c r="EA65511"/>
      <c r="EB65511"/>
      <c r="EC65511"/>
      <c r="ED65511"/>
      <c r="EE65511"/>
      <c r="EF65511"/>
      <c r="EG65511"/>
      <c r="EH65511"/>
      <c r="EI65511"/>
      <c r="EJ65511"/>
      <c r="EK65511"/>
      <c r="EL65511"/>
      <c r="EM65511"/>
      <c r="EN65511"/>
      <c r="EO65511"/>
      <c r="EP65511"/>
      <c r="EQ65511"/>
      <c r="ER65511"/>
      <c r="ES65511"/>
      <c r="ET65511"/>
      <c r="EU65511"/>
      <c r="EV65511"/>
      <c r="EW65511"/>
      <c r="EX65511"/>
      <c r="EY65511"/>
      <c r="EZ65511"/>
      <c r="FA65511"/>
      <c r="FB65511"/>
      <c r="FC65511"/>
      <c r="FD65511"/>
      <c r="FE65511"/>
      <c r="FF65511"/>
      <c r="FG65511"/>
      <c r="FH65511"/>
      <c r="FI65511"/>
      <c r="FJ65511"/>
      <c r="FK65511"/>
      <c r="FL65511"/>
      <c r="FM65511"/>
      <c r="FN65511"/>
      <c r="FO65511"/>
      <c r="FP65511"/>
      <c r="FQ65511"/>
      <c r="FR65511"/>
      <c r="FS65511"/>
      <c r="FT65511"/>
      <c r="FU65511"/>
      <c r="FV65511"/>
      <c r="FW65511"/>
      <c r="FX65511"/>
      <c r="FY65511"/>
      <c r="FZ65511"/>
      <c r="GA65511"/>
      <c r="GB65511"/>
      <c r="GC65511"/>
      <c r="GD65511"/>
      <c r="GE65511"/>
      <c r="GF65511"/>
      <c r="GG65511"/>
      <c r="GH65511"/>
      <c r="GI65511"/>
      <c r="GJ65511"/>
      <c r="GK65511"/>
      <c r="GL65511"/>
      <c r="GM65511"/>
      <c r="GN65511"/>
      <c r="GO65511"/>
      <c r="GP65511"/>
      <c r="GQ65511"/>
      <c r="GR65511"/>
      <c r="GS65511"/>
      <c r="GT65511"/>
      <c r="GU65511"/>
      <c r="GV65511"/>
      <c r="GW65511"/>
      <c r="GX65511"/>
      <c r="GY65511"/>
      <c r="GZ65511"/>
      <c r="HA65511"/>
      <c r="HB65511"/>
      <c r="HC65511"/>
      <c r="HD65511"/>
      <c r="HE65511"/>
      <c r="HF65511"/>
      <c r="HG65511"/>
      <c r="HH65511"/>
      <c r="HI65511"/>
      <c r="HJ65511"/>
      <c r="HK65511"/>
      <c r="HL65511"/>
      <c r="HM65511"/>
      <c r="HN65511"/>
      <c r="HO65511"/>
      <c r="HP65511"/>
      <c r="HQ65511"/>
      <c r="HR65511"/>
      <c r="HS65511"/>
      <c r="HT65511"/>
      <c r="HU65511"/>
      <c r="HV65511"/>
      <c r="HW65511"/>
      <c r="HX65511"/>
      <c r="HY65511"/>
      <c r="HZ65511"/>
      <c r="IA65511"/>
    </row>
    <row r="65512" spans="1:235" ht="24" customHeight="1">
      <c r="A65512"/>
      <c r="B65512"/>
      <c r="C65512"/>
      <c r="D65512"/>
      <c r="E65512"/>
      <c r="F65512"/>
      <c r="G65512"/>
      <c r="H65512"/>
      <c r="I65512"/>
      <c r="J65512"/>
      <c r="K65512"/>
      <c r="L65512"/>
      <c r="M65512"/>
      <c r="N65512"/>
      <c r="O65512"/>
      <c r="P65512"/>
      <c r="Q65512"/>
      <c r="R65512"/>
      <c r="S65512"/>
      <c r="T65512"/>
      <c r="U65512"/>
      <c r="V65512"/>
      <c r="W65512"/>
      <c r="X65512"/>
      <c r="Y65512"/>
      <c r="Z65512"/>
      <c r="AA65512"/>
      <c r="AB65512"/>
      <c r="AC65512"/>
      <c r="AD65512"/>
      <c r="AE65512"/>
      <c r="AF65512"/>
      <c r="AG65512"/>
      <c r="AH65512"/>
      <c r="AI65512"/>
      <c r="AJ65512"/>
      <c r="AK65512"/>
      <c r="AL65512"/>
      <c r="AM65512"/>
      <c r="AN65512"/>
      <c r="AO65512"/>
      <c r="AP65512"/>
      <c r="AQ65512"/>
      <c r="AR65512"/>
      <c r="AS65512"/>
      <c r="AT65512"/>
      <c r="AU65512"/>
      <c r="AV65512"/>
      <c r="AW65512"/>
      <c r="AX65512"/>
      <c r="AY65512"/>
      <c r="AZ65512"/>
      <c r="BA65512"/>
      <c r="BB65512"/>
      <c r="BC65512"/>
      <c r="BD65512"/>
      <c r="BE65512"/>
      <c r="BF65512"/>
      <c r="BG65512"/>
      <c r="BH65512"/>
      <c r="BI65512"/>
      <c r="BJ65512"/>
      <c r="BK65512"/>
      <c r="BL65512"/>
      <c r="BM65512"/>
      <c r="BN65512"/>
      <c r="BO65512"/>
      <c r="BP65512"/>
      <c r="BQ65512"/>
      <c r="BR65512"/>
      <c r="BS65512"/>
      <c r="BT65512"/>
      <c r="BU65512"/>
      <c r="BV65512"/>
      <c r="BW65512"/>
      <c r="BX65512"/>
      <c r="BY65512"/>
      <c r="BZ65512"/>
      <c r="CA65512"/>
      <c r="CB65512"/>
      <c r="CC65512"/>
      <c r="CD65512"/>
      <c r="CE65512"/>
      <c r="CF65512"/>
      <c r="CG65512"/>
      <c r="CH65512"/>
      <c r="CI65512"/>
      <c r="CJ65512"/>
      <c r="CK65512"/>
      <c r="CL65512"/>
      <c r="CM65512"/>
      <c r="CN65512"/>
      <c r="CO65512"/>
      <c r="CP65512"/>
      <c r="CQ65512"/>
      <c r="CR65512"/>
      <c r="CS65512"/>
      <c r="CT65512"/>
      <c r="CU65512"/>
      <c r="CV65512"/>
      <c r="CW65512"/>
      <c r="CX65512"/>
      <c r="CY65512"/>
      <c r="CZ65512"/>
      <c r="DA65512"/>
      <c r="DB65512"/>
      <c r="DC65512"/>
      <c r="DD65512"/>
      <c r="DE65512"/>
      <c r="DF65512"/>
      <c r="DG65512"/>
      <c r="DH65512"/>
      <c r="DI65512"/>
      <c r="DJ65512"/>
      <c r="DK65512"/>
      <c r="DL65512"/>
      <c r="DM65512"/>
      <c r="DN65512"/>
      <c r="DO65512"/>
      <c r="DP65512"/>
      <c r="DQ65512"/>
      <c r="DR65512"/>
      <c r="DS65512"/>
      <c r="DT65512"/>
      <c r="DU65512"/>
      <c r="DV65512"/>
      <c r="DW65512"/>
      <c r="DX65512"/>
      <c r="DY65512"/>
      <c r="DZ65512"/>
      <c r="EA65512"/>
      <c r="EB65512"/>
      <c r="EC65512"/>
      <c r="ED65512"/>
      <c r="EE65512"/>
      <c r="EF65512"/>
      <c r="EG65512"/>
      <c r="EH65512"/>
      <c r="EI65512"/>
      <c r="EJ65512"/>
      <c r="EK65512"/>
      <c r="EL65512"/>
      <c r="EM65512"/>
      <c r="EN65512"/>
      <c r="EO65512"/>
      <c r="EP65512"/>
      <c r="EQ65512"/>
      <c r="ER65512"/>
      <c r="ES65512"/>
      <c r="ET65512"/>
      <c r="EU65512"/>
      <c r="EV65512"/>
      <c r="EW65512"/>
      <c r="EX65512"/>
      <c r="EY65512"/>
      <c r="EZ65512"/>
      <c r="FA65512"/>
      <c r="FB65512"/>
      <c r="FC65512"/>
      <c r="FD65512"/>
      <c r="FE65512"/>
      <c r="FF65512"/>
      <c r="FG65512"/>
      <c r="FH65512"/>
      <c r="FI65512"/>
      <c r="FJ65512"/>
      <c r="FK65512"/>
      <c r="FL65512"/>
      <c r="FM65512"/>
      <c r="FN65512"/>
      <c r="FO65512"/>
      <c r="FP65512"/>
      <c r="FQ65512"/>
      <c r="FR65512"/>
      <c r="FS65512"/>
      <c r="FT65512"/>
      <c r="FU65512"/>
      <c r="FV65512"/>
      <c r="FW65512"/>
      <c r="FX65512"/>
      <c r="FY65512"/>
      <c r="FZ65512"/>
      <c r="GA65512"/>
      <c r="GB65512"/>
      <c r="GC65512"/>
      <c r="GD65512"/>
      <c r="GE65512"/>
      <c r="GF65512"/>
      <c r="GG65512"/>
      <c r="GH65512"/>
      <c r="GI65512"/>
      <c r="GJ65512"/>
      <c r="GK65512"/>
      <c r="GL65512"/>
      <c r="GM65512"/>
      <c r="GN65512"/>
      <c r="GO65512"/>
      <c r="GP65512"/>
      <c r="GQ65512"/>
      <c r="GR65512"/>
      <c r="GS65512"/>
      <c r="GT65512"/>
      <c r="GU65512"/>
      <c r="GV65512"/>
      <c r="GW65512"/>
      <c r="GX65512"/>
      <c r="GY65512"/>
      <c r="GZ65512"/>
      <c r="HA65512"/>
      <c r="HB65512"/>
      <c r="HC65512"/>
      <c r="HD65512"/>
      <c r="HE65512"/>
      <c r="HF65512"/>
      <c r="HG65512"/>
      <c r="HH65512"/>
      <c r="HI65512"/>
      <c r="HJ65512"/>
      <c r="HK65512"/>
      <c r="HL65512"/>
      <c r="HM65512"/>
      <c r="HN65512"/>
      <c r="HO65512"/>
      <c r="HP65512"/>
      <c r="HQ65512"/>
      <c r="HR65512"/>
      <c r="HS65512"/>
      <c r="HT65512"/>
      <c r="HU65512"/>
      <c r="HV65512"/>
      <c r="HW65512"/>
      <c r="HX65512"/>
      <c r="HY65512"/>
      <c r="HZ65512"/>
      <c r="IA65512"/>
    </row>
    <row r="65513" spans="1:235" ht="24" customHeight="1">
      <c r="A65513"/>
      <c r="B65513"/>
      <c r="C65513"/>
      <c r="D65513"/>
      <c r="E65513"/>
      <c r="F65513"/>
      <c r="G65513"/>
      <c r="H65513"/>
      <c r="I65513"/>
      <c r="J65513"/>
      <c r="K65513"/>
      <c r="L65513"/>
      <c r="M65513"/>
      <c r="N65513"/>
      <c r="O65513"/>
      <c r="P65513"/>
      <c r="Q65513"/>
      <c r="R65513"/>
      <c r="S65513"/>
      <c r="T65513"/>
      <c r="U65513"/>
      <c r="V65513"/>
      <c r="W65513"/>
      <c r="X65513"/>
      <c r="Y65513"/>
      <c r="Z65513"/>
      <c r="AA65513"/>
      <c r="AB65513"/>
      <c r="AC65513"/>
      <c r="AD65513"/>
      <c r="AE65513"/>
      <c r="AF65513"/>
      <c r="AG65513"/>
      <c r="AH65513"/>
      <c r="AI65513"/>
      <c r="AJ65513"/>
      <c r="AK65513"/>
      <c r="AL65513"/>
      <c r="AM65513"/>
      <c r="AN65513"/>
      <c r="AO65513"/>
      <c r="AP65513"/>
      <c r="AQ65513"/>
      <c r="AR65513"/>
      <c r="AS65513"/>
      <c r="AT65513"/>
      <c r="AU65513"/>
      <c r="AV65513"/>
      <c r="AW65513"/>
      <c r="AX65513"/>
      <c r="AY65513"/>
      <c r="AZ65513"/>
      <c r="BA65513"/>
      <c r="BB65513"/>
      <c r="BC65513"/>
      <c r="BD65513"/>
      <c r="BE65513"/>
      <c r="BF65513"/>
      <c r="BG65513"/>
      <c r="BH65513"/>
      <c r="BI65513"/>
      <c r="BJ65513"/>
      <c r="BK65513"/>
      <c r="BL65513"/>
      <c r="BM65513"/>
      <c r="BN65513"/>
      <c r="BO65513"/>
      <c r="BP65513"/>
      <c r="BQ65513"/>
      <c r="BR65513"/>
      <c r="BS65513"/>
      <c r="BT65513"/>
      <c r="BU65513"/>
      <c r="BV65513"/>
      <c r="BW65513"/>
      <c r="BX65513"/>
      <c r="BY65513"/>
      <c r="BZ65513"/>
      <c r="CA65513"/>
      <c r="CB65513"/>
      <c r="CC65513"/>
      <c r="CD65513"/>
      <c r="CE65513"/>
      <c r="CF65513"/>
      <c r="CG65513"/>
      <c r="CH65513"/>
      <c r="CI65513"/>
      <c r="CJ65513"/>
      <c r="CK65513"/>
      <c r="CL65513"/>
      <c r="CM65513"/>
      <c r="CN65513"/>
      <c r="CO65513"/>
      <c r="CP65513"/>
      <c r="CQ65513"/>
      <c r="CR65513"/>
      <c r="CS65513"/>
      <c r="CT65513"/>
      <c r="CU65513"/>
      <c r="CV65513"/>
      <c r="CW65513"/>
      <c r="CX65513"/>
      <c r="CY65513"/>
      <c r="CZ65513"/>
      <c r="DA65513"/>
      <c r="DB65513"/>
      <c r="DC65513"/>
      <c r="DD65513"/>
      <c r="DE65513"/>
      <c r="DF65513"/>
      <c r="DG65513"/>
      <c r="DH65513"/>
      <c r="DI65513"/>
      <c r="DJ65513"/>
      <c r="DK65513"/>
      <c r="DL65513"/>
      <c r="DM65513"/>
      <c r="DN65513"/>
      <c r="DO65513"/>
      <c r="DP65513"/>
      <c r="DQ65513"/>
      <c r="DR65513"/>
      <c r="DS65513"/>
      <c r="DT65513"/>
      <c r="DU65513"/>
      <c r="DV65513"/>
      <c r="DW65513"/>
      <c r="DX65513"/>
      <c r="DY65513"/>
      <c r="DZ65513"/>
      <c r="EA65513"/>
      <c r="EB65513"/>
      <c r="EC65513"/>
      <c r="ED65513"/>
      <c r="EE65513"/>
      <c r="EF65513"/>
      <c r="EG65513"/>
      <c r="EH65513"/>
      <c r="EI65513"/>
      <c r="EJ65513"/>
      <c r="EK65513"/>
      <c r="EL65513"/>
      <c r="EM65513"/>
      <c r="EN65513"/>
      <c r="EO65513"/>
      <c r="EP65513"/>
      <c r="EQ65513"/>
      <c r="ER65513"/>
      <c r="ES65513"/>
      <c r="ET65513"/>
      <c r="EU65513"/>
      <c r="EV65513"/>
      <c r="EW65513"/>
      <c r="EX65513"/>
      <c r="EY65513"/>
      <c r="EZ65513"/>
      <c r="FA65513"/>
      <c r="FB65513"/>
      <c r="FC65513"/>
      <c r="FD65513"/>
      <c r="FE65513"/>
      <c r="FF65513"/>
      <c r="FG65513"/>
      <c r="FH65513"/>
      <c r="FI65513"/>
      <c r="FJ65513"/>
      <c r="FK65513"/>
      <c r="FL65513"/>
      <c r="FM65513"/>
      <c r="FN65513"/>
      <c r="FO65513"/>
      <c r="FP65513"/>
      <c r="FQ65513"/>
      <c r="FR65513"/>
      <c r="FS65513"/>
      <c r="FT65513"/>
      <c r="FU65513"/>
      <c r="FV65513"/>
      <c r="FW65513"/>
      <c r="FX65513"/>
      <c r="FY65513"/>
      <c r="FZ65513"/>
      <c r="GA65513"/>
      <c r="GB65513"/>
      <c r="GC65513"/>
      <c r="GD65513"/>
      <c r="GE65513"/>
      <c r="GF65513"/>
      <c r="GG65513"/>
      <c r="GH65513"/>
      <c r="GI65513"/>
      <c r="GJ65513"/>
      <c r="GK65513"/>
      <c r="GL65513"/>
      <c r="GM65513"/>
      <c r="GN65513"/>
      <c r="GO65513"/>
      <c r="GP65513"/>
      <c r="GQ65513"/>
      <c r="GR65513"/>
      <c r="GS65513"/>
      <c r="GT65513"/>
      <c r="GU65513"/>
      <c r="GV65513"/>
      <c r="GW65513"/>
      <c r="GX65513"/>
      <c r="GY65513"/>
      <c r="GZ65513"/>
      <c r="HA65513"/>
      <c r="HB65513"/>
      <c r="HC65513"/>
      <c r="HD65513"/>
      <c r="HE65513"/>
      <c r="HF65513"/>
      <c r="HG65513"/>
      <c r="HH65513"/>
      <c r="HI65513"/>
      <c r="HJ65513"/>
      <c r="HK65513"/>
      <c r="HL65513"/>
      <c r="HM65513"/>
      <c r="HN65513"/>
      <c r="HO65513"/>
      <c r="HP65513"/>
      <c r="HQ65513"/>
      <c r="HR65513"/>
      <c r="HS65513"/>
      <c r="HT65513"/>
      <c r="HU65513"/>
      <c r="HV65513"/>
      <c r="HW65513"/>
      <c r="HX65513"/>
      <c r="HY65513"/>
      <c r="HZ65513"/>
      <c r="IA65513"/>
    </row>
    <row r="65514" spans="1:235" ht="24" customHeight="1">
      <c r="A65514"/>
      <c r="B65514"/>
      <c r="C65514"/>
      <c r="D65514"/>
      <c r="E65514"/>
      <c r="F65514"/>
      <c r="G65514"/>
      <c r="H65514"/>
      <c r="I65514"/>
      <c r="J65514"/>
      <c r="K65514"/>
      <c r="L65514"/>
      <c r="M65514"/>
      <c r="N65514"/>
      <c r="O65514"/>
      <c r="P65514"/>
      <c r="Q65514"/>
      <c r="R65514"/>
      <c r="S65514"/>
      <c r="T65514"/>
      <c r="U65514"/>
      <c r="V65514"/>
      <c r="W65514"/>
      <c r="X65514"/>
      <c r="Y65514"/>
      <c r="Z65514"/>
      <c r="AA65514"/>
      <c r="AB65514"/>
      <c r="AC65514"/>
      <c r="AD65514"/>
      <c r="AE65514"/>
      <c r="AF65514"/>
      <c r="AG65514"/>
      <c r="AH65514"/>
      <c r="AI65514"/>
      <c r="AJ65514"/>
      <c r="AK65514"/>
      <c r="AL65514"/>
      <c r="AM65514"/>
      <c r="AN65514"/>
      <c r="AO65514"/>
      <c r="AP65514"/>
      <c r="AQ65514"/>
      <c r="AR65514"/>
      <c r="AS65514"/>
      <c r="AT65514"/>
      <c r="AU65514"/>
      <c r="AV65514"/>
      <c r="AW65514"/>
      <c r="AX65514"/>
      <c r="AY65514"/>
      <c r="AZ65514"/>
      <c r="BA65514"/>
      <c r="BB65514"/>
      <c r="BC65514"/>
      <c r="BD65514"/>
      <c r="BE65514"/>
      <c r="BF65514"/>
      <c r="BG65514"/>
      <c r="BH65514"/>
      <c r="BI65514"/>
      <c r="BJ65514"/>
      <c r="BK65514"/>
      <c r="BL65514"/>
      <c r="BM65514"/>
      <c r="BN65514"/>
      <c r="BO65514"/>
      <c r="BP65514"/>
      <c r="BQ65514"/>
      <c r="BR65514"/>
      <c r="BS65514"/>
      <c r="BT65514"/>
      <c r="BU65514"/>
      <c r="BV65514"/>
      <c r="BW65514"/>
      <c r="BX65514"/>
      <c r="BY65514"/>
      <c r="BZ65514"/>
      <c r="CA65514"/>
      <c r="CB65514"/>
      <c r="CC65514"/>
      <c r="CD65514"/>
      <c r="CE65514"/>
      <c r="CF65514"/>
      <c r="CG65514"/>
      <c r="CH65514"/>
      <c r="CI65514"/>
      <c r="CJ65514"/>
      <c r="CK65514"/>
      <c r="CL65514"/>
      <c r="CM65514"/>
      <c r="CN65514"/>
      <c r="CO65514"/>
      <c r="CP65514"/>
      <c r="CQ65514"/>
      <c r="CR65514"/>
      <c r="CS65514"/>
      <c r="CT65514"/>
      <c r="CU65514"/>
      <c r="CV65514"/>
      <c r="CW65514"/>
      <c r="CX65514"/>
      <c r="CY65514"/>
      <c r="CZ65514"/>
      <c r="DA65514"/>
      <c r="DB65514"/>
      <c r="DC65514"/>
      <c r="DD65514"/>
      <c r="DE65514"/>
      <c r="DF65514"/>
      <c r="DG65514"/>
      <c r="DH65514"/>
      <c r="DI65514"/>
      <c r="DJ65514"/>
      <c r="DK65514"/>
      <c r="DL65514"/>
      <c r="DM65514"/>
      <c r="DN65514"/>
      <c r="DO65514"/>
      <c r="DP65514"/>
      <c r="DQ65514"/>
      <c r="DR65514"/>
      <c r="DS65514"/>
      <c r="DT65514"/>
      <c r="DU65514"/>
      <c r="DV65514"/>
      <c r="DW65514"/>
      <c r="DX65514"/>
      <c r="DY65514"/>
      <c r="DZ65514"/>
      <c r="EA65514"/>
      <c r="EB65514"/>
      <c r="EC65514"/>
      <c r="ED65514"/>
      <c r="EE65514"/>
      <c r="EF65514"/>
      <c r="EG65514"/>
      <c r="EH65514"/>
      <c r="EI65514"/>
      <c r="EJ65514"/>
      <c r="EK65514"/>
      <c r="EL65514"/>
      <c r="EM65514"/>
      <c r="EN65514"/>
      <c r="EO65514"/>
      <c r="EP65514"/>
      <c r="EQ65514"/>
      <c r="ER65514"/>
      <c r="ES65514"/>
      <c r="ET65514"/>
      <c r="EU65514"/>
      <c r="EV65514"/>
      <c r="EW65514"/>
      <c r="EX65514"/>
      <c r="EY65514"/>
      <c r="EZ65514"/>
      <c r="FA65514"/>
      <c r="FB65514"/>
      <c r="FC65514"/>
      <c r="FD65514"/>
      <c r="FE65514"/>
      <c r="FF65514"/>
      <c r="FG65514"/>
      <c r="FH65514"/>
      <c r="FI65514"/>
      <c r="FJ65514"/>
      <c r="FK65514"/>
      <c r="FL65514"/>
      <c r="FM65514"/>
      <c r="FN65514"/>
      <c r="FO65514"/>
      <c r="FP65514"/>
      <c r="FQ65514"/>
      <c r="FR65514"/>
      <c r="FS65514"/>
      <c r="FT65514"/>
      <c r="FU65514"/>
      <c r="FV65514"/>
      <c r="FW65514"/>
      <c r="FX65514"/>
      <c r="FY65514"/>
      <c r="FZ65514"/>
      <c r="GA65514"/>
      <c r="GB65514"/>
      <c r="GC65514"/>
      <c r="GD65514"/>
      <c r="GE65514"/>
      <c r="GF65514"/>
      <c r="GG65514"/>
      <c r="GH65514"/>
      <c r="GI65514"/>
      <c r="GJ65514"/>
      <c r="GK65514"/>
      <c r="GL65514"/>
      <c r="GM65514"/>
      <c r="GN65514"/>
      <c r="GO65514"/>
      <c r="GP65514"/>
      <c r="GQ65514"/>
      <c r="GR65514"/>
      <c r="GS65514"/>
      <c r="GT65514"/>
      <c r="GU65514"/>
      <c r="GV65514"/>
      <c r="GW65514"/>
      <c r="GX65514"/>
      <c r="GY65514"/>
      <c r="GZ65514"/>
      <c r="HA65514"/>
      <c r="HB65514"/>
      <c r="HC65514"/>
      <c r="HD65514"/>
      <c r="HE65514"/>
      <c r="HF65514"/>
      <c r="HG65514"/>
      <c r="HH65514"/>
      <c r="HI65514"/>
      <c r="HJ65514"/>
      <c r="HK65514"/>
      <c r="HL65514"/>
      <c r="HM65514"/>
      <c r="HN65514"/>
      <c r="HO65514"/>
      <c r="HP65514"/>
      <c r="HQ65514"/>
      <c r="HR65514"/>
      <c r="HS65514"/>
      <c r="HT65514"/>
      <c r="HU65514"/>
      <c r="HV65514"/>
      <c r="HW65514"/>
      <c r="HX65514"/>
      <c r="HY65514"/>
      <c r="HZ65514"/>
      <c r="IA65514"/>
    </row>
    <row r="65515" spans="1:235" ht="24" customHeight="1">
      <c r="A65515"/>
      <c r="B65515"/>
      <c r="C65515"/>
      <c r="D65515"/>
      <c r="E65515"/>
      <c r="F65515"/>
      <c r="G65515"/>
      <c r="H65515"/>
      <c r="I65515"/>
      <c r="J65515"/>
      <c r="K65515"/>
      <c r="L65515"/>
      <c r="M65515"/>
      <c r="N65515"/>
      <c r="O65515"/>
      <c r="P65515"/>
      <c r="Q65515"/>
      <c r="R65515"/>
      <c r="S65515"/>
      <c r="T65515"/>
      <c r="U65515"/>
      <c r="V65515"/>
      <c r="W65515"/>
      <c r="X65515"/>
      <c r="Y65515"/>
      <c r="Z65515"/>
      <c r="AA65515"/>
      <c r="AB65515"/>
      <c r="AC65515"/>
      <c r="AD65515"/>
      <c r="AE65515"/>
      <c r="AF65515"/>
      <c r="AG65515"/>
      <c r="AH65515"/>
      <c r="AI65515"/>
      <c r="AJ65515"/>
      <c r="AK65515"/>
      <c r="AL65515"/>
      <c r="AM65515"/>
      <c r="AN65515"/>
      <c r="AO65515"/>
      <c r="AP65515"/>
      <c r="AQ65515"/>
      <c r="AR65515"/>
      <c r="AS65515"/>
      <c r="AT65515"/>
      <c r="AU65515"/>
      <c r="AV65515"/>
      <c r="AW65515"/>
      <c r="AX65515"/>
      <c r="AY65515"/>
      <c r="AZ65515"/>
      <c r="BA65515"/>
      <c r="BB65515"/>
      <c r="BC65515"/>
      <c r="BD65515"/>
      <c r="BE65515"/>
      <c r="BF65515"/>
      <c r="BG65515"/>
      <c r="BH65515"/>
      <c r="BI65515"/>
      <c r="BJ65515"/>
      <c r="BK65515"/>
      <c r="BL65515"/>
      <c r="BM65515"/>
      <c r="BN65515"/>
      <c r="BO65515"/>
      <c r="BP65515"/>
      <c r="BQ65515"/>
      <c r="BR65515"/>
      <c r="BS65515"/>
      <c r="BT65515"/>
      <c r="BU65515"/>
      <c r="BV65515"/>
      <c r="BW65515"/>
      <c r="BX65515"/>
      <c r="BY65515"/>
      <c r="BZ65515"/>
      <c r="CA65515"/>
      <c r="CB65515"/>
      <c r="CC65515"/>
      <c r="CD65515"/>
      <c r="CE65515"/>
      <c r="CF65515"/>
      <c r="CG65515"/>
      <c r="CH65515"/>
      <c r="CI65515"/>
      <c r="CJ65515"/>
      <c r="CK65515"/>
      <c r="CL65515"/>
      <c r="CM65515"/>
      <c r="CN65515"/>
      <c r="CO65515"/>
      <c r="CP65515"/>
      <c r="CQ65515"/>
      <c r="CR65515"/>
      <c r="CS65515"/>
      <c r="CT65515"/>
      <c r="CU65515"/>
      <c r="CV65515"/>
      <c r="CW65515"/>
      <c r="CX65515"/>
      <c r="CY65515"/>
      <c r="CZ65515"/>
      <c r="DA65515"/>
      <c r="DB65515"/>
      <c r="DC65515"/>
      <c r="DD65515"/>
      <c r="DE65515"/>
      <c r="DF65515"/>
      <c r="DG65515"/>
      <c r="DH65515"/>
      <c r="DI65515"/>
      <c r="DJ65515"/>
      <c r="DK65515"/>
      <c r="DL65515"/>
      <c r="DM65515"/>
      <c r="DN65515"/>
      <c r="DO65515"/>
      <c r="DP65515"/>
      <c r="DQ65515"/>
      <c r="DR65515"/>
      <c r="DS65515"/>
      <c r="DT65515"/>
      <c r="DU65515"/>
      <c r="DV65515"/>
      <c r="DW65515"/>
      <c r="DX65515"/>
      <c r="DY65515"/>
      <c r="DZ65515"/>
      <c r="EA65515"/>
      <c r="EB65515"/>
      <c r="EC65515"/>
      <c r="ED65515"/>
      <c r="EE65515"/>
      <c r="EF65515"/>
      <c r="EG65515"/>
      <c r="EH65515"/>
      <c r="EI65515"/>
      <c r="EJ65515"/>
      <c r="EK65515"/>
      <c r="EL65515"/>
      <c r="EM65515"/>
      <c r="EN65515"/>
      <c r="EO65515"/>
      <c r="EP65515"/>
      <c r="EQ65515"/>
      <c r="ER65515"/>
      <c r="ES65515"/>
      <c r="ET65515"/>
      <c r="EU65515"/>
      <c r="EV65515"/>
      <c r="EW65515"/>
      <c r="EX65515"/>
      <c r="EY65515"/>
      <c r="EZ65515"/>
      <c r="FA65515"/>
      <c r="FB65515"/>
      <c r="FC65515"/>
      <c r="FD65515"/>
      <c r="FE65515"/>
      <c r="FF65515"/>
      <c r="FG65515"/>
      <c r="FH65515"/>
      <c r="FI65515"/>
      <c r="FJ65515"/>
      <c r="FK65515"/>
      <c r="FL65515"/>
      <c r="FM65515"/>
      <c r="FN65515"/>
      <c r="FO65515"/>
      <c r="FP65515"/>
      <c r="FQ65515"/>
      <c r="FR65515"/>
      <c r="FS65515"/>
      <c r="FT65515"/>
      <c r="FU65515"/>
      <c r="FV65515"/>
      <c r="FW65515"/>
      <c r="FX65515"/>
      <c r="FY65515"/>
      <c r="FZ65515"/>
      <c r="GA65515"/>
      <c r="GB65515"/>
      <c r="GC65515"/>
      <c r="GD65515"/>
      <c r="GE65515"/>
      <c r="GF65515"/>
      <c r="GG65515"/>
      <c r="GH65515"/>
      <c r="GI65515"/>
      <c r="GJ65515"/>
      <c r="GK65515"/>
      <c r="GL65515"/>
      <c r="GM65515"/>
      <c r="GN65515"/>
      <c r="GO65515"/>
      <c r="GP65515"/>
      <c r="GQ65515"/>
      <c r="GR65515"/>
      <c r="GS65515"/>
      <c r="GT65515"/>
      <c r="GU65515"/>
      <c r="GV65515"/>
      <c r="GW65515"/>
      <c r="GX65515"/>
      <c r="GY65515"/>
      <c r="GZ65515"/>
      <c r="HA65515"/>
      <c r="HB65515"/>
      <c r="HC65515"/>
      <c r="HD65515"/>
      <c r="HE65515"/>
      <c r="HF65515"/>
      <c r="HG65515"/>
      <c r="HH65515"/>
      <c r="HI65515"/>
      <c r="HJ65515"/>
      <c r="HK65515"/>
      <c r="HL65515"/>
      <c r="HM65515"/>
      <c r="HN65515"/>
      <c r="HO65515"/>
      <c r="HP65515"/>
      <c r="HQ65515"/>
      <c r="HR65515"/>
      <c r="HS65515"/>
      <c r="HT65515"/>
      <c r="HU65515"/>
      <c r="HV65515"/>
      <c r="HW65515"/>
      <c r="HX65515"/>
      <c r="HY65515"/>
      <c r="HZ65515"/>
      <c r="IA65515"/>
    </row>
    <row r="65516" spans="1:235" ht="24" customHeight="1">
      <c r="A65516"/>
      <c r="B65516"/>
      <c r="C65516"/>
      <c r="D65516"/>
      <c r="E65516"/>
      <c r="F65516"/>
      <c r="G65516"/>
      <c r="H65516"/>
      <c r="I65516"/>
      <c r="J65516"/>
      <c r="K65516"/>
      <c r="L65516"/>
      <c r="M65516"/>
      <c r="N65516"/>
      <c r="O65516"/>
      <c r="P65516"/>
      <c r="Q65516"/>
      <c r="R65516"/>
      <c r="S65516"/>
      <c r="T65516"/>
      <c r="U65516"/>
      <c r="V65516"/>
      <c r="W65516"/>
      <c r="X65516"/>
      <c r="Y65516"/>
      <c r="Z65516"/>
      <c r="AA65516"/>
      <c r="AB65516"/>
      <c r="AC65516"/>
      <c r="AD65516"/>
      <c r="AE65516"/>
      <c r="AF65516"/>
      <c r="AG65516"/>
      <c r="AH65516"/>
      <c r="AI65516"/>
      <c r="AJ65516"/>
      <c r="AK65516"/>
      <c r="AL65516"/>
      <c r="AM65516"/>
      <c r="AN65516"/>
      <c r="AO65516"/>
      <c r="AP65516"/>
      <c r="AQ65516"/>
      <c r="AR65516"/>
      <c r="AS65516"/>
      <c r="AT65516"/>
      <c r="AU65516"/>
      <c r="AV65516"/>
      <c r="AW65516"/>
      <c r="AX65516"/>
      <c r="AY65516"/>
      <c r="AZ65516"/>
      <c r="BA65516"/>
      <c r="BB65516"/>
      <c r="BC65516"/>
      <c r="BD65516"/>
      <c r="BE65516"/>
      <c r="BF65516"/>
      <c r="BG65516"/>
      <c r="BH65516"/>
      <c r="BI65516"/>
      <c r="BJ65516"/>
      <c r="BK65516"/>
      <c r="BL65516"/>
      <c r="BM65516"/>
      <c r="BN65516"/>
      <c r="BO65516"/>
      <c r="BP65516"/>
      <c r="BQ65516"/>
      <c r="BR65516"/>
      <c r="BS65516"/>
      <c r="BT65516"/>
      <c r="BU65516"/>
      <c r="BV65516"/>
      <c r="BW65516"/>
      <c r="BX65516"/>
      <c r="BY65516"/>
      <c r="BZ65516"/>
      <c r="CA65516"/>
      <c r="CB65516"/>
      <c r="CC65516"/>
      <c r="CD65516"/>
      <c r="CE65516"/>
      <c r="CF65516"/>
      <c r="CG65516"/>
      <c r="CH65516"/>
      <c r="CI65516"/>
      <c r="CJ65516"/>
      <c r="CK65516"/>
      <c r="CL65516"/>
      <c r="CM65516"/>
      <c r="CN65516"/>
      <c r="CO65516"/>
      <c r="CP65516"/>
      <c r="CQ65516"/>
      <c r="CR65516"/>
      <c r="CS65516"/>
      <c r="CT65516"/>
      <c r="CU65516"/>
      <c r="CV65516"/>
      <c r="CW65516"/>
      <c r="CX65516"/>
      <c r="CY65516"/>
      <c r="CZ65516"/>
      <c r="DA65516"/>
      <c r="DB65516"/>
      <c r="DC65516"/>
      <c r="DD65516"/>
      <c r="DE65516"/>
      <c r="DF65516"/>
      <c r="DG65516"/>
      <c r="DH65516"/>
      <c r="DI65516"/>
      <c r="DJ65516"/>
      <c r="DK65516"/>
      <c r="DL65516"/>
      <c r="DM65516"/>
      <c r="DN65516"/>
      <c r="DO65516"/>
      <c r="DP65516"/>
      <c r="DQ65516"/>
      <c r="DR65516"/>
      <c r="DS65516"/>
      <c r="DT65516"/>
      <c r="DU65516"/>
      <c r="DV65516"/>
      <c r="DW65516"/>
      <c r="DX65516"/>
      <c r="DY65516"/>
      <c r="DZ65516"/>
      <c r="EA65516"/>
      <c r="EB65516"/>
      <c r="EC65516"/>
      <c r="ED65516"/>
      <c r="EE65516"/>
      <c r="EF65516"/>
      <c r="EG65516"/>
      <c r="EH65516"/>
      <c r="EI65516"/>
      <c r="EJ65516"/>
      <c r="EK65516"/>
      <c r="EL65516"/>
      <c r="EM65516"/>
      <c r="EN65516"/>
      <c r="EO65516"/>
      <c r="EP65516"/>
      <c r="EQ65516"/>
      <c r="ER65516"/>
      <c r="ES65516"/>
      <c r="ET65516"/>
      <c r="EU65516"/>
      <c r="EV65516"/>
      <c r="EW65516"/>
      <c r="EX65516"/>
      <c r="EY65516"/>
      <c r="EZ65516"/>
      <c r="FA65516"/>
      <c r="FB65516"/>
      <c r="FC65516"/>
      <c r="FD65516"/>
      <c r="FE65516"/>
      <c r="FF65516"/>
      <c r="FG65516"/>
      <c r="FH65516"/>
      <c r="FI65516"/>
      <c r="FJ65516"/>
      <c r="FK65516"/>
      <c r="FL65516"/>
      <c r="FM65516"/>
      <c r="FN65516"/>
      <c r="FO65516"/>
      <c r="FP65516"/>
      <c r="FQ65516"/>
      <c r="FR65516"/>
      <c r="FS65516"/>
      <c r="FT65516"/>
      <c r="FU65516"/>
      <c r="FV65516"/>
      <c r="FW65516"/>
      <c r="FX65516"/>
      <c r="FY65516"/>
      <c r="FZ65516"/>
      <c r="GA65516"/>
      <c r="GB65516"/>
      <c r="GC65516"/>
      <c r="GD65516"/>
      <c r="GE65516"/>
      <c r="GF65516"/>
      <c r="GG65516"/>
      <c r="GH65516"/>
      <c r="GI65516"/>
      <c r="GJ65516"/>
      <c r="GK65516"/>
      <c r="GL65516"/>
      <c r="GM65516"/>
      <c r="GN65516"/>
      <c r="GO65516"/>
      <c r="GP65516"/>
      <c r="GQ65516"/>
      <c r="GR65516"/>
      <c r="GS65516"/>
      <c r="GT65516"/>
      <c r="GU65516"/>
      <c r="GV65516"/>
      <c r="GW65516"/>
      <c r="GX65516"/>
      <c r="GY65516"/>
      <c r="GZ65516"/>
      <c r="HA65516"/>
      <c r="HB65516"/>
      <c r="HC65516"/>
      <c r="HD65516"/>
      <c r="HE65516"/>
      <c r="HF65516"/>
      <c r="HG65516"/>
      <c r="HH65516"/>
      <c r="HI65516"/>
      <c r="HJ65516"/>
      <c r="HK65516"/>
      <c r="HL65516"/>
      <c r="HM65516"/>
      <c r="HN65516"/>
      <c r="HO65516"/>
      <c r="HP65516"/>
      <c r="HQ65516"/>
      <c r="HR65516"/>
      <c r="HS65516"/>
      <c r="HT65516"/>
      <c r="HU65516"/>
      <c r="HV65516"/>
      <c r="HW65516"/>
      <c r="HX65516"/>
      <c r="HY65516"/>
      <c r="HZ65516"/>
      <c r="IA65516"/>
    </row>
    <row r="65517" spans="1:235" ht="24" customHeight="1">
      <c r="A65517"/>
      <c r="B65517"/>
      <c r="C65517"/>
      <c r="D65517"/>
      <c r="E65517"/>
      <c r="F65517"/>
      <c r="G65517"/>
      <c r="H65517"/>
      <c r="I65517"/>
      <c r="J65517"/>
      <c r="K65517"/>
      <c r="L65517"/>
      <c r="M65517"/>
      <c r="N65517"/>
      <c r="O65517"/>
      <c r="P65517"/>
      <c r="Q65517"/>
      <c r="R65517"/>
      <c r="S65517"/>
      <c r="T65517"/>
      <c r="U65517"/>
      <c r="V65517"/>
      <c r="W65517"/>
      <c r="X65517"/>
      <c r="Y65517"/>
      <c r="Z65517"/>
      <c r="AA65517"/>
      <c r="AB65517"/>
      <c r="AC65517"/>
      <c r="AD65517"/>
      <c r="AE65517"/>
      <c r="AF65517"/>
      <c r="AG65517"/>
      <c r="AH65517"/>
      <c r="AI65517"/>
      <c r="AJ65517"/>
      <c r="AK65517"/>
      <c r="AL65517"/>
      <c r="AM65517"/>
      <c r="AN65517"/>
      <c r="AO65517"/>
      <c r="AP65517"/>
      <c r="AQ65517"/>
      <c r="AR65517"/>
      <c r="AS65517"/>
      <c r="AT65517"/>
      <c r="AU65517"/>
      <c r="AV65517"/>
      <c r="AW65517"/>
      <c r="AX65517"/>
      <c r="AY65517"/>
      <c r="AZ65517"/>
      <c r="BA65517"/>
      <c r="BB65517"/>
      <c r="BC65517"/>
      <c r="BD65517"/>
      <c r="BE65517"/>
      <c r="BF65517"/>
      <c r="BG65517"/>
      <c r="BH65517"/>
      <c r="BI65517"/>
      <c r="BJ65517"/>
      <c r="BK65517"/>
      <c r="BL65517"/>
      <c r="BM65517"/>
      <c r="BN65517"/>
      <c r="BO65517"/>
      <c r="BP65517"/>
      <c r="BQ65517"/>
      <c r="BR65517"/>
      <c r="BS65517"/>
      <c r="BT65517"/>
      <c r="BU65517"/>
      <c r="BV65517"/>
      <c r="BW65517"/>
      <c r="BX65517"/>
      <c r="BY65517"/>
      <c r="BZ65517"/>
      <c r="CA65517"/>
      <c r="CB65517"/>
      <c r="CC65517"/>
      <c r="CD65517"/>
      <c r="CE65517"/>
      <c r="CF65517"/>
      <c r="CG65517"/>
      <c r="CH65517"/>
      <c r="CI65517"/>
      <c r="CJ65517"/>
      <c r="CK65517"/>
      <c r="CL65517"/>
      <c r="CM65517"/>
      <c r="CN65517"/>
      <c r="CO65517"/>
      <c r="CP65517"/>
      <c r="CQ65517"/>
      <c r="CR65517"/>
      <c r="CS65517"/>
      <c r="CT65517"/>
      <c r="CU65517"/>
      <c r="CV65517"/>
      <c r="CW65517"/>
      <c r="CX65517"/>
      <c r="CY65517"/>
      <c r="CZ65517"/>
      <c r="DA65517"/>
      <c r="DB65517"/>
      <c r="DC65517"/>
      <c r="DD65517"/>
      <c r="DE65517"/>
      <c r="DF65517"/>
      <c r="DG65517"/>
      <c r="DH65517"/>
      <c r="DI65517"/>
      <c r="DJ65517"/>
      <c r="DK65517"/>
      <c r="DL65517"/>
      <c r="DM65517"/>
      <c r="DN65517"/>
      <c r="DO65517"/>
      <c r="DP65517"/>
      <c r="DQ65517"/>
      <c r="DR65517"/>
      <c r="DS65517"/>
      <c r="DT65517"/>
      <c r="DU65517"/>
      <c r="DV65517"/>
      <c r="DW65517"/>
      <c r="DX65517"/>
      <c r="DY65517"/>
      <c r="DZ65517"/>
      <c r="EA65517"/>
      <c r="EB65517"/>
      <c r="EC65517"/>
      <c r="ED65517"/>
      <c r="EE65517"/>
      <c r="EF65517"/>
      <c r="EG65517"/>
      <c r="EH65517"/>
      <c r="EI65517"/>
      <c r="EJ65517"/>
      <c r="EK65517"/>
      <c r="EL65517"/>
      <c r="EM65517"/>
      <c r="EN65517"/>
      <c r="EO65517"/>
      <c r="EP65517"/>
      <c r="EQ65517"/>
      <c r="ER65517"/>
      <c r="ES65517"/>
      <c r="ET65517"/>
      <c r="EU65517"/>
      <c r="EV65517"/>
      <c r="EW65517"/>
      <c r="EX65517"/>
      <c r="EY65517"/>
      <c r="EZ65517"/>
      <c r="FA65517"/>
      <c r="FB65517"/>
      <c r="FC65517"/>
      <c r="FD65517"/>
      <c r="FE65517"/>
      <c r="FF65517"/>
      <c r="FG65517"/>
      <c r="FH65517"/>
      <c r="FI65517"/>
      <c r="FJ65517"/>
      <c r="FK65517"/>
      <c r="FL65517"/>
      <c r="FM65517"/>
      <c r="FN65517"/>
      <c r="FO65517"/>
      <c r="FP65517"/>
      <c r="FQ65517"/>
      <c r="FR65517"/>
      <c r="FS65517"/>
      <c r="FT65517"/>
      <c r="FU65517"/>
      <c r="FV65517"/>
      <c r="FW65517"/>
      <c r="FX65517"/>
      <c r="FY65517"/>
      <c r="FZ65517"/>
      <c r="GA65517"/>
      <c r="GB65517"/>
      <c r="GC65517"/>
      <c r="GD65517"/>
      <c r="GE65517"/>
      <c r="GF65517"/>
      <c r="GG65517"/>
      <c r="GH65517"/>
      <c r="GI65517"/>
      <c r="GJ65517"/>
      <c r="GK65517"/>
      <c r="GL65517"/>
      <c r="GM65517"/>
      <c r="GN65517"/>
      <c r="GO65517"/>
      <c r="GP65517"/>
      <c r="GQ65517"/>
      <c r="GR65517"/>
      <c r="GS65517"/>
      <c r="GT65517"/>
      <c r="GU65517"/>
      <c r="GV65517"/>
      <c r="GW65517"/>
      <c r="GX65517"/>
      <c r="GY65517"/>
      <c r="GZ65517"/>
      <c r="HA65517"/>
      <c r="HB65517"/>
      <c r="HC65517"/>
      <c r="HD65517"/>
      <c r="HE65517"/>
      <c r="HF65517"/>
      <c r="HG65517"/>
      <c r="HH65517"/>
      <c r="HI65517"/>
      <c r="HJ65517"/>
      <c r="HK65517"/>
      <c r="HL65517"/>
      <c r="HM65517"/>
      <c r="HN65517"/>
      <c r="HO65517"/>
      <c r="HP65517"/>
      <c r="HQ65517"/>
      <c r="HR65517"/>
      <c r="HS65517"/>
      <c r="HT65517"/>
      <c r="HU65517"/>
      <c r="HV65517"/>
      <c r="HW65517"/>
      <c r="HX65517"/>
      <c r="HY65517"/>
      <c r="HZ65517"/>
      <c r="IA65517"/>
    </row>
    <row r="65518" spans="1:235" ht="24" customHeight="1">
      <c r="A65518"/>
      <c r="B65518"/>
      <c r="C65518"/>
      <c r="D65518"/>
      <c r="E65518"/>
      <c r="F65518"/>
      <c r="G65518"/>
      <c r="H65518"/>
      <c r="I65518"/>
      <c r="J65518"/>
      <c r="K65518"/>
      <c r="L65518"/>
      <c r="M65518"/>
      <c r="N65518"/>
      <c r="O65518"/>
      <c r="P65518"/>
      <c r="Q65518"/>
      <c r="R65518"/>
      <c r="S65518"/>
      <c r="T65518"/>
      <c r="U65518"/>
      <c r="V65518"/>
      <c r="W65518"/>
      <c r="X65518"/>
      <c r="Y65518"/>
      <c r="Z65518"/>
      <c r="AA65518"/>
      <c r="AB65518"/>
      <c r="AC65518"/>
      <c r="AD65518"/>
      <c r="AE65518"/>
      <c r="AF65518"/>
      <c r="AG65518"/>
      <c r="AH65518"/>
      <c r="AI65518"/>
      <c r="AJ65518"/>
      <c r="AK65518"/>
      <c r="AL65518"/>
      <c r="AM65518"/>
      <c r="AN65518"/>
      <c r="AO65518"/>
      <c r="AP65518"/>
      <c r="AQ65518"/>
      <c r="AR65518"/>
      <c r="AS65518"/>
      <c r="AT65518"/>
      <c r="AU65518"/>
      <c r="AV65518"/>
      <c r="AW65518"/>
      <c r="AX65518"/>
      <c r="AY65518"/>
      <c r="AZ65518"/>
      <c r="BA65518"/>
      <c r="BB65518"/>
      <c r="BC65518"/>
      <c r="BD65518"/>
      <c r="BE65518"/>
      <c r="BF65518"/>
      <c r="BG65518"/>
      <c r="BH65518"/>
      <c r="BI65518"/>
      <c r="BJ65518"/>
      <c r="BK65518"/>
      <c r="BL65518"/>
      <c r="BM65518"/>
      <c r="BN65518"/>
      <c r="BO65518"/>
      <c r="BP65518"/>
      <c r="BQ65518"/>
      <c r="BR65518"/>
      <c r="BS65518"/>
      <c r="BT65518"/>
      <c r="BU65518"/>
      <c r="BV65518"/>
      <c r="BW65518"/>
      <c r="BX65518"/>
      <c r="BY65518"/>
      <c r="BZ65518"/>
      <c r="CA65518"/>
      <c r="CB65518"/>
      <c r="CC65518"/>
      <c r="CD65518"/>
      <c r="CE65518"/>
      <c r="CF65518"/>
      <c r="CG65518"/>
      <c r="CH65518"/>
      <c r="CI65518"/>
      <c r="CJ65518"/>
      <c r="CK65518"/>
      <c r="CL65518"/>
      <c r="CM65518"/>
      <c r="CN65518"/>
      <c r="CO65518"/>
      <c r="CP65518"/>
      <c r="CQ65518"/>
      <c r="CR65518"/>
      <c r="CS65518"/>
      <c r="CT65518"/>
      <c r="CU65518"/>
      <c r="CV65518"/>
      <c r="CW65518"/>
      <c r="CX65518"/>
      <c r="CY65518"/>
      <c r="CZ65518"/>
      <c r="DA65518"/>
      <c r="DB65518"/>
      <c r="DC65518"/>
      <c r="DD65518"/>
      <c r="DE65518"/>
      <c r="DF65518"/>
      <c r="DG65518"/>
      <c r="DH65518"/>
      <c r="DI65518"/>
      <c r="DJ65518"/>
      <c r="DK65518"/>
      <c r="DL65518"/>
      <c r="DM65518"/>
      <c r="DN65518"/>
      <c r="DO65518"/>
      <c r="DP65518"/>
      <c r="DQ65518"/>
      <c r="DR65518"/>
      <c r="DS65518"/>
      <c r="DT65518"/>
      <c r="DU65518"/>
      <c r="DV65518"/>
      <c r="DW65518"/>
      <c r="DX65518"/>
      <c r="DY65518"/>
      <c r="DZ65518"/>
      <c r="EA65518"/>
      <c r="EB65518"/>
      <c r="EC65518"/>
      <c r="ED65518"/>
      <c r="EE65518"/>
      <c r="EF65518"/>
      <c r="EG65518"/>
      <c r="EH65518"/>
      <c r="EI65518"/>
      <c r="EJ65518"/>
      <c r="EK65518"/>
      <c r="EL65518"/>
      <c r="EM65518"/>
      <c r="EN65518"/>
      <c r="EO65518"/>
      <c r="EP65518"/>
      <c r="EQ65518"/>
      <c r="ER65518"/>
      <c r="ES65518"/>
      <c r="ET65518"/>
      <c r="EU65518"/>
      <c r="EV65518"/>
      <c r="EW65518"/>
      <c r="EX65518"/>
      <c r="EY65518"/>
      <c r="EZ65518"/>
      <c r="FA65518"/>
      <c r="FB65518"/>
      <c r="FC65518"/>
      <c r="FD65518"/>
      <c r="FE65518"/>
      <c r="FF65518"/>
      <c r="FG65518"/>
      <c r="FH65518"/>
      <c r="FI65518"/>
      <c r="FJ65518"/>
      <c r="FK65518"/>
      <c r="FL65518"/>
      <c r="FM65518"/>
      <c r="FN65518"/>
      <c r="FO65518"/>
      <c r="FP65518"/>
      <c r="FQ65518"/>
      <c r="FR65518"/>
      <c r="FS65518"/>
      <c r="FT65518"/>
      <c r="FU65518"/>
      <c r="FV65518"/>
      <c r="FW65518"/>
      <c r="FX65518"/>
      <c r="FY65518"/>
      <c r="FZ65518"/>
      <c r="GA65518"/>
      <c r="GB65518"/>
      <c r="GC65518"/>
      <c r="GD65518"/>
      <c r="GE65518"/>
      <c r="GF65518"/>
      <c r="GG65518"/>
      <c r="GH65518"/>
      <c r="GI65518"/>
      <c r="GJ65518"/>
      <c r="GK65518"/>
      <c r="GL65518"/>
      <c r="GM65518"/>
      <c r="GN65518"/>
      <c r="GO65518"/>
      <c r="GP65518"/>
      <c r="GQ65518"/>
      <c r="GR65518"/>
      <c r="GS65518"/>
      <c r="GT65518"/>
      <c r="GU65518"/>
      <c r="GV65518"/>
      <c r="GW65518"/>
      <c r="GX65518"/>
      <c r="GY65518"/>
      <c r="GZ65518"/>
      <c r="HA65518"/>
      <c r="HB65518"/>
      <c r="HC65518"/>
      <c r="HD65518"/>
      <c r="HE65518"/>
      <c r="HF65518"/>
      <c r="HG65518"/>
      <c r="HH65518"/>
      <c r="HI65518"/>
      <c r="HJ65518"/>
      <c r="HK65518"/>
      <c r="HL65518"/>
      <c r="HM65518"/>
      <c r="HN65518"/>
      <c r="HO65518"/>
      <c r="HP65518"/>
      <c r="HQ65518"/>
      <c r="HR65518"/>
      <c r="HS65518"/>
      <c r="HT65518"/>
      <c r="HU65518"/>
      <c r="HV65518"/>
      <c r="HW65518"/>
      <c r="HX65518"/>
      <c r="HY65518"/>
      <c r="HZ65518"/>
      <c r="IA65518"/>
    </row>
    <row r="65519" spans="1:235" ht="24" customHeight="1">
      <c r="A65519"/>
      <c r="B65519"/>
      <c r="C65519"/>
      <c r="D65519"/>
      <c r="E65519"/>
      <c r="F65519"/>
      <c r="G65519"/>
      <c r="H65519"/>
      <c r="I65519"/>
      <c r="J65519"/>
      <c r="K65519"/>
      <c r="L65519"/>
      <c r="M65519"/>
      <c r="N65519"/>
      <c r="O65519"/>
      <c r="P65519"/>
      <c r="Q65519"/>
      <c r="R65519"/>
      <c r="S65519"/>
      <c r="T65519"/>
      <c r="U65519"/>
      <c r="V65519"/>
      <c r="W65519"/>
      <c r="X65519"/>
      <c r="Y65519"/>
      <c r="Z65519"/>
      <c r="AA65519"/>
      <c r="AB65519"/>
      <c r="AC65519"/>
      <c r="AD65519"/>
      <c r="AE65519"/>
      <c r="AF65519"/>
      <c r="AG65519"/>
      <c r="AH65519"/>
      <c r="AI65519"/>
      <c r="AJ65519"/>
      <c r="AK65519"/>
      <c r="AL65519"/>
      <c r="AM65519"/>
      <c r="AN65519"/>
      <c r="AO65519"/>
      <c r="AP65519"/>
      <c r="AQ65519"/>
      <c r="AR65519"/>
      <c r="AS65519"/>
      <c r="AT65519"/>
      <c r="AU65519"/>
      <c r="AV65519"/>
      <c r="AW65519"/>
      <c r="AX65519"/>
      <c r="AY65519"/>
      <c r="AZ65519"/>
      <c r="BA65519"/>
      <c r="BB65519"/>
      <c r="BC65519"/>
      <c r="BD65519"/>
      <c r="BE65519"/>
      <c r="BF65519"/>
      <c r="BG65519"/>
      <c r="BH65519"/>
      <c r="BI65519"/>
      <c r="BJ65519"/>
      <c r="BK65519"/>
      <c r="BL65519"/>
      <c r="BM65519"/>
      <c r="BN65519"/>
      <c r="BO65519"/>
      <c r="BP65519"/>
      <c r="BQ65519"/>
      <c r="BR65519"/>
      <c r="BS65519"/>
      <c r="BT65519"/>
      <c r="BU65519"/>
      <c r="BV65519"/>
      <c r="BW65519"/>
      <c r="BX65519"/>
      <c r="BY65519"/>
      <c r="BZ65519"/>
      <c r="CA65519"/>
      <c r="CB65519"/>
      <c r="CC65519"/>
      <c r="CD65519"/>
      <c r="CE65519"/>
      <c r="CF65519"/>
      <c r="CG65519"/>
      <c r="CH65519"/>
      <c r="CI65519"/>
      <c r="CJ65519"/>
      <c r="CK65519"/>
      <c r="CL65519"/>
      <c r="CM65519"/>
      <c r="CN65519"/>
      <c r="CO65519"/>
      <c r="CP65519"/>
      <c r="CQ65519"/>
      <c r="CR65519"/>
      <c r="CS65519"/>
      <c r="CT65519"/>
      <c r="CU65519"/>
      <c r="CV65519"/>
      <c r="CW65519"/>
      <c r="CX65519"/>
      <c r="CY65519"/>
      <c r="CZ65519"/>
      <c r="DA65519"/>
      <c r="DB65519"/>
      <c r="DC65519"/>
      <c r="DD65519"/>
      <c r="DE65519"/>
      <c r="DF65519"/>
      <c r="DG65519"/>
      <c r="DH65519"/>
      <c r="DI65519"/>
      <c r="DJ65519"/>
      <c r="DK65519"/>
      <c r="DL65519"/>
      <c r="DM65519"/>
      <c r="DN65519"/>
      <c r="DO65519"/>
      <c r="DP65519"/>
      <c r="DQ65519"/>
      <c r="DR65519"/>
      <c r="DS65519"/>
      <c r="DT65519"/>
      <c r="DU65519"/>
      <c r="DV65519"/>
      <c r="DW65519"/>
      <c r="DX65519"/>
      <c r="DY65519"/>
      <c r="DZ65519"/>
      <c r="EA65519"/>
      <c r="EB65519"/>
      <c r="EC65519"/>
      <c r="ED65519"/>
      <c r="EE65519"/>
      <c r="EF65519"/>
      <c r="EG65519"/>
      <c r="EH65519"/>
      <c r="EI65519"/>
      <c r="EJ65519"/>
      <c r="EK65519"/>
      <c r="EL65519"/>
      <c r="EM65519"/>
      <c r="EN65519"/>
      <c r="EO65519"/>
      <c r="EP65519"/>
      <c r="EQ65519"/>
      <c r="ER65519"/>
      <c r="ES65519"/>
      <c r="ET65519"/>
      <c r="EU65519"/>
      <c r="EV65519"/>
      <c r="EW65519"/>
      <c r="EX65519"/>
      <c r="EY65519"/>
      <c r="EZ65519"/>
      <c r="FA65519"/>
      <c r="FB65519"/>
      <c r="FC65519"/>
      <c r="FD65519"/>
      <c r="FE65519"/>
      <c r="FF65519"/>
      <c r="FG65519"/>
      <c r="FH65519"/>
      <c r="FI65519"/>
      <c r="FJ65519"/>
      <c r="FK65519"/>
      <c r="FL65519"/>
      <c r="FM65519"/>
      <c r="FN65519"/>
      <c r="FO65519"/>
      <c r="FP65519"/>
      <c r="FQ65519"/>
      <c r="FR65519"/>
      <c r="FS65519"/>
      <c r="FT65519"/>
      <c r="FU65519"/>
      <c r="FV65519"/>
      <c r="FW65519"/>
      <c r="FX65519"/>
      <c r="FY65519"/>
      <c r="FZ65519"/>
      <c r="GA65519"/>
      <c r="GB65519"/>
      <c r="GC65519"/>
      <c r="GD65519"/>
      <c r="GE65519"/>
      <c r="GF65519"/>
      <c r="GG65519"/>
      <c r="GH65519"/>
      <c r="GI65519"/>
      <c r="GJ65519"/>
      <c r="GK65519"/>
      <c r="GL65519"/>
      <c r="GM65519"/>
      <c r="GN65519"/>
      <c r="GO65519"/>
      <c r="GP65519"/>
      <c r="GQ65519"/>
      <c r="GR65519"/>
      <c r="GS65519"/>
      <c r="GT65519"/>
      <c r="GU65519"/>
      <c r="GV65519"/>
      <c r="GW65519"/>
      <c r="GX65519"/>
      <c r="GY65519"/>
      <c r="GZ65519"/>
      <c r="HA65519"/>
      <c r="HB65519"/>
      <c r="HC65519"/>
      <c r="HD65519"/>
      <c r="HE65519"/>
      <c r="HF65519"/>
      <c r="HG65519"/>
      <c r="HH65519"/>
      <c r="HI65519"/>
      <c r="HJ65519"/>
      <c r="HK65519"/>
      <c r="HL65519"/>
      <c r="HM65519"/>
      <c r="HN65519"/>
      <c r="HO65519"/>
      <c r="HP65519"/>
      <c r="HQ65519"/>
      <c r="HR65519"/>
      <c r="HS65519"/>
      <c r="HT65519"/>
      <c r="HU65519"/>
      <c r="HV65519"/>
      <c r="HW65519"/>
      <c r="HX65519"/>
      <c r="HY65519"/>
      <c r="HZ65519"/>
      <c r="IA65519"/>
    </row>
    <row r="65520" spans="1:235" ht="24" customHeight="1">
      <c r="A65520"/>
      <c r="B65520"/>
      <c r="C65520"/>
      <c r="D65520"/>
      <c r="E65520"/>
      <c r="F65520"/>
      <c r="G65520"/>
      <c r="H65520"/>
      <c r="I65520"/>
      <c r="J65520"/>
      <c r="K65520"/>
      <c r="L65520"/>
      <c r="M65520"/>
      <c r="N65520"/>
      <c r="O65520"/>
      <c r="P65520"/>
      <c r="Q65520"/>
      <c r="R65520"/>
      <c r="S65520"/>
      <c r="T65520"/>
      <c r="U65520"/>
      <c r="V65520"/>
      <c r="W65520"/>
      <c r="X65520"/>
      <c r="Y65520"/>
      <c r="Z65520"/>
      <c r="AA65520"/>
      <c r="AB65520"/>
      <c r="AC65520"/>
      <c r="AD65520"/>
      <c r="AE65520"/>
      <c r="AF65520"/>
      <c r="AG65520"/>
      <c r="AH65520"/>
      <c r="AI65520"/>
      <c r="AJ65520"/>
      <c r="AK65520"/>
      <c r="AL65520"/>
      <c r="AM65520"/>
      <c r="AN65520"/>
      <c r="AO65520"/>
      <c r="AP65520"/>
      <c r="AQ65520"/>
      <c r="AR65520"/>
      <c r="AS65520"/>
      <c r="AT65520"/>
      <c r="AU65520"/>
      <c r="AV65520"/>
      <c r="AW65520"/>
      <c r="AX65520"/>
      <c r="AY65520"/>
      <c r="AZ65520"/>
      <c r="BA65520"/>
      <c r="BB65520"/>
      <c r="BC65520"/>
      <c r="BD65520"/>
      <c r="BE65520"/>
      <c r="BF65520"/>
      <c r="BG65520"/>
      <c r="BH65520"/>
      <c r="BI65520"/>
      <c r="BJ65520"/>
      <c r="BK65520"/>
      <c r="BL65520"/>
      <c r="BM65520"/>
      <c r="BN65520"/>
      <c r="BO65520"/>
      <c r="BP65520"/>
      <c r="BQ65520"/>
      <c r="BR65520"/>
      <c r="BS65520"/>
      <c r="BT65520"/>
      <c r="BU65520"/>
      <c r="BV65520"/>
      <c r="BW65520"/>
      <c r="BX65520"/>
      <c r="BY65520"/>
      <c r="BZ65520"/>
      <c r="CA65520"/>
      <c r="CB65520"/>
      <c r="CC65520"/>
      <c r="CD65520"/>
      <c r="CE65520"/>
      <c r="CF65520"/>
      <c r="CG65520"/>
      <c r="CH65520"/>
      <c r="CI65520"/>
      <c r="CJ65520"/>
      <c r="CK65520"/>
      <c r="CL65520"/>
      <c r="CM65520"/>
      <c r="CN65520"/>
      <c r="CO65520"/>
      <c r="CP65520"/>
      <c r="CQ65520"/>
      <c r="CR65520"/>
      <c r="CS65520"/>
      <c r="CT65520"/>
      <c r="CU65520"/>
      <c r="CV65520"/>
      <c r="CW65520"/>
      <c r="CX65520"/>
      <c r="CY65520"/>
      <c r="CZ65520"/>
      <c r="DA65520"/>
      <c r="DB65520"/>
      <c r="DC65520"/>
      <c r="DD65520"/>
      <c r="DE65520"/>
      <c r="DF65520"/>
      <c r="DG65520"/>
      <c r="DH65520"/>
      <c r="DI65520"/>
      <c r="DJ65520"/>
      <c r="DK65520"/>
      <c r="DL65520"/>
      <c r="DM65520"/>
      <c r="DN65520"/>
      <c r="DO65520"/>
      <c r="DP65520"/>
      <c r="DQ65520"/>
      <c r="DR65520"/>
      <c r="DS65520"/>
      <c r="DT65520"/>
      <c r="DU65520"/>
      <c r="DV65520"/>
      <c r="DW65520"/>
      <c r="DX65520"/>
      <c r="DY65520"/>
      <c r="DZ65520"/>
      <c r="EA65520"/>
      <c r="EB65520"/>
      <c r="EC65520"/>
      <c r="ED65520"/>
      <c r="EE65520"/>
      <c r="EF65520"/>
      <c r="EG65520"/>
      <c r="EH65520"/>
      <c r="EI65520"/>
      <c r="EJ65520"/>
      <c r="EK65520"/>
      <c r="EL65520"/>
      <c r="EM65520"/>
      <c r="EN65520"/>
      <c r="EO65520"/>
      <c r="EP65520"/>
      <c r="EQ65520"/>
      <c r="ER65520"/>
      <c r="ES65520"/>
      <c r="ET65520"/>
      <c r="EU65520"/>
      <c r="EV65520"/>
      <c r="EW65520"/>
      <c r="EX65520"/>
      <c r="EY65520"/>
      <c r="EZ65520"/>
      <c r="FA65520"/>
      <c r="FB65520"/>
      <c r="FC65520"/>
      <c r="FD65520"/>
      <c r="FE65520"/>
      <c r="FF65520"/>
      <c r="FG65520"/>
      <c r="FH65520"/>
      <c r="FI65520"/>
      <c r="FJ65520"/>
      <c r="FK65520"/>
      <c r="FL65520"/>
      <c r="FM65520"/>
      <c r="FN65520"/>
      <c r="FO65520"/>
      <c r="FP65520"/>
      <c r="FQ65520"/>
      <c r="FR65520"/>
      <c r="FS65520"/>
      <c r="FT65520"/>
      <c r="FU65520"/>
      <c r="FV65520"/>
      <c r="FW65520"/>
      <c r="FX65520"/>
      <c r="FY65520"/>
      <c r="FZ65520"/>
      <c r="GA65520"/>
      <c r="GB65520"/>
      <c r="GC65520"/>
      <c r="GD65520"/>
      <c r="GE65520"/>
      <c r="GF65520"/>
      <c r="GG65520"/>
      <c r="GH65520"/>
      <c r="GI65520"/>
      <c r="GJ65520"/>
      <c r="GK65520"/>
      <c r="GL65520"/>
      <c r="GM65520"/>
      <c r="GN65520"/>
      <c r="GO65520"/>
      <c r="GP65520"/>
      <c r="GQ65520"/>
      <c r="GR65520"/>
      <c r="GS65520"/>
      <c r="GT65520"/>
      <c r="GU65520"/>
      <c r="GV65520"/>
      <c r="GW65520"/>
      <c r="GX65520"/>
      <c r="GY65520"/>
      <c r="GZ65520"/>
      <c r="HA65520"/>
      <c r="HB65520"/>
      <c r="HC65520"/>
      <c r="HD65520"/>
      <c r="HE65520"/>
      <c r="HF65520"/>
      <c r="HG65520"/>
      <c r="HH65520"/>
      <c r="HI65520"/>
      <c r="HJ65520"/>
      <c r="HK65520"/>
      <c r="HL65520"/>
      <c r="HM65520"/>
      <c r="HN65520"/>
      <c r="HO65520"/>
      <c r="HP65520"/>
      <c r="HQ65520"/>
      <c r="HR65520"/>
      <c r="HS65520"/>
      <c r="HT65520"/>
      <c r="HU65520"/>
      <c r="HV65520"/>
      <c r="HW65520"/>
      <c r="HX65520"/>
      <c r="HY65520"/>
      <c r="HZ65520"/>
      <c r="IA65520"/>
    </row>
    <row r="65521" spans="1:235" ht="24" customHeight="1">
      <c r="A65521"/>
      <c r="B65521"/>
      <c r="C65521"/>
      <c r="D65521"/>
      <c r="E65521"/>
      <c r="F65521"/>
      <c r="G65521"/>
      <c r="H65521"/>
      <c r="I65521"/>
      <c r="J65521"/>
      <c r="K65521"/>
      <c r="L65521"/>
      <c r="M65521"/>
      <c r="N65521"/>
      <c r="O65521"/>
      <c r="P65521"/>
      <c r="Q65521"/>
      <c r="R65521"/>
      <c r="S65521"/>
      <c r="T65521"/>
      <c r="U65521"/>
      <c r="V65521"/>
      <c r="W65521"/>
      <c r="X65521"/>
      <c r="Y65521"/>
      <c r="Z65521"/>
      <c r="AA65521"/>
      <c r="AB65521"/>
      <c r="AC65521"/>
      <c r="AD65521"/>
      <c r="AE65521"/>
      <c r="AF65521"/>
      <c r="AG65521"/>
      <c r="AH65521"/>
      <c r="AI65521"/>
      <c r="AJ65521"/>
      <c r="AK65521"/>
      <c r="AL65521"/>
      <c r="AM65521"/>
      <c r="AN65521"/>
      <c r="AO65521"/>
      <c r="AP65521"/>
      <c r="AQ65521"/>
      <c r="AR65521"/>
      <c r="AS65521"/>
      <c r="AT65521"/>
      <c r="AU65521"/>
      <c r="AV65521"/>
      <c r="AW65521"/>
      <c r="AX65521"/>
      <c r="AY65521"/>
      <c r="AZ65521"/>
      <c r="BA65521"/>
      <c r="BB65521"/>
      <c r="BC65521"/>
      <c r="BD65521"/>
      <c r="BE65521"/>
      <c r="BF65521"/>
      <c r="BG65521"/>
      <c r="BH65521"/>
      <c r="BI65521"/>
      <c r="BJ65521"/>
      <c r="BK65521"/>
      <c r="BL65521"/>
      <c r="BM65521"/>
      <c r="BN65521"/>
      <c r="BO65521"/>
      <c r="BP65521"/>
      <c r="BQ65521"/>
      <c r="BR65521"/>
      <c r="BS65521"/>
      <c r="BT65521"/>
      <c r="BU65521"/>
      <c r="BV65521"/>
      <c r="BW65521"/>
      <c r="BX65521"/>
      <c r="BY65521"/>
      <c r="BZ65521"/>
      <c r="CA65521"/>
      <c r="CB65521"/>
      <c r="CC65521"/>
      <c r="CD65521"/>
      <c r="CE65521"/>
      <c r="CF65521"/>
      <c r="CG65521"/>
      <c r="CH65521"/>
      <c r="CI65521"/>
      <c r="CJ65521"/>
      <c r="CK65521"/>
      <c r="CL65521"/>
      <c r="CM65521"/>
      <c r="CN65521"/>
      <c r="CO65521"/>
      <c r="CP65521"/>
      <c r="CQ65521"/>
      <c r="CR65521"/>
      <c r="CS65521"/>
      <c r="CT65521"/>
      <c r="CU65521"/>
      <c r="CV65521"/>
      <c r="CW65521"/>
      <c r="CX65521"/>
      <c r="CY65521"/>
      <c r="CZ65521"/>
      <c r="DA65521"/>
      <c r="DB65521"/>
      <c r="DC65521"/>
      <c r="DD65521"/>
      <c r="DE65521"/>
      <c r="DF65521"/>
      <c r="DG65521"/>
      <c r="DH65521"/>
      <c r="DI65521"/>
      <c r="DJ65521"/>
      <c r="DK65521"/>
      <c r="DL65521"/>
      <c r="DM65521"/>
      <c r="DN65521"/>
      <c r="DO65521"/>
      <c r="DP65521"/>
      <c r="DQ65521"/>
      <c r="DR65521"/>
      <c r="DS65521"/>
      <c r="DT65521"/>
      <c r="DU65521"/>
      <c r="DV65521"/>
      <c r="DW65521"/>
      <c r="DX65521"/>
      <c r="DY65521"/>
      <c r="DZ65521"/>
      <c r="EA65521"/>
      <c r="EB65521"/>
      <c r="EC65521"/>
      <c r="ED65521"/>
      <c r="EE65521"/>
      <c r="EF65521"/>
      <c r="EG65521"/>
      <c r="EH65521"/>
      <c r="EI65521"/>
      <c r="EJ65521"/>
      <c r="EK65521"/>
      <c r="EL65521"/>
      <c r="EM65521"/>
      <c r="EN65521"/>
      <c r="EO65521"/>
      <c r="EP65521"/>
      <c r="EQ65521"/>
      <c r="ER65521"/>
      <c r="ES65521"/>
      <c r="ET65521"/>
      <c r="EU65521"/>
      <c r="EV65521"/>
      <c r="EW65521"/>
      <c r="EX65521"/>
      <c r="EY65521"/>
      <c r="EZ65521"/>
      <c r="FA65521"/>
      <c r="FB65521"/>
      <c r="FC65521"/>
      <c r="FD65521"/>
      <c r="FE65521"/>
      <c r="FF65521"/>
      <c r="FG65521"/>
      <c r="FH65521"/>
      <c r="FI65521"/>
      <c r="FJ65521"/>
      <c r="FK65521"/>
      <c r="FL65521"/>
      <c r="FM65521"/>
      <c r="FN65521"/>
      <c r="FO65521"/>
      <c r="FP65521"/>
      <c r="FQ65521"/>
      <c r="FR65521"/>
      <c r="FS65521"/>
      <c r="FT65521"/>
      <c r="FU65521"/>
      <c r="FV65521"/>
      <c r="FW65521"/>
      <c r="FX65521"/>
      <c r="FY65521"/>
      <c r="FZ65521"/>
      <c r="GA65521"/>
      <c r="GB65521"/>
      <c r="GC65521"/>
      <c r="GD65521"/>
      <c r="GE65521"/>
      <c r="GF65521"/>
      <c r="GG65521"/>
      <c r="GH65521"/>
      <c r="GI65521"/>
      <c r="GJ65521"/>
      <c r="GK65521"/>
      <c r="GL65521"/>
      <c r="GM65521"/>
      <c r="GN65521"/>
      <c r="GO65521"/>
      <c r="GP65521"/>
      <c r="GQ65521"/>
      <c r="GR65521"/>
      <c r="GS65521"/>
      <c r="GT65521"/>
      <c r="GU65521"/>
      <c r="GV65521"/>
      <c r="GW65521"/>
      <c r="GX65521"/>
      <c r="GY65521"/>
      <c r="GZ65521"/>
      <c r="HA65521"/>
      <c r="HB65521"/>
      <c r="HC65521"/>
      <c r="HD65521"/>
      <c r="HE65521"/>
      <c r="HF65521"/>
      <c r="HG65521"/>
      <c r="HH65521"/>
      <c r="HI65521"/>
      <c r="HJ65521"/>
      <c r="HK65521"/>
      <c r="HL65521"/>
      <c r="HM65521"/>
      <c r="HN65521"/>
      <c r="HO65521"/>
      <c r="HP65521"/>
      <c r="HQ65521"/>
      <c r="HR65521"/>
      <c r="HS65521"/>
      <c r="HT65521"/>
      <c r="HU65521"/>
      <c r="HV65521"/>
      <c r="HW65521"/>
      <c r="HX65521"/>
      <c r="HY65521"/>
      <c r="HZ65521"/>
      <c r="IA65521"/>
    </row>
    <row r="65522" spans="1:235" ht="24" customHeight="1">
      <c r="A65522"/>
      <c r="B65522"/>
      <c r="C65522"/>
      <c r="D65522"/>
      <c r="E65522"/>
      <c r="F65522"/>
      <c r="G65522"/>
      <c r="H65522"/>
      <c r="I65522"/>
      <c r="J65522"/>
      <c r="K65522"/>
      <c r="L65522"/>
      <c r="M65522"/>
      <c r="N65522"/>
      <c r="O65522"/>
      <c r="P65522"/>
      <c r="Q65522"/>
      <c r="R65522"/>
      <c r="S65522"/>
      <c r="T65522"/>
      <c r="U65522"/>
      <c r="V65522"/>
      <c r="W65522"/>
      <c r="X65522"/>
      <c r="Y65522"/>
      <c r="Z65522"/>
      <c r="AA65522"/>
      <c r="AB65522"/>
      <c r="AC65522"/>
      <c r="AD65522"/>
      <c r="AE65522"/>
      <c r="AF65522"/>
      <c r="AG65522"/>
      <c r="AH65522"/>
      <c r="AI65522"/>
      <c r="AJ65522"/>
      <c r="AK65522"/>
      <c r="AL65522"/>
      <c r="AM65522"/>
      <c r="AN65522"/>
      <c r="AO65522"/>
      <c r="AP65522"/>
      <c r="AQ65522"/>
      <c r="AR65522"/>
      <c r="AS65522"/>
      <c r="AT65522"/>
      <c r="AU65522"/>
      <c r="AV65522"/>
      <c r="AW65522"/>
      <c r="AX65522"/>
      <c r="AY65522"/>
      <c r="AZ65522"/>
      <c r="BA65522"/>
      <c r="BB65522"/>
      <c r="BC65522"/>
      <c r="BD65522"/>
      <c r="BE65522"/>
      <c r="BF65522"/>
      <c r="BG65522"/>
      <c r="BH65522"/>
      <c r="BI65522"/>
      <c r="BJ65522"/>
      <c r="BK65522"/>
      <c r="BL65522"/>
      <c r="BM65522"/>
      <c r="BN65522"/>
      <c r="BO65522"/>
      <c r="BP65522"/>
      <c r="BQ65522"/>
      <c r="BR65522"/>
      <c r="BS65522"/>
      <c r="BT65522"/>
      <c r="BU65522"/>
      <c r="BV65522"/>
      <c r="BW65522"/>
      <c r="BX65522"/>
      <c r="BY65522"/>
      <c r="BZ65522"/>
      <c r="CA65522"/>
      <c r="CB65522"/>
      <c r="CC65522"/>
      <c r="CD65522"/>
      <c r="CE65522"/>
      <c r="CF65522"/>
      <c r="CG65522"/>
      <c r="CH65522"/>
      <c r="CI65522"/>
      <c r="CJ65522"/>
      <c r="CK65522"/>
      <c r="CL65522"/>
      <c r="CM65522"/>
      <c r="CN65522"/>
      <c r="CO65522"/>
      <c r="CP65522"/>
      <c r="CQ65522"/>
      <c r="CR65522"/>
      <c r="CS65522"/>
      <c r="CT65522"/>
      <c r="CU65522"/>
      <c r="CV65522"/>
      <c r="CW65522"/>
      <c r="CX65522"/>
      <c r="CY65522"/>
      <c r="CZ65522"/>
      <c r="DA65522"/>
      <c r="DB65522"/>
      <c r="DC65522"/>
      <c r="DD65522"/>
      <c r="DE65522"/>
      <c r="DF65522"/>
      <c r="DG65522"/>
      <c r="DH65522"/>
      <c r="DI65522"/>
      <c r="DJ65522"/>
      <c r="DK65522"/>
      <c r="DL65522"/>
      <c r="DM65522"/>
      <c r="DN65522"/>
      <c r="DO65522"/>
      <c r="DP65522"/>
      <c r="DQ65522"/>
      <c r="DR65522"/>
      <c r="DS65522"/>
      <c r="DT65522"/>
      <c r="DU65522"/>
      <c r="DV65522"/>
      <c r="DW65522"/>
      <c r="DX65522"/>
      <c r="DY65522"/>
      <c r="DZ65522"/>
      <c r="EA65522"/>
      <c r="EB65522"/>
      <c r="EC65522"/>
      <c r="ED65522"/>
      <c r="EE65522"/>
      <c r="EF65522"/>
      <c r="EG65522"/>
      <c r="EH65522"/>
      <c r="EI65522"/>
      <c r="EJ65522"/>
      <c r="EK65522"/>
      <c r="EL65522"/>
      <c r="EM65522"/>
      <c r="EN65522"/>
      <c r="EO65522"/>
      <c r="EP65522"/>
      <c r="EQ65522"/>
      <c r="ER65522"/>
      <c r="ES65522"/>
      <c r="ET65522"/>
      <c r="EU65522"/>
      <c r="EV65522"/>
      <c r="EW65522"/>
      <c r="EX65522"/>
      <c r="EY65522"/>
      <c r="EZ65522"/>
      <c r="FA65522"/>
      <c r="FB65522"/>
      <c r="FC65522"/>
      <c r="FD65522"/>
      <c r="FE65522"/>
      <c r="FF65522"/>
      <c r="FG65522"/>
      <c r="FH65522"/>
      <c r="FI65522"/>
      <c r="FJ65522"/>
      <c r="FK65522"/>
      <c r="FL65522"/>
      <c r="FM65522"/>
      <c r="FN65522"/>
      <c r="FO65522"/>
      <c r="FP65522"/>
      <c r="FQ65522"/>
      <c r="FR65522"/>
      <c r="FS65522"/>
      <c r="FT65522"/>
      <c r="FU65522"/>
      <c r="FV65522"/>
      <c r="FW65522"/>
      <c r="FX65522"/>
      <c r="FY65522"/>
      <c r="FZ65522"/>
      <c r="GA65522"/>
      <c r="GB65522"/>
      <c r="GC65522"/>
      <c r="GD65522"/>
      <c r="GE65522"/>
      <c r="GF65522"/>
      <c r="GG65522"/>
      <c r="GH65522"/>
      <c r="GI65522"/>
      <c r="GJ65522"/>
      <c r="GK65522"/>
      <c r="GL65522"/>
      <c r="GM65522"/>
      <c r="GN65522"/>
      <c r="GO65522"/>
      <c r="GP65522"/>
      <c r="GQ65522"/>
      <c r="GR65522"/>
      <c r="GS65522"/>
      <c r="GT65522"/>
      <c r="GU65522"/>
      <c r="GV65522"/>
      <c r="GW65522"/>
      <c r="GX65522"/>
      <c r="GY65522"/>
      <c r="GZ65522"/>
      <c r="HA65522"/>
      <c r="HB65522"/>
      <c r="HC65522"/>
      <c r="HD65522"/>
      <c r="HE65522"/>
      <c r="HF65522"/>
      <c r="HG65522"/>
      <c r="HH65522"/>
      <c r="HI65522"/>
      <c r="HJ65522"/>
      <c r="HK65522"/>
      <c r="HL65522"/>
      <c r="HM65522"/>
      <c r="HN65522"/>
      <c r="HO65522"/>
      <c r="HP65522"/>
      <c r="HQ65522"/>
      <c r="HR65522"/>
      <c r="HS65522"/>
      <c r="HT65522"/>
      <c r="HU65522"/>
      <c r="HV65522"/>
      <c r="HW65522"/>
      <c r="HX65522"/>
      <c r="HY65522"/>
      <c r="HZ65522"/>
      <c r="IA65522"/>
    </row>
    <row r="65523" spans="1:235" ht="24" customHeight="1">
      <c r="A65523"/>
      <c r="B65523"/>
      <c r="C65523"/>
      <c r="D65523"/>
      <c r="E65523"/>
      <c r="F65523"/>
      <c r="G65523"/>
      <c r="H65523"/>
      <c r="I65523"/>
      <c r="J65523"/>
      <c r="K65523"/>
      <c r="L65523"/>
      <c r="M65523"/>
      <c r="N65523"/>
      <c r="O65523"/>
      <c r="P65523"/>
      <c r="Q65523"/>
      <c r="R65523"/>
      <c r="S65523"/>
      <c r="T65523"/>
      <c r="U65523"/>
      <c r="V65523"/>
      <c r="W65523"/>
      <c r="X65523"/>
      <c r="Y65523"/>
      <c r="Z65523"/>
      <c r="AA65523"/>
      <c r="AB65523"/>
      <c r="AC65523"/>
      <c r="AD65523"/>
      <c r="AE65523"/>
      <c r="AF65523"/>
      <c r="AG65523"/>
      <c r="AH65523"/>
      <c r="AI65523"/>
      <c r="AJ65523"/>
      <c r="AK65523"/>
      <c r="AL65523"/>
      <c r="AM65523"/>
      <c r="AN65523"/>
      <c r="AO65523"/>
      <c r="AP65523"/>
      <c r="AQ65523"/>
      <c r="AR65523"/>
      <c r="AS65523"/>
      <c r="AT65523"/>
      <c r="AU65523"/>
      <c r="AV65523"/>
      <c r="AW65523"/>
      <c r="AX65523"/>
      <c r="AY65523"/>
      <c r="AZ65523"/>
      <c r="BA65523"/>
      <c r="BB65523"/>
      <c r="BC65523"/>
      <c r="BD65523"/>
      <c r="BE65523"/>
      <c r="BF65523"/>
      <c r="BG65523"/>
      <c r="BH65523"/>
      <c r="BI65523"/>
      <c r="BJ65523"/>
      <c r="BK65523"/>
      <c r="BL65523"/>
      <c r="BM65523"/>
      <c r="BN65523"/>
      <c r="BO65523"/>
      <c r="BP65523"/>
      <c r="BQ65523"/>
      <c r="BR65523"/>
      <c r="BS65523"/>
      <c r="BT65523"/>
      <c r="BU65523"/>
      <c r="BV65523"/>
      <c r="BW65523"/>
      <c r="BX65523"/>
      <c r="BY65523"/>
      <c r="BZ65523"/>
      <c r="CA65523"/>
      <c r="CB65523"/>
      <c r="CC65523"/>
      <c r="CD65523"/>
      <c r="CE65523"/>
      <c r="CF65523"/>
      <c r="CG65523"/>
      <c r="CH65523"/>
      <c r="CI65523"/>
      <c r="CJ65523"/>
      <c r="CK65523"/>
      <c r="CL65523"/>
      <c r="CM65523"/>
      <c r="CN65523"/>
      <c r="CO65523"/>
      <c r="CP65523"/>
      <c r="CQ65523"/>
      <c r="CR65523"/>
      <c r="CS65523"/>
      <c r="CT65523"/>
      <c r="CU65523"/>
      <c r="CV65523"/>
      <c r="CW65523"/>
      <c r="CX65523"/>
      <c r="CY65523"/>
      <c r="CZ65523"/>
      <c r="DA65523"/>
      <c r="DB65523"/>
      <c r="DC65523"/>
      <c r="DD65523"/>
      <c r="DE65523"/>
      <c r="DF65523"/>
      <c r="DG65523"/>
      <c r="DH65523"/>
      <c r="DI65523"/>
      <c r="DJ65523"/>
      <c r="DK65523"/>
      <c r="DL65523"/>
      <c r="DM65523"/>
      <c r="DN65523"/>
      <c r="DO65523"/>
      <c r="DP65523"/>
      <c r="DQ65523"/>
      <c r="DR65523"/>
      <c r="DS65523"/>
      <c r="DT65523"/>
      <c r="DU65523"/>
      <c r="DV65523"/>
      <c r="DW65523"/>
      <c r="DX65523"/>
      <c r="DY65523"/>
      <c r="DZ65523"/>
      <c r="EA65523"/>
      <c r="EB65523"/>
      <c r="EC65523"/>
      <c r="ED65523"/>
      <c r="EE65523"/>
      <c r="EF65523"/>
      <c r="EG65523"/>
      <c r="EH65523"/>
      <c r="EI65523"/>
      <c r="EJ65523"/>
      <c r="EK65523"/>
      <c r="EL65523"/>
      <c r="EM65523"/>
      <c r="EN65523"/>
      <c r="EO65523"/>
      <c r="EP65523"/>
      <c r="EQ65523"/>
      <c r="ER65523"/>
      <c r="ES65523"/>
      <c r="ET65523"/>
      <c r="EU65523"/>
      <c r="EV65523"/>
      <c r="EW65523"/>
      <c r="EX65523"/>
      <c r="EY65523"/>
      <c r="EZ65523"/>
      <c r="FA65523"/>
      <c r="FB65523"/>
      <c r="FC65523"/>
      <c r="FD65523"/>
      <c r="FE65523"/>
      <c r="FF65523"/>
      <c r="FG65523"/>
      <c r="FH65523"/>
      <c r="FI65523"/>
      <c r="FJ65523"/>
      <c r="FK65523"/>
      <c r="FL65523"/>
      <c r="FM65523"/>
      <c r="FN65523"/>
      <c r="FO65523"/>
      <c r="FP65523"/>
      <c r="FQ65523"/>
      <c r="FR65523"/>
      <c r="FS65523"/>
      <c r="FT65523"/>
      <c r="FU65523"/>
      <c r="FV65523"/>
      <c r="FW65523"/>
      <c r="FX65523"/>
      <c r="FY65523"/>
      <c r="FZ65523"/>
      <c r="GA65523"/>
      <c r="GB65523"/>
      <c r="GC65523"/>
      <c r="GD65523"/>
      <c r="GE65523"/>
      <c r="GF65523"/>
      <c r="GG65523"/>
      <c r="GH65523"/>
      <c r="GI65523"/>
      <c r="GJ65523"/>
      <c r="GK65523"/>
      <c r="GL65523"/>
      <c r="GM65523"/>
      <c r="GN65523"/>
      <c r="GO65523"/>
      <c r="GP65523"/>
      <c r="GQ65523"/>
      <c r="GR65523"/>
      <c r="GS65523"/>
      <c r="GT65523"/>
      <c r="GU65523"/>
      <c r="GV65523"/>
      <c r="GW65523"/>
      <c r="GX65523"/>
      <c r="GY65523"/>
      <c r="GZ65523"/>
      <c r="HA65523"/>
      <c r="HB65523"/>
      <c r="HC65523"/>
      <c r="HD65523"/>
      <c r="HE65523"/>
      <c r="HF65523"/>
      <c r="HG65523"/>
      <c r="HH65523"/>
      <c r="HI65523"/>
      <c r="HJ65523"/>
      <c r="HK65523"/>
      <c r="HL65523"/>
      <c r="HM65523"/>
      <c r="HN65523"/>
      <c r="HO65523"/>
      <c r="HP65523"/>
      <c r="HQ65523"/>
      <c r="HR65523"/>
      <c r="HS65523"/>
      <c r="HT65523"/>
      <c r="HU65523"/>
      <c r="HV65523"/>
      <c r="HW65523"/>
      <c r="HX65523"/>
      <c r="HY65523"/>
      <c r="HZ65523"/>
      <c r="IA65523"/>
    </row>
    <row r="65524" spans="1:235" ht="24" customHeight="1">
      <c r="A65524"/>
      <c r="B65524"/>
      <c r="C65524"/>
      <c r="D65524"/>
      <c r="E65524"/>
      <c r="F65524"/>
      <c r="G65524"/>
      <c r="H65524"/>
      <c r="I65524"/>
      <c r="J65524"/>
      <c r="K65524"/>
      <c r="L65524"/>
      <c r="M65524"/>
      <c r="N65524"/>
      <c r="O65524"/>
      <c r="P65524"/>
      <c r="Q65524"/>
      <c r="R65524"/>
      <c r="S65524"/>
      <c r="T65524"/>
      <c r="U65524"/>
      <c r="V65524"/>
      <c r="W65524"/>
      <c r="X65524"/>
      <c r="Y65524"/>
      <c r="Z65524"/>
      <c r="AA65524"/>
      <c r="AB65524"/>
      <c r="AC65524"/>
      <c r="AD65524"/>
      <c r="AE65524"/>
      <c r="AF65524"/>
      <c r="AG65524"/>
      <c r="AH65524"/>
      <c r="AI65524"/>
      <c r="AJ65524"/>
      <c r="AK65524"/>
      <c r="AL65524"/>
      <c r="AM65524"/>
      <c r="AN65524"/>
      <c r="AO65524"/>
      <c r="AP65524"/>
      <c r="AQ65524"/>
      <c r="AR65524"/>
      <c r="AS65524"/>
      <c r="AT65524"/>
      <c r="AU65524"/>
      <c r="AV65524"/>
      <c r="AW65524"/>
      <c r="AX65524"/>
      <c r="AY65524"/>
      <c r="AZ65524"/>
      <c r="BA65524"/>
      <c r="BB65524"/>
      <c r="BC65524"/>
      <c r="BD65524"/>
      <c r="BE65524"/>
      <c r="BF65524"/>
      <c r="BG65524"/>
      <c r="BH65524"/>
      <c r="BI65524"/>
      <c r="BJ65524"/>
      <c r="BK65524"/>
      <c r="BL65524"/>
      <c r="BM65524"/>
      <c r="BN65524"/>
      <c r="BO65524"/>
      <c r="BP65524"/>
      <c r="BQ65524"/>
      <c r="BR65524"/>
      <c r="BS65524"/>
      <c r="BT65524"/>
      <c r="BU65524"/>
      <c r="BV65524"/>
      <c r="BW65524"/>
      <c r="BX65524"/>
      <c r="BY65524"/>
      <c r="BZ65524"/>
      <c r="CA65524"/>
      <c r="CB65524"/>
      <c r="CC65524"/>
      <c r="CD65524"/>
      <c r="CE65524"/>
      <c r="CF65524"/>
      <c r="CG65524"/>
      <c r="CH65524"/>
      <c r="CI65524"/>
      <c r="CJ65524"/>
      <c r="CK65524"/>
      <c r="CL65524"/>
      <c r="CM65524"/>
      <c r="CN65524"/>
      <c r="CO65524"/>
      <c r="CP65524"/>
      <c r="CQ65524"/>
      <c r="CR65524"/>
      <c r="CS65524"/>
      <c r="CT65524"/>
      <c r="CU65524"/>
      <c r="CV65524"/>
      <c r="CW65524"/>
      <c r="CX65524"/>
      <c r="CY65524"/>
      <c r="CZ65524"/>
      <c r="DA65524"/>
      <c r="DB65524"/>
      <c r="DC65524"/>
      <c r="DD65524"/>
      <c r="DE65524"/>
      <c r="DF65524"/>
      <c r="DG65524"/>
      <c r="DH65524"/>
      <c r="DI65524"/>
      <c r="DJ65524"/>
      <c r="DK65524"/>
      <c r="DL65524"/>
      <c r="DM65524"/>
      <c r="DN65524"/>
      <c r="DO65524"/>
      <c r="DP65524"/>
      <c r="DQ65524"/>
      <c r="DR65524"/>
      <c r="DS65524"/>
      <c r="DT65524"/>
      <c r="DU65524"/>
      <c r="DV65524"/>
      <c r="DW65524"/>
      <c r="DX65524"/>
      <c r="DY65524"/>
      <c r="DZ65524"/>
      <c r="EA65524"/>
      <c r="EB65524"/>
      <c r="EC65524"/>
      <c r="ED65524"/>
      <c r="EE65524"/>
      <c r="EF65524"/>
      <c r="EG65524"/>
      <c r="EH65524"/>
      <c r="EI65524"/>
      <c r="EJ65524"/>
      <c r="EK65524"/>
      <c r="EL65524"/>
      <c r="EM65524"/>
      <c r="EN65524"/>
      <c r="EO65524"/>
      <c r="EP65524"/>
      <c r="EQ65524"/>
      <c r="ER65524"/>
      <c r="ES65524"/>
      <c r="ET65524"/>
      <c r="EU65524"/>
      <c r="EV65524"/>
      <c r="EW65524"/>
      <c r="EX65524"/>
      <c r="EY65524"/>
      <c r="EZ65524"/>
      <c r="FA65524"/>
      <c r="FB65524"/>
      <c r="FC65524"/>
      <c r="FD65524"/>
      <c r="FE65524"/>
      <c r="FF65524"/>
      <c r="FG65524"/>
      <c r="FH65524"/>
      <c r="FI65524"/>
      <c r="FJ65524"/>
      <c r="FK65524"/>
      <c r="FL65524"/>
      <c r="FM65524"/>
      <c r="FN65524"/>
      <c r="FO65524"/>
      <c r="FP65524"/>
      <c r="FQ65524"/>
      <c r="FR65524"/>
      <c r="FS65524"/>
      <c r="FT65524"/>
      <c r="FU65524"/>
      <c r="FV65524"/>
      <c r="FW65524"/>
      <c r="FX65524"/>
      <c r="FY65524"/>
      <c r="FZ65524"/>
      <c r="GA65524"/>
      <c r="GB65524"/>
      <c r="GC65524"/>
      <c r="GD65524"/>
      <c r="GE65524"/>
      <c r="GF65524"/>
      <c r="GG65524"/>
      <c r="GH65524"/>
      <c r="GI65524"/>
      <c r="GJ65524"/>
      <c r="GK65524"/>
      <c r="GL65524"/>
      <c r="GM65524"/>
      <c r="GN65524"/>
      <c r="GO65524"/>
      <c r="GP65524"/>
      <c r="GQ65524"/>
      <c r="GR65524"/>
      <c r="GS65524"/>
      <c r="GT65524"/>
      <c r="GU65524"/>
      <c r="GV65524"/>
      <c r="GW65524"/>
      <c r="GX65524"/>
      <c r="GY65524"/>
      <c r="GZ65524"/>
      <c r="HA65524"/>
      <c r="HB65524"/>
      <c r="HC65524"/>
      <c r="HD65524"/>
      <c r="HE65524"/>
      <c r="HF65524"/>
      <c r="HG65524"/>
      <c r="HH65524"/>
      <c r="HI65524"/>
      <c r="HJ65524"/>
      <c r="HK65524"/>
      <c r="HL65524"/>
      <c r="HM65524"/>
      <c r="HN65524"/>
      <c r="HO65524"/>
      <c r="HP65524"/>
      <c r="HQ65524"/>
      <c r="HR65524"/>
      <c r="HS65524"/>
      <c r="HT65524"/>
      <c r="HU65524"/>
      <c r="HV65524"/>
      <c r="HW65524"/>
      <c r="HX65524"/>
      <c r="HY65524"/>
      <c r="HZ65524"/>
      <c r="IA65524"/>
    </row>
    <row r="65525" spans="1:235" ht="24" customHeight="1">
      <c r="A65525"/>
      <c r="B65525"/>
      <c r="C65525"/>
      <c r="D65525"/>
      <c r="E65525"/>
      <c r="F65525"/>
      <c r="G65525"/>
      <c r="H65525"/>
      <c r="I65525"/>
      <c r="J65525"/>
      <c r="K65525"/>
      <c r="L65525"/>
      <c r="M65525"/>
      <c r="N65525"/>
      <c r="O65525"/>
      <c r="P65525"/>
      <c r="Q65525"/>
      <c r="R65525"/>
      <c r="S65525"/>
      <c r="T65525"/>
      <c r="U65525"/>
      <c r="V65525"/>
      <c r="W65525"/>
      <c r="X65525"/>
      <c r="Y65525"/>
      <c r="Z65525"/>
      <c r="AA65525"/>
      <c r="AB65525"/>
      <c r="AC65525"/>
      <c r="AD65525"/>
      <c r="AE65525"/>
      <c r="AF65525"/>
      <c r="AG65525"/>
      <c r="AH65525"/>
      <c r="AI65525"/>
      <c r="AJ65525"/>
      <c r="AK65525"/>
      <c r="AL65525"/>
      <c r="AM65525"/>
      <c r="AN65525"/>
      <c r="AO65525"/>
      <c r="AP65525"/>
      <c r="AQ65525"/>
      <c r="AR65525"/>
      <c r="AS65525"/>
      <c r="AT65525"/>
      <c r="AU65525"/>
      <c r="AV65525"/>
      <c r="AW65525"/>
      <c r="AX65525"/>
      <c r="AY65525"/>
      <c r="AZ65525"/>
      <c r="BA65525"/>
      <c r="BB65525"/>
      <c r="BC65525"/>
      <c r="BD65525"/>
      <c r="BE65525"/>
      <c r="BF65525"/>
      <c r="BG65525"/>
      <c r="BH65525"/>
      <c r="BI65525"/>
      <c r="BJ65525"/>
      <c r="BK65525"/>
      <c r="BL65525"/>
      <c r="BM65525"/>
      <c r="BN65525"/>
      <c r="BO65525"/>
      <c r="BP65525"/>
      <c r="BQ65525"/>
      <c r="BR65525"/>
      <c r="BS65525"/>
      <c r="BT65525"/>
      <c r="BU65525"/>
      <c r="BV65525"/>
      <c r="BW65525"/>
      <c r="BX65525"/>
      <c r="BY65525"/>
      <c r="BZ65525"/>
      <c r="CA65525"/>
      <c r="CB65525"/>
      <c r="CC65525"/>
      <c r="CD65525"/>
      <c r="CE65525"/>
      <c r="CF65525"/>
      <c r="CG65525"/>
      <c r="CH65525"/>
      <c r="CI65525"/>
      <c r="CJ65525"/>
      <c r="CK65525"/>
      <c r="CL65525"/>
      <c r="CM65525"/>
      <c r="CN65525"/>
      <c r="CO65525"/>
      <c r="CP65525"/>
      <c r="CQ65525"/>
      <c r="CR65525"/>
      <c r="CS65525"/>
      <c r="CT65525"/>
      <c r="CU65525"/>
      <c r="CV65525"/>
      <c r="CW65525"/>
      <c r="CX65525"/>
      <c r="CY65525"/>
      <c r="CZ65525"/>
      <c r="DA65525"/>
      <c r="DB65525"/>
      <c r="DC65525"/>
      <c r="DD65525"/>
      <c r="DE65525"/>
      <c r="DF65525"/>
      <c r="DG65525"/>
      <c r="DH65525"/>
      <c r="DI65525"/>
      <c r="DJ65525"/>
      <c r="DK65525"/>
      <c r="DL65525"/>
      <c r="DM65525"/>
      <c r="DN65525"/>
      <c r="DO65525"/>
      <c r="DP65525"/>
      <c r="DQ65525"/>
      <c r="DR65525"/>
      <c r="DS65525"/>
      <c r="DT65525"/>
      <c r="DU65525"/>
      <c r="DV65525"/>
      <c r="DW65525"/>
      <c r="DX65525"/>
      <c r="DY65525"/>
      <c r="DZ65525"/>
      <c r="EA65525"/>
      <c r="EB65525"/>
      <c r="EC65525"/>
      <c r="ED65525"/>
      <c r="EE65525"/>
      <c r="EF65525"/>
      <c r="EG65525"/>
      <c r="EH65525"/>
      <c r="EI65525"/>
      <c r="EJ65525"/>
      <c r="EK65525"/>
      <c r="EL65525"/>
      <c r="EM65525"/>
      <c r="EN65525"/>
      <c r="EO65525"/>
      <c r="EP65525"/>
      <c r="EQ65525"/>
      <c r="ER65525"/>
      <c r="ES65525"/>
      <c r="ET65525"/>
      <c r="EU65525"/>
      <c r="EV65525"/>
      <c r="EW65525"/>
      <c r="EX65525"/>
      <c r="EY65525"/>
      <c r="EZ65525"/>
      <c r="FA65525"/>
      <c r="FB65525"/>
      <c r="FC65525"/>
      <c r="FD65525"/>
      <c r="FE65525"/>
      <c r="FF65525"/>
      <c r="FG65525"/>
      <c r="FH65525"/>
      <c r="FI65525"/>
      <c r="FJ65525"/>
      <c r="FK65525"/>
      <c r="FL65525"/>
      <c r="FM65525"/>
      <c r="FN65525"/>
      <c r="FO65525"/>
      <c r="FP65525"/>
      <c r="FQ65525"/>
      <c r="FR65525"/>
      <c r="FS65525"/>
      <c r="FT65525"/>
      <c r="FU65525"/>
      <c r="FV65525"/>
      <c r="FW65525"/>
      <c r="FX65525"/>
      <c r="FY65525"/>
      <c r="FZ65525"/>
      <c r="GA65525"/>
      <c r="GB65525"/>
      <c r="GC65525"/>
      <c r="GD65525"/>
      <c r="GE65525"/>
      <c r="GF65525"/>
      <c r="GG65525"/>
      <c r="GH65525"/>
      <c r="GI65525"/>
      <c r="GJ65525"/>
      <c r="GK65525"/>
      <c r="GL65525"/>
      <c r="GM65525"/>
      <c r="GN65525"/>
      <c r="GO65525"/>
      <c r="GP65525"/>
      <c r="GQ65525"/>
      <c r="GR65525"/>
      <c r="GS65525"/>
      <c r="GT65525"/>
      <c r="GU65525"/>
      <c r="GV65525"/>
      <c r="GW65525"/>
      <c r="GX65525"/>
      <c r="GY65525"/>
      <c r="GZ65525"/>
      <c r="HA65525"/>
      <c r="HB65525"/>
      <c r="HC65525"/>
      <c r="HD65525"/>
      <c r="HE65525"/>
      <c r="HF65525"/>
      <c r="HG65525"/>
      <c r="HH65525"/>
      <c r="HI65525"/>
      <c r="HJ65525"/>
      <c r="HK65525"/>
      <c r="HL65525"/>
      <c r="HM65525"/>
      <c r="HN65525"/>
      <c r="HO65525"/>
      <c r="HP65525"/>
      <c r="HQ65525"/>
      <c r="HR65525"/>
      <c r="HS65525"/>
      <c r="HT65525"/>
      <c r="HU65525"/>
      <c r="HV65525"/>
      <c r="HW65525"/>
      <c r="HX65525"/>
      <c r="HY65525"/>
      <c r="HZ65525"/>
      <c r="IA65525"/>
    </row>
    <row r="65526" spans="1:235" ht="24" customHeight="1">
      <c r="A65526"/>
      <c r="B65526"/>
      <c r="C65526"/>
      <c r="D65526"/>
      <c r="E65526"/>
      <c r="F65526"/>
      <c r="G65526"/>
      <c r="H65526"/>
      <c r="I65526"/>
      <c r="J65526"/>
      <c r="K65526"/>
      <c r="L65526"/>
      <c r="M65526"/>
      <c r="N65526"/>
      <c r="O65526"/>
      <c r="P65526"/>
      <c r="Q65526"/>
      <c r="R65526"/>
      <c r="S65526"/>
      <c r="T65526"/>
      <c r="U65526"/>
      <c r="V65526"/>
      <c r="W65526"/>
      <c r="X65526"/>
      <c r="Y65526"/>
      <c r="Z65526"/>
      <c r="AA65526"/>
      <c r="AB65526"/>
      <c r="AC65526"/>
      <c r="AD65526"/>
      <c r="AE65526"/>
      <c r="AF65526"/>
      <c r="AG65526"/>
      <c r="AH65526"/>
      <c r="AI65526"/>
      <c r="AJ65526"/>
      <c r="AK65526"/>
      <c r="AL65526"/>
      <c r="AM65526"/>
      <c r="AN65526"/>
      <c r="AO65526"/>
      <c r="AP65526"/>
      <c r="AQ65526"/>
      <c r="AR65526"/>
      <c r="AS65526"/>
      <c r="AT65526"/>
      <c r="AU65526"/>
      <c r="AV65526"/>
      <c r="AW65526"/>
      <c r="AX65526"/>
      <c r="AY65526"/>
      <c r="AZ65526"/>
      <c r="BA65526"/>
      <c r="BB65526"/>
      <c r="BC65526"/>
      <c r="BD65526"/>
      <c r="BE65526"/>
      <c r="BF65526"/>
      <c r="BG65526"/>
      <c r="BH65526"/>
      <c r="BI65526"/>
      <c r="BJ65526"/>
      <c r="BK65526"/>
      <c r="BL65526"/>
      <c r="BM65526"/>
      <c r="BN65526"/>
      <c r="BO65526"/>
      <c r="BP65526"/>
      <c r="BQ65526"/>
      <c r="BR65526"/>
      <c r="BS65526"/>
      <c r="BT65526"/>
      <c r="BU65526"/>
      <c r="BV65526"/>
      <c r="BW65526"/>
      <c r="BX65526"/>
      <c r="BY65526"/>
      <c r="BZ65526"/>
      <c r="CA65526"/>
      <c r="CB65526"/>
      <c r="CC65526"/>
      <c r="CD65526"/>
      <c r="CE65526"/>
      <c r="CF65526"/>
      <c r="CG65526"/>
      <c r="CH65526"/>
      <c r="CI65526"/>
      <c r="CJ65526"/>
      <c r="CK65526"/>
      <c r="CL65526"/>
      <c r="CM65526"/>
      <c r="CN65526"/>
      <c r="CO65526"/>
      <c r="CP65526"/>
      <c r="CQ65526"/>
      <c r="CR65526"/>
      <c r="CS65526"/>
      <c r="CT65526"/>
      <c r="CU65526"/>
      <c r="CV65526"/>
      <c r="CW65526"/>
      <c r="CX65526"/>
      <c r="CY65526"/>
      <c r="CZ65526"/>
      <c r="DA65526"/>
      <c r="DB65526"/>
      <c r="DC65526"/>
      <c r="DD65526"/>
      <c r="DE65526"/>
      <c r="DF65526"/>
      <c r="DG65526"/>
      <c r="DH65526"/>
      <c r="DI65526"/>
      <c r="DJ65526"/>
      <c r="DK65526"/>
      <c r="DL65526"/>
      <c r="DM65526"/>
      <c r="DN65526"/>
      <c r="DO65526"/>
      <c r="DP65526"/>
      <c r="DQ65526"/>
      <c r="DR65526"/>
      <c r="DS65526"/>
      <c r="DT65526"/>
      <c r="DU65526"/>
      <c r="DV65526"/>
      <c r="DW65526"/>
      <c r="DX65526"/>
      <c r="DY65526"/>
      <c r="DZ65526"/>
      <c r="EA65526"/>
      <c r="EB65526"/>
      <c r="EC65526"/>
      <c r="ED65526"/>
      <c r="EE65526"/>
      <c r="EF65526"/>
      <c r="EG65526"/>
      <c r="EH65526"/>
      <c r="EI65526"/>
      <c r="EJ65526"/>
      <c r="EK65526"/>
      <c r="EL65526"/>
      <c r="EM65526"/>
      <c r="EN65526"/>
      <c r="EO65526"/>
      <c r="EP65526"/>
      <c r="EQ65526"/>
      <c r="ER65526"/>
      <c r="ES65526"/>
      <c r="ET65526"/>
      <c r="EU65526"/>
      <c r="EV65526"/>
      <c r="EW65526"/>
      <c r="EX65526"/>
      <c r="EY65526"/>
      <c r="EZ65526"/>
      <c r="FA65526"/>
      <c r="FB65526"/>
      <c r="FC65526"/>
      <c r="FD65526"/>
      <c r="FE65526"/>
      <c r="FF65526"/>
      <c r="FG65526"/>
      <c r="FH65526"/>
      <c r="FI65526"/>
      <c r="FJ65526"/>
      <c r="FK65526"/>
      <c r="FL65526"/>
      <c r="FM65526"/>
      <c r="FN65526"/>
      <c r="FO65526"/>
      <c r="FP65526"/>
      <c r="FQ65526"/>
      <c r="FR65526"/>
      <c r="FS65526"/>
      <c r="FT65526"/>
      <c r="FU65526"/>
      <c r="FV65526"/>
      <c r="FW65526"/>
      <c r="FX65526"/>
      <c r="FY65526"/>
      <c r="FZ65526"/>
      <c r="GA65526"/>
      <c r="GB65526"/>
      <c r="GC65526"/>
      <c r="GD65526"/>
      <c r="GE65526"/>
      <c r="GF65526"/>
      <c r="GG65526"/>
      <c r="GH65526"/>
      <c r="GI65526"/>
      <c r="GJ65526"/>
      <c r="GK65526"/>
      <c r="GL65526"/>
      <c r="GM65526"/>
      <c r="GN65526"/>
      <c r="GO65526"/>
      <c r="GP65526"/>
      <c r="GQ65526"/>
      <c r="GR65526"/>
      <c r="GS65526"/>
      <c r="GT65526"/>
      <c r="GU65526"/>
      <c r="GV65526"/>
      <c r="GW65526"/>
      <c r="GX65526"/>
      <c r="GY65526"/>
      <c r="GZ65526"/>
      <c r="HA65526"/>
      <c r="HB65526"/>
      <c r="HC65526"/>
      <c r="HD65526"/>
      <c r="HE65526"/>
      <c r="HF65526"/>
      <c r="HG65526"/>
      <c r="HH65526"/>
      <c r="HI65526"/>
      <c r="HJ65526"/>
      <c r="HK65526"/>
      <c r="HL65526"/>
      <c r="HM65526"/>
      <c r="HN65526"/>
      <c r="HO65526"/>
      <c r="HP65526"/>
      <c r="HQ65526"/>
      <c r="HR65526"/>
      <c r="HS65526"/>
      <c r="HT65526"/>
      <c r="HU65526"/>
      <c r="HV65526"/>
      <c r="HW65526"/>
      <c r="HX65526"/>
      <c r="HY65526"/>
      <c r="HZ65526"/>
      <c r="IA65526"/>
    </row>
    <row r="65527" spans="1:235" ht="24" customHeight="1">
      <c r="A65527"/>
      <c r="B65527"/>
      <c r="C65527"/>
      <c r="D65527"/>
      <c r="E65527"/>
      <c r="F65527"/>
      <c r="G65527"/>
      <c r="H65527"/>
      <c r="I65527"/>
      <c r="J65527"/>
      <c r="K65527"/>
      <c r="L65527"/>
      <c r="M65527"/>
      <c r="N65527"/>
      <c r="O65527"/>
      <c r="P65527"/>
      <c r="Q65527"/>
      <c r="R65527"/>
      <c r="S65527"/>
      <c r="T65527"/>
      <c r="U65527"/>
      <c r="V65527"/>
      <c r="W65527"/>
      <c r="X65527"/>
      <c r="Y65527"/>
      <c r="Z65527"/>
      <c r="AA65527"/>
      <c r="AB65527"/>
      <c r="AC65527"/>
      <c r="AD65527"/>
      <c r="AE65527"/>
      <c r="AF65527"/>
      <c r="AG65527"/>
      <c r="AH65527"/>
      <c r="AI65527"/>
      <c r="AJ65527"/>
      <c r="AK65527"/>
      <c r="AL65527"/>
      <c r="AM65527"/>
      <c r="AN65527"/>
      <c r="AO65527"/>
      <c r="AP65527"/>
      <c r="AQ65527"/>
      <c r="AR65527"/>
      <c r="AS65527"/>
      <c r="AT65527"/>
      <c r="AU65527"/>
      <c r="AV65527"/>
      <c r="AW65527"/>
      <c r="AX65527"/>
      <c r="AY65527"/>
      <c r="AZ65527"/>
      <c r="BA65527"/>
      <c r="BB65527"/>
      <c r="BC65527"/>
      <c r="BD65527"/>
      <c r="BE65527"/>
      <c r="BF65527"/>
      <c r="BG65527"/>
      <c r="BH65527"/>
      <c r="BI65527"/>
      <c r="BJ65527"/>
      <c r="BK65527"/>
      <c r="BL65527"/>
      <c r="BM65527"/>
      <c r="BN65527"/>
      <c r="BO65527"/>
      <c r="BP65527"/>
      <c r="BQ65527"/>
      <c r="BR65527"/>
      <c r="BS65527"/>
      <c r="BT65527"/>
      <c r="BU65527"/>
      <c r="BV65527"/>
      <c r="BW65527"/>
      <c r="BX65527"/>
      <c r="BY65527"/>
      <c r="BZ65527"/>
      <c r="CA65527"/>
      <c r="CB65527"/>
      <c r="CC65527"/>
      <c r="CD65527"/>
      <c r="CE65527"/>
      <c r="CF65527"/>
      <c r="CG65527"/>
      <c r="CH65527"/>
      <c r="CI65527"/>
      <c r="CJ65527"/>
      <c r="CK65527"/>
      <c r="CL65527"/>
      <c r="CM65527"/>
      <c r="CN65527"/>
      <c r="CO65527"/>
      <c r="CP65527"/>
      <c r="CQ65527"/>
      <c r="CR65527"/>
      <c r="CS65527"/>
      <c r="CT65527"/>
      <c r="CU65527"/>
      <c r="CV65527"/>
      <c r="CW65527"/>
      <c r="CX65527"/>
      <c r="CY65527"/>
      <c r="CZ65527"/>
      <c r="DA65527"/>
      <c r="DB65527"/>
      <c r="DC65527"/>
      <c r="DD65527"/>
      <c r="DE65527"/>
      <c r="DF65527"/>
      <c r="DG65527"/>
      <c r="DH65527"/>
      <c r="DI65527"/>
      <c r="DJ65527"/>
      <c r="DK65527"/>
      <c r="DL65527"/>
      <c r="DM65527"/>
      <c r="DN65527"/>
      <c r="DO65527"/>
      <c r="DP65527"/>
      <c r="DQ65527"/>
      <c r="DR65527"/>
      <c r="DS65527"/>
      <c r="DT65527"/>
      <c r="DU65527"/>
      <c r="DV65527"/>
      <c r="DW65527"/>
      <c r="DX65527"/>
      <c r="DY65527"/>
      <c r="DZ65527"/>
      <c r="EA65527"/>
      <c r="EB65527"/>
      <c r="EC65527"/>
      <c r="ED65527"/>
      <c r="EE65527"/>
      <c r="EF65527"/>
      <c r="EG65527"/>
      <c r="EH65527"/>
      <c r="EI65527"/>
      <c r="EJ65527"/>
      <c r="EK65527"/>
      <c r="EL65527"/>
      <c r="EM65527"/>
      <c r="EN65527"/>
      <c r="EO65527"/>
      <c r="EP65527"/>
      <c r="EQ65527"/>
      <c r="ER65527"/>
      <c r="ES65527"/>
      <c r="ET65527"/>
      <c r="EU65527"/>
      <c r="EV65527"/>
      <c r="EW65527"/>
      <c r="EX65527"/>
      <c r="EY65527"/>
      <c r="EZ65527"/>
      <c r="FA65527"/>
      <c r="FB65527"/>
      <c r="FC65527"/>
      <c r="FD65527"/>
      <c r="FE65527"/>
      <c r="FF65527"/>
      <c r="FG65527"/>
      <c r="FH65527"/>
      <c r="FI65527"/>
      <c r="FJ65527"/>
      <c r="FK65527"/>
      <c r="FL65527"/>
      <c r="FM65527"/>
      <c r="FN65527"/>
      <c r="FO65527"/>
      <c r="FP65527"/>
      <c r="FQ65527"/>
      <c r="FR65527"/>
      <c r="FS65527"/>
      <c r="FT65527"/>
      <c r="FU65527"/>
      <c r="FV65527"/>
      <c r="FW65527"/>
      <c r="FX65527"/>
      <c r="FY65527"/>
      <c r="FZ65527"/>
      <c r="GA65527"/>
      <c r="GB65527"/>
      <c r="GC65527"/>
      <c r="GD65527"/>
      <c r="GE65527"/>
      <c r="GF65527"/>
      <c r="GG65527"/>
      <c r="GH65527"/>
      <c r="GI65527"/>
      <c r="GJ65527"/>
      <c r="GK65527"/>
      <c r="GL65527"/>
      <c r="GM65527"/>
      <c r="GN65527"/>
      <c r="GO65527"/>
      <c r="GP65527"/>
      <c r="GQ65527"/>
      <c r="GR65527"/>
      <c r="GS65527"/>
      <c r="GT65527"/>
      <c r="GU65527"/>
      <c r="GV65527"/>
      <c r="GW65527"/>
      <c r="GX65527"/>
      <c r="GY65527"/>
      <c r="GZ65527"/>
      <c r="HA65527"/>
      <c r="HB65527"/>
      <c r="HC65527"/>
      <c r="HD65527"/>
      <c r="HE65527"/>
      <c r="HF65527"/>
      <c r="HG65527"/>
      <c r="HH65527"/>
      <c r="HI65527"/>
      <c r="HJ65527"/>
      <c r="HK65527"/>
      <c r="HL65527"/>
      <c r="HM65527"/>
      <c r="HN65527"/>
      <c r="HO65527"/>
      <c r="HP65527"/>
      <c r="HQ65527"/>
      <c r="HR65527"/>
      <c r="HS65527"/>
      <c r="HT65527"/>
      <c r="HU65527"/>
      <c r="HV65527"/>
      <c r="HW65527"/>
      <c r="HX65527"/>
      <c r="HY65527"/>
      <c r="HZ65527"/>
      <c r="IA65527"/>
    </row>
  </sheetData>
  <sheetProtection/>
  <mergeCells count="2">
    <mergeCell ref="A2:F2"/>
    <mergeCell ref="A4:B4"/>
  </mergeCells>
  <printOptions/>
  <pageMargins left="0.75" right="0.75" top="1" bottom="1"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IV10"/>
  <sheetViews>
    <sheetView zoomScaleSheetLayoutView="100" workbookViewId="0" topLeftCell="A1">
      <selection activeCell="E12" sqref="E12"/>
    </sheetView>
  </sheetViews>
  <sheetFormatPr defaultColWidth="9.00390625" defaultRowHeight="14.25"/>
  <cols>
    <col min="1" max="1" width="30.00390625" style="0" customWidth="1"/>
    <col min="2" max="2" width="11.25390625" style="0" customWidth="1"/>
    <col min="3" max="3" width="12.625" style="0" customWidth="1"/>
    <col min="4" max="4" width="13.625" style="0" customWidth="1"/>
    <col min="5" max="5" width="13.00390625" style="0" customWidth="1"/>
    <col min="6" max="6" width="15.75390625" style="0" customWidth="1"/>
    <col min="7" max="7" width="14.625" style="0" customWidth="1"/>
  </cols>
  <sheetData>
    <row r="1" spans="1:256" ht="12" customHeight="1">
      <c r="A1" s="217" t="s">
        <v>738</v>
      </c>
      <c r="B1" s="75"/>
      <c r="C1" s="75"/>
      <c r="D1" s="75"/>
      <c r="E1" s="75"/>
      <c r="F1" s="75"/>
      <c r="G1" s="75"/>
      <c r="H1" s="152"/>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8" ht="27">
      <c r="A2" s="218" t="s">
        <v>739</v>
      </c>
      <c r="B2" s="218"/>
      <c r="C2" s="218"/>
      <c r="D2" s="218"/>
      <c r="E2" s="218"/>
      <c r="F2" s="218"/>
      <c r="G2" s="218"/>
      <c r="H2" s="223"/>
    </row>
    <row r="3" spans="1:8" ht="15.75">
      <c r="A3" s="98"/>
      <c r="B3" s="98"/>
      <c r="C3" s="98"/>
      <c r="D3" s="98"/>
      <c r="E3" s="98"/>
      <c r="F3" s="98"/>
      <c r="G3" s="224" t="s">
        <v>2</v>
      </c>
      <c r="H3" s="224"/>
    </row>
    <row r="4" spans="1:8" ht="39.75" customHeight="1">
      <c r="A4" s="99" t="s">
        <v>740</v>
      </c>
      <c r="B4" s="99" t="s">
        <v>741</v>
      </c>
      <c r="C4" s="99" t="s">
        <v>742</v>
      </c>
      <c r="D4" s="99"/>
      <c r="E4" s="99"/>
      <c r="F4" s="99"/>
      <c r="G4" s="99"/>
      <c r="H4" s="99" t="s">
        <v>6</v>
      </c>
    </row>
    <row r="5" spans="1:8" ht="39.75" customHeight="1">
      <c r="A5" s="99"/>
      <c r="B5" s="99"/>
      <c r="C5" s="99" t="s">
        <v>77</v>
      </c>
      <c r="D5" s="99" t="s">
        <v>743</v>
      </c>
      <c r="E5" s="99" t="s">
        <v>744</v>
      </c>
      <c r="F5" s="99" t="s">
        <v>745</v>
      </c>
      <c r="G5" s="99" t="s">
        <v>746</v>
      </c>
      <c r="H5" s="99"/>
    </row>
    <row r="6" spans="1:8" ht="39.75" customHeight="1">
      <c r="A6" s="99" t="s">
        <v>747</v>
      </c>
      <c r="C6" s="219">
        <f aca="true" t="shared" si="0" ref="C6:C8">SUM(D6:G6)</f>
        <v>79493</v>
      </c>
      <c r="D6" s="220">
        <v>79406</v>
      </c>
      <c r="E6" s="220">
        <v>0</v>
      </c>
      <c r="F6" s="220">
        <v>87</v>
      </c>
      <c r="G6" s="99">
        <v>0</v>
      </c>
      <c r="H6" s="225"/>
    </row>
    <row r="7" spans="1:8" ht="39.75" customHeight="1">
      <c r="A7" s="102" t="s">
        <v>748</v>
      </c>
      <c r="B7" s="221">
        <f>105750-9342</f>
        <v>96408</v>
      </c>
      <c r="C7" s="220">
        <f t="shared" si="0"/>
        <v>71656</v>
      </c>
      <c r="D7" s="220">
        <f>74411-2842</f>
        <v>71569</v>
      </c>
      <c r="E7" s="220"/>
      <c r="F7" s="220">
        <v>87</v>
      </c>
      <c r="G7" s="226"/>
      <c r="H7" s="225"/>
    </row>
    <row r="8" spans="1:8" ht="39.75" customHeight="1">
      <c r="A8" s="222" t="s">
        <v>749</v>
      </c>
      <c r="B8" s="221">
        <f>B7+C9</f>
        <v>126408</v>
      </c>
      <c r="C8" s="219">
        <f t="shared" si="0"/>
        <v>109059</v>
      </c>
      <c r="D8" s="220">
        <f>74411-2842+28000</f>
        <v>99569</v>
      </c>
      <c r="E8" s="220"/>
      <c r="F8" s="220">
        <f>7389+101+2000</f>
        <v>9490</v>
      </c>
      <c r="G8" s="226"/>
      <c r="H8" s="225"/>
    </row>
    <row r="9" spans="1:8" ht="39.75" customHeight="1">
      <c r="A9" s="102" t="s">
        <v>750</v>
      </c>
      <c r="B9" s="102"/>
      <c r="C9" s="220">
        <f>SUM(D9:F9)</f>
        <v>30000</v>
      </c>
      <c r="D9" s="220">
        <f>28000</f>
        <v>28000</v>
      </c>
      <c r="E9" s="220">
        <v>0</v>
      </c>
      <c r="F9" s="220">
        <v>2000</v>
      </c>
      <c r="G9" s="226"/>
      <c r="H9" s="225"/>
    </row>
    <row r="10" spans="1:8" ht="39.75" customHeight="1">
      <c r="A10" s="102" t="s">
        <v>751</v>
      </c>
      <c r="B10" s="102"/>
      <c r="C10" s="220">
        <f>SUM(D10:G10)</f>
        <v>10983</v>
      </c>
      <c r="D10" s="220">
        <v>10983</v>
      </c>
      <c r="E10" s="220">
        <v>0</v>
      </c>
      <c r="F10" s="220">
        <v>0</v>
      </c>
      <c r="G10" s="220"/>
      <c r="H10" s="225"/>
    </row>
  </sheetData>
  <sheetProtection/>
  <mergeCells count="6">
    <mergeCell ref="A2:G2"/>
    <mergeCell ref="G3:H3"/>
    <mergeCell ref="C4:G4"/>
    <mergeCell ref="A4:A5"/>
    <mergeCell ref="B4:B5"/>
    <mergeCell ref="H4:H5"/>
  </mergeCells>
  <printOptions/>
  <pageMargins left="0.75" right="0.75" top="1" bottom="1"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9"/>
  <sheetViews>
    <sheetView zoomScaleSheetLayoutView="100" workbookViewId="0" topLeftCell="A1">
      <selection activeCell="I21" sqref="I21"/>
    </sheetView>
  </sheetViews>
  <sheetFormatPr defaultColWidth="8.00390625" defaultRowHeight="30" customHeight="1"/>
  <cols>
    <col min="1" max="16" width="7.375" style="1" customWidth="1"/>
    <col min="17" max="18" width="8.00390625" style="1" customWidth="1"/>
    <col min="19" max="16384" width="8.00390625" style="75" customWidth="1"/>
  </cols>
  <sheetData>
    <row r="1" spans="1:18" s="75" customFormat="1" ht="30" customHeight="1">
      <c r="A1" s="5" t="s">
        <v>752</v>
      </c>
      <c r="B1" s="1"/>
      <c r="C1" s="1"/>
      <c r="D1" s="1"/>
      <c r="E1" s="1"/>
      <c r="F1" s="1"/>
      <c r="G1" s="1"/>
      <c r="H1" s="1"/>
      <c r="I1" s="1"/>
      <c r="J1" s="1"/>
      <c r="K1" s="1"/>
      <c r="L1" s="1"/>
      <c r="M1" s="1"/>
      <c r="N1" s="1"/>
      <c r="O1" s="1"/>
      <c r="P1" s="1"/>
      <c r="Q1" s="1"/>
      <c r="R1" s="1"/>
    </row>
    <row r="2" spans="1:16" s="1" customFormat="1" ht="30" customHeight="1">
      <c r="A2" s="208" t="s">
        <v>753</v>
      </c>
      <c r="B2" s="208"/>
      <c r="C2" s="208"/>
      <c r="D2" s="208"/>
      <c r="E2" s="208"/>
      <c r="F2" s="208"/>
      <c r="G2" s="208"/>
      <c r="H2" s="208"/>
      <c r="I2" s="208"/>
      <c r="J2" s="208"/>
      <c r="K2" s="208"/>
      <c r="L2" s="208"/>
      <c r="M2" s="208"/>
      <c r="N2" s="208"/>
      <c r="O2" s="215"/>
      <c r="P2" s="215"/>
    </row>
    <row r="3" spans="1:16" s="204" customFormat="1" ht="15" customHeight="1">
      <c r="A3" s="103"/>
      <c r="B3" s="103"/>
      <c r="C3" s="103"/>
      <c r="D3" s="103"/>
      <c r="E3" s="103"/>
      <c r="F3" s="103"/>
      <c r="G3" s="103"/>
      <c r="H3" s="103"/>
      <c r="I3" s="103"/>
      <c r="J3" s="103"/>
      <c r="K3" s="103"/>
      <c r="L3" s="103"/>
      <c r="M3" s="103" t="s">
        <v>2</v>
      </c>
      <c r="N3" s="103"/>
      <c r="O3" s="216"/>
      <c r="P3" s="216"/>
    </row>
    <row r="4" spans="1:16" s="205" customFormat="1" ht="30" customHeight="1">
      <c r="A4" s="209"/>
      <c r="B4" s="209" t="s">
        <v>754</v>
      </c>
      <c r="C4" s="210"/>
      <c r="D4" s="210"/>
      <c r="E4" s="209" t="s">
        <v>755</v>
      </c>
      <c r="F4" s="210"/>
      <c r="G4" s="210"/>
      <c r="H4" s="209" t="s">
        <v>756</v>
      </c>
      <c r="I4" s="210"/>
      <c r="J4" s="210"/>
      <c r="K4" s="210"/>
      <c r="L4" s="210"/>
      <c r="M4" s="210"/>
      <c r="N4" s="209" t="s">
        <v>757</v>
      </c>
      <c r="O4" s="210"/>
      <c r="P4" s="210"/>
    </row>
    <row r="5" spans="1:16" s="205" customFormat="1" ht="30" customHeight="1">
      <c r="A5" s="209"/>
      <c r="B5" s="209" t="s">
        <v>758</v>
      </c>
      <c r="C5" s="209" t="s">
        <v>759</v>
      </c>
      <c r="D5" s="210"/>
      <c r="E5" s="209" t="s">
        <v>71</v>
      </c>
      <c r="F5" s="209" t="s">
        <v>759</v>
      </c>
      <c r="G5" s="210"/>
      <c r="H5" s="209" t="s">
        <v>760</v>
      </c>
      <c r="I5" s="210"/>
      <c r="J5" s="210"/>
      <c r="K5" s="209" t="s">
        <v>761</v>
      </c>
      <c r="L5" s="210"/>
      <c r="M5" s="210"/>
      <c r="N5" s="209" t="s">
        <v>71</v>
      </c>
      <c r="O5" s="209" t="s">
        <v>759</v>
      </c>
      <c r="P5" s="210"/>
    </row>
    <row r="6" spans="1:16" s="205" customFormat="1" ht="30" customHeight="1">
      <c r="A6" s="211" t="s">
        <v>509</v>
      </c>
      <c r="B6" s="210"/>
      <c r="C6" s="209" t="s">
        <v>73</v>
      </c>
      <c r="D6" s="209" t="s">
        <v>762</v>
      </c>
      <c r="E6" s="210"/>
      <c r="F6" s="209" t="s">
        <v>73</v>
      </c>
      <c r="G6" s="209" t="s">
        <v>762</v>
      </c>
      <c r="H6" s="209" t="s">
        <v>77</v>
      </c>
      <c r="I6" s="209" t="s">
        <v>759</v>
      </c>
      <c r="J6" s="210"/>
      <c r="K6" s="209" t="s">
        <v>71</v>
      </c>
      <c r="L6" s="209" t="s">
        <v>759</v>
      </c>
      <c r="M6" s="210"/>
      <c r="N6" s="210"/>
      <c r="O6" s="209" t="s">
        <v>73</v>
      </c>
      <c r="P6" s="209" t="s">
        <v>762</v>
      </c>
    </row>
    <row r="7" spans="1:16" s="205" customFormat="1" ht="30" customHeight="1">
      <c r="A7" s="211"/>
      <c r="B7" s="210"/>
      <c r="C7" s="209"/>
      <c r="D7" s="209"/>
      <c r="E7" s="210"/>
      <c r="F7" s="209"/>
      <c r="G7" s="209"/>
      <c r="H7" s="209"/>
      <c r="I7" s="209" t="s">
        <v>73</v>
      </c>
      <c r="J7" s="209" t="s">
        <v>762</v>
      </c>
      <c r="K7" s="209"/>
      <c r="L7" s="209" t="s">
        <v>73</v>
      </c>
      <c r="M7" s="209" t="s">
        <v>762</v>
      </c>
      <c r="N7" s="210"/>
      <c r="O7" s="209"/>
      <c r="P7" s="209"/>
    </row>
    <row r="8" spans="1:16" s="206" customFormat="1" ht="30" customHeight="1">
      <c r="A8" s="212" t="s">
        <v>763</v>
      </c>
      <c r="B8" s="212">
        <v>1</v>
      </c>
      <c r="C8" s="212">
        <v>2</v>
      </c>
      <c r="D8" s="212">
        <v>3</v>
      </c>
      <c r="E8" s="212">
        <v>4</v>
      </c>
      <c r="F8" s="212">
        <v>5</v>
      </c>
      <c r="G8" s="212">
        <v>6</v>
      </c>
      <c r="H8" s="212">
        <v>7</v>
      </c>
      <c r="I8" s="212">
        <v>8</v>
      </c>
      <c r="J8" s="212">
        <v>9</v>
      </c>
      <c r="K8" s="212">
        <v>12</v>
      </c>
      <c r="L8" s="212">
        <v>13</v>
      </c>
      <c r="M8" s="212">
        <v>14</v>
      </c>
      <c r="N8" s="212">
        <v>15</v>
      </c>
      <c r="O8" s="212">
        <v>16</v>
      </c>
      <c r="P8" s="212">
        <v>17</v>
      </c>
    </row>
    <row r="9" spans="1:16" s="207" customFormat="1" ht="30" customHeight="1">
      <c r="A9" s="213" t="s">
        <v>71</v>
      </c>
      <c r="B9" s="214">
        <f>C9+D9</f>
        <v>497</v>
      </c>
      <c r="C9" s="214">
        <f>F9+I9+L9+O9</f>
        <v>354</v>
      </c>
      <c r="D9" s="214">
        <f>G9+J9+M9+P9</f>
        <v>143</v>
      </c>
      <c r="E9" s="214">
        <f>F9+G9</f>
        <v>0</v>
      </c>
      <c r="F9" s="214">
        <v>0</v>
      </c>
      <c r="G9" s="214"/>
      <c r="H9" s="214">
        <f>I9+J9</f>
        <v>143</v>
      </c>
      <c r="I9" s="214"/>
      <c r="J9" s="214">
        <v>143</v>
      </c>
      <c r="K9" s="214">
        <f>L9+M9</f>
        <v>306</v>
      </c>
      <c r="L9" s="214">
        <v>306</v>
      </c>
      <c r="M9" s="214"/>
      <c r="N9" s="214">
        <f>O9+P9</f>
        <v>48</v>
      </c>
      <c r="O9" s="214">
        <v>48</v>
      </c>
      <c r="P9" s="214"/>
    </row>
  </sheetData>
  <sheetProtection/>
  <mergeCells count="26">
    <mergeCell ref="A2:N2"/>
    <mergeCell ref="O2:P2"/>
    <mergeCell ref="B4:D4"/>
    <mergeCell ref="E4:G4"/>
    <mergeCell ref="H4:M4"/>
    <mergeCell ref="N4:P4"/>
    <mergeCell ref="C5:D5"/>
    <mergeCell ref="F5:G5"/>
    <mergeCell ref="H5:J5"/>
    <mergeCell ref="K5:M5"/>
    <mergeCell ref="O5:P5"/>
    <mergeCell ref="I6:J6"/>
    <mergeCell ref="L6:M6"/>
    <mergeCell ref="A4:A5"/>
    <mergeCell ref="A6:A7"/>
    <mergeCell ref="B5:B7"/>
    <mergeCell ref="C6:C7"/>
    <mergeCell ref="D6:D7"/>
    <mergeCell ref="E5:E7"/>
    <mergeCell ref="F6:F7"/>
    <mergeCell ref="G6:G7"/>
    <mergeCell ref="H6:H7"/>
    <mergeCell ref="K6:K7"/>
    <mergeCell ref="N5:N7"/>
    <mergeCell ref="O6:O7"/>
    <mergeCell ref="P6:P7"/>
  </mergeCells>
  <printOptions/>
  <pageMargins left="0.75" right="0.75" top="1" bottom="1"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F29"/>
  <sheetViews>
    <sheetView zoomScaleSheetLayoutView="100" workbookViewId="0" topLeftCell="A1">
      <selection activeCell="A2" sqref="A2:F2"/>
    </sheetView>
  </sheetViews>
  <sheetFormatPr defaultColWidth="6.875" defaultRowHeight="14.25"/>
  <cols>
    <col min="1" max="1" width="34.125" style="180" customWidth="1"/>
    <col min="2" max="2" width="14.125" style="180" customWidth="1"/>
    <col min="3" max="3" width="8.125" style="180" customWidth="1"/>
    <col min="4" max="4" width="41.25390625" style="180" customWidth="1"/>
    <col min="5" max="5" width="14.125" style="180" customWidth="1"/>
    <col min="6" max="6" width="8.125" style="180" customWidth="1"/>
    <col min="7" max="254" width="6.75390625" style="180" customWidth="1"/>
    <col min="255" max="255" width="6.75390625" style="180" bestFit="1" customWidth="1"/>
    <col min="256" max="256" width="6.875" style="180" customWidth="1"/>
  </cols>
  <sheetData>
    <row r="1" s="179" customFormat="1" ht="13.5" customHeight="1">
      <c r="A1" s="179" t="s">
        <v>764</v>
      </c>
    </row>
    <row r="2" spans="1:6" s="180" customFormat="1" ht="28.5" customHeight="1">
      <c r="A2" s="182" t="s">
        <v>765</v>
      </c>
      <c r="B2" s="182"/>
      <c r="C2" s="182"/>
      <c r="D2" s="182"/>
      <c r="E2" s="182"/>
      <c r="F2" s="182"/>
    </row>
    <row r="3" spans="1:6" s="181" customFormat="1" ht="13.5" customHeight="1">
      <c r="A3" s="183"/>
      <c r="B3" s="183"/>
      <c r="C3" s="183"/>
      <c r="D3" s="183"/>
      <c r="E3" s="181" t="s">
        <v>766</v>
      </c>
      <c r="F3" s="181" t="s">
        <v>767</v>
      </c>
    </row>
    <row r="4" spans="1:6" s="180" customFormat="1" ht="15" customHeight="1">
      <c r="A4" s="184" t="s">
        <v>3</v>
      </c>
      <c r="B4" s="184"/>
      <c r="C4" s="184"/>
      <c r="D4" s="184" t="s">
        <v>768</v>
      </c>
      <c r="E4" s="184"/>
      <c r="F4" s="198"/>
    </row>
    <row r="5" spans="1:6" s="180" customFormat="1" ht="15" customHeight="1">
      <c r="A5" s="184" t="s">
        <v>740</v>
      </c>
      <c r="B5" s="185" t="s">
        <v>769</v>
      </c>
      <c r="C5" s="185" t="s">
        <v>6</v>
      </c>
      <c r="D5" s="184" t="s">
        <v>740</v>
      </c>
      <c r="E5" s="185" t="s">
        <v>769</v>
      </c>
      <c r="F5" s="185" t="s">
        <v>6</v>
      </c>
    </row>
    <row r="6" spans="1:6" s="180" customFormat="1" ht="15" customHeight="1">
      <c r="A6" s="186" t="s">
        <v>770</v>
      </c>
      <c r="B6" s="187">
        <f>SUM(B7:B10)</f>
        <v>1000</v>
      </c>
      <c r="C6" s="188"/>
      <c r="D6" s="186" t="s">
        <v>771</v>
      </c>
      <c r="E6" s="195">
        <f>SUM(E7:E8)</f>
        <v>175</v>
      </c>
      <c r="F6" s="199"/>
    </row>
    <row r="7" spans="1:6" s="180" customFormat="1" ht="15" customHeight="1">
      <c r="A7" s="188" t="s">
        <v>772</v>
      </c>
      <c r="B7" s="187"/>
      <c r="C7" s="188"/>
      <c r="D7" s="189" t="s">
        <v>773</v>
      </c>
      <c r="E7" s="187">
        <v>175</v>
      </c>
      <c r="F7" s="198"/>
    </row>
    <row r="8" spans="1:6" s="180" customFormat="1" ht="15" customHeight="1">
      <c r="A8" s="189" t="s">
        <v>774</v>
      </c>
      <c r="B8" s="190"/>
      <c r="C8" s="189"/>
      <c r="D8" s="191"/>
      <c r="E8" s="198"/>
      <c r="F8" s="198"/>
    </row>
    <row r="9" spans="1:6" s="180" customFormat="1" ht="15" customHeight="1">
      <c r="A9" s="188" t="s">
        <v>775</v>
      </c>
      <c r="B9" s="187">
        <v>1000</v>
      </c>
      <c r="C9" s="188"/>
      <c r="D9" s="186" t="s">
        <v>776</v>
      </c>
      <c r="E9" s="187"/>
      <c r="F9" s="199"/>
    </row>
    <row r="10" spans="1:6" s="180" customFormat="1" ht="15" customHeight="1">
      <c r="A10" s="188" t="s">
        <v>777</v>
      </c>
      <c r="B10" s="187"/>
      <c r="C10" s="188"/>
      <c r="D10" s="188" t="s">
        <v>778</v>
      </c>
      <c r="E10" s="187"/>
      <c r="F10" s="199"/>
    </row>
    <row r="11" spans="1:6" s="180" customFormat="1" ht="15" customHeight="1">
      <c r="A11" s="186" t="s">
        <v>779</v>
      </c>
      <c r="B11" s="187">
        <f>SUM(B12:B18)</f>
        <v>0</v>
      </c>
      <c r="C11" s="188"/>
      <c r="D11" s="189" t="s">
        <v>780</v>
      </c>
      <c r="E11" s="190"/>
      <c r="F11" s="200"/>
    </row>
    <row r="12" spans="1:6" s="180" customFormat="1" ht="15" customHeight="1">
      <c r="A12" s="188" t="s">
        <v>781</v>
      </c>
      <c r="C12" s="188"/>
      <c r="D12" s="186" t="s">
        <v>782</v>
      </c>
      <c r="E12" s="195">
        <f>SUM(E13:E14)</f>
        <v>615</v>
      </c>
      <c r="F12" s="199"/>
    </row>
    <row r="13" spans="1:6" s="180" customFormat="1" ht="15" customHeight="1">
      <c r="A13" s="189" t="s">
        <v>783</v>
      </c>
      <c r="B13" s="190"/>
      <c r="C13" s="189"/>
      <c r="D13" s="188" t="s">
        <v>784</v>
      </c>
      <c r="E13" s="187">
        <f>1000-385</f>
        <v>615</v>
      </c>
      <c r="F13" s="199"/>
    </row>
    <row r="14" spans="1:6" s="180" customFormat="1" ht="15" customHeight="1">
      <c r="A14" s="188" t="s">
        <v>785</v>
      </c>
      <c r="B14" s="187"/>
      <c r="C14" s="188"/>
      <c r="D14" s="188" t="s">
        <v>786</v>
      </c>
      <c r="E14" s="187"/>
      <c r="F14" s="199"/>
    </row>
    <row r="15" spans="1:6" s="180" customFormat="1" ht="15" customHeight="1">
      <c r="A15" s="188" t="s">
        <v>787</v>
      </c>
      <c r="B15" s="187"/>
      <c r="C15" s="188"/>
      <c r="D15" s="186" t="s">
        <v>788</v>
      </c>
      <c r="E15" s="195">
        <f>SUM(E16:E17)</f>
        <v>2522</v>
      </c>
      <c r="F15" s="199"/>
    </row>
    <row r="16" spans="1:6" s="180" customFormat="1" ht="15" customHeight="1">
      <c r="A16" s="191"/>
      <c r="B16" s="191"/>
      <c r="C16" s="188"/>
      <c r="D16" s="188" t="s">
        <v>789</v>
      </c>
      <c r="E16" s="187"/>
      <c r="F16" s="200"/>
    </row>
    <row r="17" spans="1:6" s="180" customFormat="1" ht="15" customHeight="1">
      <c r="A17" s="191"/>
      <c r="B17" s="192"/>
      <c r="C17" s="191"/>
      <c r="D17" s="188" t="s">
        <v>790</v>
      </c>
      <c r="E17" s="201">
        <v>2522</v>
      </c>
      <c r="F17" s="199"/>
    </row>
    <row r="18" spans="1:6" s="180" customFormat="1" ht="15" customHeight="1">
      <c r="A18" s="193"/>
      <c r="B18" s="194"/>
      <c r="C18" s="193"/>
      <c r="D18" s="186" t="s">
        <v>791</v>
      </c>
      <c r="E18" s="202">
        <f>SUM(E19:E20)</f>
        <v>385</v>
      </c>
      <c r="F18" s="186"/>
    </row>
    <row r="19" spans="1:6" s="180" customFormat="1" ht="15" customHeight="1">
      <c r="A19" s="191"/>
      <c r="B19" s="192"/>
      <c r="C19" s="191"/>
      <c r="D19" s="188" t="s">
        <v>792</v>
      </c>
      <c r="E19" s="201">
        <f>268-0.8618</f>
        <v>267.1382</v>
      </c>
      <c r="F19" s="186"/>
    </row>
    <row r="20" spans="1:6" s="180" customFormat="1" ht="15" customHeight="1">
      <c r="A20" s="191"/>
      <c r="B20" s="192"/>
      <c r="C20" s="191"/>
      <c r="D20" s="188" t="s">
        <v>793</v>
      </c>
      <c r="E20" s="201">
        <v>117.8618</v>
      </c>
      <c r="F20" s="199"/>
    </row>
    <row r="21" spans="1:6" s="180" customFormat="1" ht="15" customHeight="1">
      <c r="A21" s="184" t="s">
        <v>794</v>
      </c>
      <c r="B21" s="195">
        <f>SUM(B6,B11)</f>
        <v>1000</v>
      </c>
      <c r="C21" s="186"/>
      <c r="D21" s="184" t="s">
        <v>795</v>
      </c>
      <c r="E21" s="195">
        <f>SUM(E6,E15,E12,E18:E18)</f>
        <v>3697</v>
      </c>
      <c r="F21" s="184"/>
    </row>
    <row r="22" spans="1:6" s="180" customFormat="1" ht="15" customHeight="1">
      <c r="A22" s="186" t="s">
        <v>796</v>
      </c>
      <c r="B22" s="195"/>
      <c r="C22" s="186"/>
      <c r="D22" s="186" t="s">
        <v>797</v>
      </c>
      <c r="E22" s="195"/>
      <c r="F22" s="184"/>
    </row>
    <row r="23" spans="1:6" s="180" customFormat="1" ht="15" customHeight="1">
      <c r="A23" s="196" t="s">
        <v>798</v>
      </c>
      <c r="B23" s="197">
        <f>SUM(B24:B25)</f>
        <v>2697</v>
      </c>
      <c r="C23" s="196"/>
      <c r="D23" s="196" t="s">
        <v>799</v>
      </c>
      <c r="E23" s="197">
        <f>SUM(E24:E25)</f>
        <v>0</v>
      </c>
      <c r="F23" s="203"/>
    </row>
    <row r="24" spans="1:6" s="180" customFormat="1" ht="15" customHeight="1">
      <c r="A24" s="188" t="s">
        <v>800</v>
      </c>
      <c r="B24" s="187">
        <v>2697</v>
      </c>
      <c r="C24" s="188"/>
      <c r="D24" s="188" t="s">
        <v>801</v>
      </c>
      <c r="E24" s="187"/>
      <c r="F24" s="199"/>
    </row>
    <row r="25" spans="1:6" s="180" customFormat="1" ht="15" customHeight="1">
      <c r="A25" s="188" t="s">
        <v>802</v>
      </c>
      <c r="B25" s="187"/>
      <c r="C25" s="188"/>
      <c r="D25" s="188" t="s">
        <v>803</v>
      </c>
      <c r="E25" s="187"/>
      <c r="F25" s="199"/>
    </row>
    <row r="26" spans="1:6" s="180" customFormat="1" ht="15" customHeight="1">
      <c r="A26" s="186" t="s">
        <v>804</v>
      </c>
      <c r="B26" s="195"/>
      <c r="C26" s="186"/>
      <c r="D26" s="186" t="s">
        <v>805</v>
      </c>
      <c r="E26" s="195"/>
      <c r="F26" s="184"/>
    </row>
    <row r="27" spans="1:6" s="180" customFormat="1" ht="15" customHeight="1">
      <c r="A27" s="196" t="s">
        <v>806</v>
      </c>
      <c r="B27" s="197"/>
      <c r="C27" s="196"/>
      <c r="D27" s="196" t="s">
        <v>64</v>
      </c>
      <c r="E27" s="197"/>
      <c r="F27" s="203"/>
    </row>
    <row r="28" spans="1:6" s="180" customFormat="1" ht="15" customHeight="1">
      <c r="A28" s="186" t="s">
        <v>807</v>
      </c>
      <c r="B28" s="195"/>
      <c r="C28" s="186"/>
      <c r="D28" s="186" t="s">
        <v>808</v>
      </c>
      <c r="E28" s="195"/>
      <c r="F28" s="184"/>
    </row>
    <row r="29" spans="1:6" s="180" customFormat="1" ht="15" customHeight="1">
      <c r="A29" s="184" t="s">
        <v>622</v>
      </c>
      <c r="B29" s="195">
        <f>SUM(B21,B22,B23,B26:B28)</f>
        <v>3697</v>
      </c>
      <c r="C29" s="186"/>
      <c r="D29" s="184" t="s">
        <v>67</v>
      </c>
      <c r="E29" s="195">
        <f>SUM(E21,E22:E23,E26:E28)</f>
        <v>3697</v>
      </c>
      <c r="F29" s="184"/>
    </row>
  </sheetData>
  <sheetProtection/>
  <mergeCells count="2">
    <mergeCell ref="A2:F2"/>
    <mergeCell ref="D4:E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guyuan</cp:lastModifiedBy>
  <dcterms:created xsi:type="dcterms:W3CDTF">2019-03-19T01:40:14Z</dcterms:created>
  <dcterms:modified xsi:type="dcterms:W3CDTF">2023-02-27T14:33:06Z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2052-11.8.2.10552</vt:lpwstr>
  </property>
  <property fmtid="{D5CDD505-2E9C-101B-9397-08002B2CF9AE}" pid="3" name="퀀_generated_2.-2147483648">
    <vt:i4>2052</vt:i4>
  </property>
</Properties>
</file>