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3" r:id="rId1"/>
    <sheet name="Sheet1" sheetId="4" r:id="rId2"/>
  </sheets>
  <definedNames>
    <definedName name="_xlnm._FilterDatabase" localSheetId="0" hidden="1">'1'!$A$4:$IV$407</definedName>
    <definedName name="_xlnm.Print_Titles" localSheetId="0">'1'!$2:$4</definedName>
    <definedName name="_xlnm.Print_Area" localSheetId="0">'1'!$A$1:$Y$407</definedName>
  </definedNames>
  <calcPr calcId="144525"/>
</workbook>
</file>

<file path=xl/sharedStrings.xml><?xml version="1.0" encoding="utf-8"?>
<sst xmlns="http://schemas.openxmlformats.org/spreadsheetml/2006/main" count="3795" uniqueCount="1247">
  <si>
    <t>原州区2024年巩固拓展脱贫攻坚成果和乡村振兴项目计划表</t>
  </si>
  <si>
    <t>序号</t>
  </si>
  <si>
    <t>一级项目类型
（必填）</t>
  </si>
  <si>
    <t>二级项目类型
（必填）</t>
  </si>
  <si>
    <t>项目名称（该项目若使用了以工代赈、少数民族发展、欠发达国有农场巩固提升、欠发达国有农林场巩固提升任务资金需在项目名称旁边括弧标注）</t>
  </si>
  <si>
    <t>建设性质（新建、续建、改扩建）</t>
  </si>
  <si>
    <t>建设内容
（项目如果使用了中央衔接、自治区衔接、地方债、闽宁资金必须按资金类型拆开描述具体资金其建设内容）除中央自治区衔接、地方债、闽宁资金外，都属于其他资金</t>
  </si>
  <si>
    <t>补助标准</t>
  </si>
  <si>
    <t>项目实施
地点</t>
  </si>
  <si>
    <t>进度计划安排</t>
  </si>
  <si>
    <t>实施单位</t>
  </si>
  <si>
    <t>资金投入和来源（万元）</t>
  </si>
  <si>
    <t>受益对象（村、户/人）</t>
  </si>
  <si>
    <t>联农带农机制</t>
  </si>
  <si>
    <t>绩效
目标</t>
  </si>
  <si>
    <t>备注</t>
  </si>
  <si>
    <t>小计</t>
  </si>
  <si>
    <t>财政衔接补助资金</t>
  </si>
  <si>
    <t>中央彩票             公益金</t>
  </si>
  <si>
    <t>地方债资金</t>
  </si>
  <si>
    <t>闽宁资金</t>
  </si>
  <si>
    <t>其他整合涉农资金</t>
  </si>
  <si>
    <t>行业部门资金</t>
  </si>
  <si>
    <t>其他资金</t>
  </si>
  <si>
    <t>中央</t>
  </si>
  <si>
    <t>省级</t>
  </si>
  <si>
    <t>市级</t>
  </si>
  <si>
    <t>县级</t>
  </si>
  <si>
    <t>合计</t>
  </si>
  <si>
    <t>一、</t>
  </si>
  <si>
    <t>产业发展</t>
  </si>
  <si>
    <t>（一）</t>
  </si>
  <si>
    <t>生产项目</t>
  </si>
  <si>
    <t>2024年原州区小杂粮种植补贴项目</t>
  </si>
  <si>
    <t>新建</t>
  </si>
  <si>
    <t>全区计划补贴面积7万亩，补贴资金700万元。对在原州区同一行政村内，累计种植小杂粮超过300亩，最小连片面积超过50亩的种植主体给予每亩100元种植补贴，每个种植主体最多补贴不超过1000亩。种植300以上的农业经营主体最少带动10户脱贫享受政策户、边缘易致贫户、突发严重困难户和政策性移民户（农业经营主体种植面积每增加100亩，带动脱贫享受政策户、边缘易致贫户、突发严重困难户和政策性移民户增加2户），且每户增收1000元以上，</t>
  </si>
  <si>
    <t>100元/亩（对自行购买张杂谷种子的张杂谷种植的主体给予200元/亩）。</t>
  </si>
  <si>
    <t>11个乡镇，148个行政村</t>
  </si>
  <si>
    <t>2024年1月-12月</t>
  </si>
  <si>
    <t>原州区农业农村局</t>
  </si>
  <si>
    <t>原州区11个乡镇，148个行政村、100户、300人</t>
  </si>
  <si>
    <t>种植300以上的农业经营主体最少带动10户脱贫享受政策户、边缘易致贫户、突发严重困难户和政策性移民户（农业经营主体种植面积每增加100亩，带动脱贫享受政策户、边缘易致贫户、突发严重困难户和政策性移民户增加2户），且每户增收1000元以上，</t>
  </si>
  <si>
    <t>总体目标：通过项目实施，达到小杂粮总产增加，带动100户增收100万元以上，其中：350户脱贫户及具备条件的脱贫不稳定户、边缘易致贫户、突发严重困难户增收35万元以上。
 1、数量指标：全区补贴66695亩；
 2、质量指标：项目通过县级验收；
 3、时效指标：完成项目资金支付时间2023年12月31日；
 4、成本指标：小杂粮亩补贴标准为100元（自行购买张杂谷种子的种植主体亩补贴200元）；
 5、经济效益指标：小杂粮总产量有所增加，通过务工、地租等形式带动500户农户50万元以上。
6、社会效益指标：带动350户脱贫户及三类监测户增收。
7、服务对象满意度：杂粮经营主体满意度90%以上。</t>
  </si>
  <si>
    <t>2024年原州区扩大油料种植项目</t>
  </si>
  <si>
    <t>对种植亚麻（胡麻）面积超过1亩以上的生产经营主体给予每亩150元的补贴，全区计划补助2万亩以上。种植100以上的经营主体需最少带动10户脱贫户及具备条件的脱贫不稳定户、边缘易致贫户、突发严重困难户（农业经营主体种植面积每增加100亩，带动脱贫享受政策户、边缘易致贫户、突发严重困难户和政策性移民户增加2户），且每户增收1000元以上。</t>
  </si>
  <si>
    <t>150元/亩</t>
  </si>
  <si>
    <t>原州区11个乡镇，148个行政村、500户、1500人</t>
  </si>
  <si>
    <t>种植100以上的经营主体需最少带动10户脱贫户及具备条件的脱贫不稳定户、边缘易致贫户、突发严重困难户（农业经营主体种植面积每增加100亩，带动脱贫享受政策户、边缘易致贫户、突发严重困难户和政策性移民户增加2户），且每户增收1000元以上。</t>
  </si>
  <si>
    <t>总体目标：通过项目实施，全区计划补助20000亩以上。务工、地租等形式带动300户农户900人增加45万元
1、数量指标：全区种植油料面积20000亩以上；
2、质量指标：项目通过县级验收；
3、时效指标：完成项目资金兑付时间2024年12月31日；
4、成本指标：种植油料补贴标准为150元/亩；
5、经济效益指标：油料总产量有所增加，通过油料种植、务工、地租等形式带动100户农户增加45万元。
6、社会效益指标：通过油料种植、务工、地租等形式带动500户脱贫户及三类监测户增收。
7、服务对象满意度：杂粮经营主体满意度90%以上。</t>
  </si>
  <si>
    <t>2024年原州区扩大春小麦种植项目</t>
  </si>
  <si>
    <t>对在原州区内种植春小麦面积超过1亩以上的种植主体给予种植补贴，亩补贴200元。全区计划补贴30000亩，补贴资金600万元。种植100亩以上的种植主体需带动5户以上脱贫户、边缘易致贫户、脱贫不稳定户（农业经营主体种植面积每增加100亩，带动脱贫享受政策户、边缘易致贫户、突发严重困难户和政策性移民户增加2户）通过务工、入股等实现增收。</t>
  </si>
  <si>
    <t>200元/亩</t>
  </si>
  <si>
    <t>原州区11个乡镇，148个行政村、800户、2400人</t>
  </si>
  <si>
    <t>种植100亩以上的种植主体需带动5户以上脱贫户、边缘易致贫户、脱贫不稳定户（农业经营主体种植面积每增加100亩，带动脱贫享受政策户、边缘易致贫户、突发严重困难户和政策性移民户增加2户）通过务工、入股等实现增收。</t>
  </si>
  <si>
    <t>总体目标：通过项目实施，达到春小麦总产增加，通过春小麦种植、务工、地租等形式带动全区150户农户450人增收30万元以上。
  1、数量指标：春小麦种植补助面积30000亩；
  2、质量指标：项目通过县级验收；
  3、时效指标：完成项目资金兑付时间2024年8月31日；
  4、成本指标：春小麦种植贴标准为200元/亩；
  5、经济效益指标：春小麦总产量有所增加，通过春小麦种植、务工、地租等形式带动800户增收30万元；
  6、社会效益指标：通过春小麦种植、务工、地租等形式带动100户脱贫户及监测户增收，
  7、服务对象满意指标：春小麦经营主体满意度90%以上。</t>
  </si>
  <si>
    <t>2024年中药材种植补贴项目</t>
  </si>
  <si>
    <t>计划种植中药材20000亩，每亩补助150元。种植100以上的经营主体需最少带动5户脱贫户及具备条件的脱贫不稳定户、边缘易致贫户、突发严重困难户（农业经营主体种植面积每增加100亩，带动脱贫享受政策户、边缘易致贫户、突发严重困难户和政策性移民户增2户），且每户增收1000元以上。</t>
  </si>
  <si>
    <t>种植100以上的经营主体需最少带动5户脱贫户及具备条件的脱贫不稳定户、边缘易致贫户、突发严重困难户（农业经营主体种植面积每增加100亩，带动脱贫享受政策户、边缘易致贫户、突发严重困难户和政策性移民户增2户），且每户增收1000元以上。</t>
  </si>
  <si>
    <t>总体目标：通过项目实施，达到中药材种植面积增加，带动全区70户农户通过务工、租地、收购药材等增收10万元。
  1、数量指标：补贴中药材种植面积20000亩，
  2、质量指标：验收合格率100%；
  3、时效指标：完成项目资金支付时间2024年12月31日；
  4、成本指标:农户、企业、合作社、家庭农场等农业经营主体种植每亩直接补助150元；
  5、经济效益指标：中药材种植面积有所增加，通过务工、租地、收购药材等带动100户农户300人增收36万元；
  6、社会效益指标：通过务工、租地、收购药材等形式，带动50户脱贫户监测户增收。
  7、服务对象满意度指标：中药材经营主体满意度90%以上。</t>
  </si>
  <si>
    <t>2023年肉牛养殖社会化服务试点项目</t>
  </si>
  <si>
    <t>续建</t>
  </si>
  <si>
    <t>项目预算总投资200万元，2023年完成150万元，2024年完成50万元，其中自治区衔接资金100万元，中央衔接资金100万元。建设内容：选择2个肉牛规模养殖场完成为农户提供饲草、配方饲料、畜禽粪污的集中收集、养殖技术培训等服务。</t>
  </si>
  <si>
    <t>100万元/个</t>
  </si>
  <si>
    <t>原州区各乡镇</t>
  </si>
  <si>
    <t>2023年-2024年4月</t>
  </si>
  <si>
    <r>
      <rPr>
        <sz val="12"/>
        <color theme="1"/>
        <rFont val="仿宋_GB2312"/>
        <charset val="134"/>
      </rPr>
      <t>原州区各乡镇</t>
    </r>
    <r>
      <rPr>
        <sz val="12"/>
        <color theme="1"/>
        <rFont val="仿宋_GB2312"/>
        <charset val="134"/>
      </rPr>
      <t>100</t>
    </r>
    <r>
      <rPr>
        <sz val="12"/>
        <color theme="1"/>
        <rFont val="仿宋_GB2312"/>
        <charset val="134"/>
      </rPr>
      <t>户</t>
    </r>
    <r>
      <rPr>
        <sz val="12"/>
        <color theme="1"/>
        <rFont val="仿宋_GB2312"/>
        <charset val="134"/>
      </rPr>
      <t>300</t>
    </r>
    <r>
      <rPr>
        <sz val="12"/>
        <color theme="1"/>
        <rFont val="仿宋_GB2312"/>
        <charset val="134"/>
      </rPr>
      <t>人，其中脱贫户</t>
    </r>
    <r>
      <rPr>
        <sz val="12"/>
        <color theme="1"/>
        <rFont val="仿宋_GB2312"/>
        <charset val="134"/>
      </rPr>
      <t>80</t>
    </r>
    <r>
      <rPr>
        <sz val="12"/>
        <color theme="1"/>
        <rFont val="仿宋_GB2312"/>
        <charset val="134"/>
      </rPr>
      <t>户</t>
    </r>
    <r>
      <rPr>
        <sz val="12"/>
        <color theme="1"/>
        <rFont val="仿宋_GB2312"/>
        <charset val="134"/>
      </rPr>
      <t>260</t>
    </r>
    <r>
      <rPr>
        <sz val="12"/>
        <color theme="1"/>
        <rFont val="仿宋_GB2312"/>
        <charset val="134"/>
      </rPr>
      <t>人，监测对象</t>
    </r>
    <r>
      <rPr>
        <sz val="12"/>
        <color theme="1"/>
        <rFont val="仿宋_GB2312"/>
        <charset val="134"/>
      </rPr>
      <t>20</t>
    </r>
    <r>
      <rPr>
        <sz val="12"/>
        <color theme="1"/>
        <rFont val="仿宋_GB2312"/>
        <charset val="134"/>
      </rPr>
      <t>户，</t>
    </r>
    <r>
      <rPr>
        <sz val="12"/>
        <color theme="1"/>
        <rFont val="仿宋_GB2312"/>
        <charset val="134"/>
      </rPr>
      <t>40</t>
    </r>
    <r>
      <rPr>
        <sz val="12"/>
        <color theme="1"/>
        <rFont val="仿宋_GB2312"/>
        <charset val="134"/>
      </rPr>
      <t>人。</t>
    </r>
  </si>
  <si>
    <t>通过提供务工、肉牛养殖技术培训、集中收运粪污等带动农户100户300人。</t>
  </si>
  <si>
    <t>总体目标：通过项目实施，提升小农户的标准化饲喂水平，降低养殖投入成本，补齐我区肉牛产业发展短板，提高肉牛综合效益和竞争力，促进散养户与现代畜牧业有机衔接，促进现代畜牧业高效发展。
数量指标：支持肉牛规模养殖场开展服务试点2个。
质量指标：服务组织为养殖户提供的服务验收合格率≥90%。
经济效益指标：降低养殖户投入成本。
社会效益指标：稳步提高养殖户标准化饲喂水平。
生态效益指标：稳步提高养殖户畜禽粪污资源化利用水平。
服务对象满意度指标：服务农户满意度≥85%。</t>
  </si>
  <si>
    <t>2024年原州区农业生产托管服务项目</t>
  </si>
  <si>
    <t>项目预算总投资500万元，其中整合资金500万元，建设内容：2024年度内完成托管服务面积4.5万亩以上，以粮食、蔬菜、青贮玉米等产业生产为补助对象，。</t>
  </si>
  <si>
    <t>2024年</t>
  </si>
  <si>
    <t>原州区各乡镇660户1980人，其中脱贫户495户，1650人，监测对象数165户，330人.</t>
  </si>
  <si>
    <t>通过服务组织为农户免费或按照市场价格的30%提供深耕、旋耕、播种等环节服务，减少农户种植成本，带动农户增加收入，户均增加收益800元及以上，受益户660户。</t>
  </si>
  <si>
    <r>
      <rPr>
        <sz val="12"/>
        <color theme="1"/>
        <rFont val="仿宋_GB2312"/>
        <charset val="134"/>
      </rPr>
      <t>总体目标支持农业生产托管服务关键环节和薄弱环节，促进形成稳定活跃的农业生产托管服务市场，培育壮大农业生产托管服务组织，探索通过托管服务逐步解决撂荒弃租问题，建立适应现代农业发展需要的生产经营服务体系。
数量指标：完成农业生产托管服务面积（万亩）≥4.5万亩。
时效指标：12月底全面完成项目建设
社会效益：服务小农户数量和服务规模经营水平稳步提高。
生态效益：适当改善生态环境。
满意度指标：新型经营主体和小农户对农业生产社会化服务的满意度</t>
    </r>
    <r>
      <rPr>
        <sz val="12"/>
        <color rgb="FF000000"/>
        <rFont val="宋体"/>
        <charset val="134"/>
      </rPr>
      <t>≧</t>
    </r>
    <r>
      <rPr>
        <sz val="12"/>
        <color theme="1"/>
        <rFont val="仿宋_GB2312"/>
        <charset val="134"/>
      </rPr>
      <t>90%，新型经营主体对农业生产发展资金项目实施的满意度</t>
    </r>
    <r>
      <rPr>
        <sz val="12"/>
        <color rgb="FF000000"/>
        <rFont val="宋体"/>
        <charset val="134"/>
      </rPr>
      <t>≧</t>
    </r>
    <r>
      <rPr>
        <sz val="12"/>
        <color theme="1"/>
        <rFont val="仿宋_GB2312"/>
        <charset val="134"/>
      </rPr>
      <t>90%。</t>
    </r>
  </si>
  <si>
    <t>2024年化肥减量增效项目</t>
  </si>
  <si>
    <t>该项目预算总投资27万元，建设化肥提质增效示范区13000亩，开展试验5项，农户施肥调查80户。</t>
  </si>
  <si>
    <t>中河乡丰堡村，彭堡镇彭堡村</t>
  </si>
  <si>
    <t>2024年1-12月</t>
  </si>
  <si>
    <r>
      <rPr>
        <sz val="12"/>
        <color theme="1"/>
        <rFont val="仿宋_GB2312"/>
        <charset val="134"/>
      </rPr>
      <t>中河乡丰堡村，彭堡镇彭堡村</t>
    </r>
    <r>
      <rPr>
        <sz val="12"/>
        <color theme="1"/>
        <rFont val="仿宋_GB2312"/>
        <charset val="134"/>
      </rPr>
      <t>260</t>
    </r>
    <r>
      <rPr>
        <sz val="12"/>
        <color theme="1"/>
        <rFont val="仿宋_GB2312"/>
        <charset val="134"/>
      </rPr>
      <t>户</t>
    </r>
    <r>
      <rPr>
        <sz val="12"/>
        <color theme="1"/>
        <rFont val="仿宋_GB2312"/>
        <charset val="134"/>
      </rPr>
      <t>780</t>
    </r>
    <r>
      <rPr>
        <sz val="12"/>
        <color theme="1"/>
        <rFont val="仿宋_GB2312"/>
        <charset val="134"/>
      </rPr>
      <t>人（脱贫户50户150人）</t>
    </r>
  </si>
  <si>
    <t>通过建设化肥减量增效示13000亩，测土配方施肥技术覆盖率达到91%；开展田间试验7个；开展农户施肥调查80户；达到辐射带动南部山区测土配方施肥、一次性施肥、有机肥替代化肥规模化快速发展，实现耕地质量持续增长和化肥零增长的目标。 收益人数260户780人</t>
  </si>
  <si>
    <t>总体目标：通过建设化肥减量增效示范田13000亩，达到辐射带动南部山区测土配方施肥、一次性施肥、有机肥替代化肥规模化快速发展，实现耕地质量持续增长和化肥零增长的目标。                                      数量指标：建设化肥减量增效示范区13000亩；开展试验7项；农户施肥调查80户；                 
质量指标：项目验收合格率100%；
成本指标：27万元；                                   
经济效益指标：亩增产3%以上；                                                                                                                                                                                                                                 时效指标：2023年12月完成项目任务；
社会效益指标：收益人数260户780人；  
服务对象满意度指标：80%。</t>
  </si>
  <si>
    <t>2024年脱毒马铃薯种薯繁育示范推广项目</t>
  </si>
  <si>
    <t>该项目预算总投资300万元，全部为自治区衔接资金。建设内容：政府采购原原种650万粒免费向农户发放，每粒原原种补贴0.4元，计260万元；建设一级种薯繁育基地8000亩，每亩补贴50元，计40万元。</t>
  </si>
  <si>
    <t>全区11个乡镇</t>
  </si>
  <si>
    <t>涉及全区6个乡镇48个村2200户6600人。</t>
  </si>
  <si>
    <t>一级种薯繁育基地8000亩，带动脱贫户及监测户通过基地务工，增加农民收入。</t>
  </si>
  <si>
    <t>2024年马铃薯专用薯示范推广项目</t>
  </si>
  <si>
    <t>推广马铃薯专用薯4000亩。</t>
  </si>
  <si>
    <t>张易、中河、丰堡、彭堡、头营</t>
  </si>
  <si>
    <r>
      <rPr>
        <sz val="12"/>
        <color theme="1"/>
        <rFont val="仿宋_GB2312"/>
        <charset val="134"/>
      </rPr>
      <t>涉及5个乡镇6个村</t>
    </r>
    <r>
      <rPr>
        <sz val="12"/>
        <color theme="1"/>
        <rFont val="仿宋_GB2312"/>
        <charset val="134"/>
      </rPr>
      <t>20</t>
    </r>
    <r>
      <rPr>
        <sz val="12"/>
        <color theme="1"/>
        <rFont val="仿宋_GB2312"/>
        <charset val="134"/>
      </rPr>
      <t>户</t>
    </r>
    <r>
      <rPr>
        <sz val="12"/>
        <color theme="1"/>
        <rFont val="仿宋_GB2312"/>
        <charset val="134"/>
      </rPr>
      <t>62</t>
    </r>
    <r>
      <rPr>
        <sz val="12"/>
        <color theme="1"/>
        <rFont val="仿宋_GB2312"/>
        <charset val="134"/>
      </rPr>
      <t>人</t>
    </r>
  </si>
  <si>
    <t>以基地为平台可带动农户务工，增加劳务收入。同时，总结订单农业发展经验，为下年带动农户标准化规模种植提供有效经验。</t>
  </si>
  <si>
    <t>2024年设施蔬菜种植种苗补贴项目</t>
  </si>
  <si>
    <t>该项目预算总投资600万元，其中中央衔接资金600万元，建设内容：彭堡镇、头营镇、三营镇、黄铎堡镇、官厅镇、开城镇、河川乡日光温室种植3000栋10000亩，大中拱棚种植3000栋5000亩。</t>
  </si>
  <si>
    <t>移民园区果菜40元/米，叶菜20元/米，非移民园区300元/亩。食用菌类种植，支持企业、合作社、家庭农场、种植大户等经营主体发展设施蔬菜产业食用菌产业,对集中连片种植食用菌30000棒及以上，带动原州区户籍人口10户以上农户参与食用菌全产业全产业链发展，每人（户）收入2000元以上，给予经营主体补贴奖励资金5万元，每增加种植3000棒，带动农户增加10人（户）以上，增加奖励资金5万元，每个经营主体补贴不超过10万元。</t>
  </si>
  <si>
    <t>彭堡镇、头营镇、三营镇、黄铎堡镇、官厅镇、中河乡。</t>
  </si>
  <si>
    <t>20个村2400户8400人。</t>
  </si>
  <si>
    <t>彭堡镇、头营镇、三营镇、黄铎堡镇、官厅镇、开城镇、河川乡等乡镇日光温室种植3000栋10000亩，大中拱棚种植3000栋5000亩，带动2400户农户8400多人直接参与种植，带动全产业链务工800人以上。</t>
  </si>
  <si>
    <t>2023年设施蔬菜种植种苗补贴项目（续建）</t>
  </si>
  <si>
    <t>该项目预算总投资430万元，其中中央衔接资金430万元，建设内容：彭堡镇、头营镇、三营镇、黄铎堡镇、官厅镇、开城镇、河川乡日光温室种植2500栋6500亩。</t>
  </si>
  <si>
    <t>移民园区种植户种植瓜果类蔬菜的，每米补贴40元；种植叶菜类蔬菜的（含食用菌苗），每米补贴20元；其他设施园区种植户种植瓜果类蔬菜的（60米长日光温室按2.5亩计算），每亩补贴300元；企业、合作社、家庭农场、种植大户等经营主体发展设施蔬菜产业,对种植设施蔬菜10亩以上（60米长日光温室按2.5亩计算），带动原州区户籍人口3户以上农户参与蔬菜产业全产业链发展，每户收入2000元以上，给予经营主体每亩补贴奖励资金300元，企业、合作社、家庭农场、种植大户等经营主体发展食用菌产业,对集中连片种植食用菌10000棒及以上，带动原州区户籍人口5户以上农户参与食用菌全产业链发展，每户收入2000元以上，给予经营主体补贴奖励资金3万元；每增加种植5000棒，带动农户增加3户以上，增加奖励资金1.5万元。</t>
  </si>
  <si>
    <t>2023年1月-2024年4月</t>
  </si>
  <si>
    <t>20个村2000户7000人。</t>
  </si>
  <si>
    <t>彭堡镇、头营镇、三营镇、黄铎堡镇、官厅镇、开城镇、河川乡等乡镇日光温室种植3000栋10000亩，带动2000户农户7000多人直接参与种植，带动全产业链务工500人以上。</t>
  </si>
  <si>
    <t>2024年蔬菜新品种展示示范项目</t>
  </si>
  <si>
    <t>该项目预算总投资30万元，其中中央衔接资金30万元，建设内容：建设蔬菜新品种20个类型200多个品种，面积50亩，集成配套集约化育苗、有机肥替代化肥、病虫害绿色防控等标准化技术，示范展示机械化移栽等优新技术。</t>
  </si>
  <si>
    <t>建设蔬菜新品种展示示范面积50亩，按照自治区产业政策，每个补贴30万元。</t>
  </si>
  <si>
    <t>彭堡镇姚磨村</t>
  </si>
  <si>
    <r>
      <rPr>
        <sz val="12"/>
        <color theme="1"/>
        <rFont val="仿宋_GB2312"/>
        <charset val="134"/>
      </rPr>
      <t>5</t>
    </r>
    <r>
      <rPr>
        <sz val="12"/>
        <color theme="1"/>
        <rFont val="仿宋_GB2312"/>
        <charset val="134"/>
      </rPr>
      <t>个村</t>
    </r>
    <r>
      <rPr>
        <sz val="12"/>
        <color theme="1"/>
        <rFont val="仿宋_GB2312"/>
        <charset val="134"/>
      </rPr>
      <t>20</t>
    </r>
    <r>
      <rPr>
        <sz val="12"/>
        <color theme="1"/>
        <rFont val="仿宋_GB2312"/>
        <charset val="134"/>
      </rPr>
      <t>户</t>
    </r>
    <r>
      <rPr>
        <sz val="12"/>
        <color theme="1"/>
        <rFont val="仿宋_GB2312"/>
        <charset val="134"/>
      </rPr>
      <t>70</t>
    </r>
    <r>
      <rPr>
        <sz val="12"/>
        <color theme="1"/>
        <rFont val="仿宋_GB2312"/>
        <charset val="134"/>
      </rPr>
      <t>多人。</t>
    </r>
  </si>
  <si>
    <t>通过建设蔬菜新品种20个类型200多个品种，面积50亩，集成配套集约化育苗、有机肥替代化肥、病虫害绿色防控等标准化技术，示范展示机械化移栽等优新技术，带动周边5个村20多户农户70多人参与生产务工，人均收入在3000元以上。</t>
  </si>
  <si>
    <t>2024年水肥一体化技术示范项目</t>
  </si>
  <si>
    <t>该项目预算总投资30万元，其中中央衔接资金30万元，建设内容：采购水肥一体化首部系统1套，示范水肥一体化精准施肥、精准灌水面积200亩以上。</t>
  </si>
  <si>
    <t>按照自治区产业政策，采购水肥一体化首部系统1套，每个补贴30万元。</t>
  </si>
  <si>
    <t>三营镇孙家河村</t>
  </si>
  <si>
    <r>
      <rPr>
        <sz val="12"/>
        <color theme="1"/>
        <rFont val="仿宋_GB2312"/>
        <charset val="134"/>
      </rPr>
      <t>1</t>
    </r>
    <r>
      <rPr>
        <sz val="12"/>
        <color theme="1"/>
        <rFont val="仿宋_GB2312"/>
        <charset val="134"/>
      </rPr>
      <t>个村</t>
    </r>
    <r>
      <rPr>
        <sz val="12"/>
        <color theme="1"/>
        <rFont val="仿宋_GB2312"/>
        <charset val="134"/>
      </rPr>
      <t>25</t>
    </r>
    <r>
      <rPr>
        <sz val="12"/>
        <color theme="1"/>
        <rFont val="仿宋_GB2312"/>
        <charset val="134"/>
      </rPr>
      <t>户</t>
    </r>
    <r>
      <rPr>
        <sz val="12"/>
        <color theme="1"/>
        <rFont val="仿宋_GB2312"/>
        <charset val="134"/>
      </rPr>
      <t>70</t>
    </r>
    <r>
      <rPr>
        <sz val="12"/>
        <color theme="1"/>
        <rFont val="仿宋_GB2312"/>
        <charset val="134"/>
      </rPr>
      <t>人。</t>
    </r>
  </si>
  <si>
    <t>采购水肥一体化首部系统1套，示范水肥一体化精准施肥、精准灌水面积200亩以上，带动孙家河村25户70多人受益。</t>
  </si>
  <si>
    <t>2024年原州区农作物生产综合利用项目</t>
  </si>
  <si>
    <t>该项目预算总投资6900万元，其中行业专项资金1800万元，建设内容：种植作物覆膜60万亩，每亩补助30元；衔接资金1200万元，建设内容：种植作物覆膜60万亩，每亩补助20元。群众自筹3900万元。</t>
  </si>
  <si>
    <t>50元/亩</t>
  </si>
  <si>
    <t>2024年3月-6月</t>
  </si>
  <si>
    <r>
      <rPr>
        <sz val="12"/>
        <color theme="1"/>
        <rFont val="仿宋_GB2312"/>
        <charset val="134"/>
      </rPr>
      <t>148</t>
    </r>
    <r>
      <rPr>
        <sz val="12"/>
        <color theme="1"/>
        <rFont val="仿宋_GB2312"/>
        <charset val="134"/>
      </rPr>
      <t>个村</t>
    </r>
    <r>
      <rPr>
        <sz val="12"/>
        <color theme="1"/>
        <rFont val="仿宋_GB2312"/>
        <charset val="134"/>
      </rPr>
      <t>10000</t>
    </r>
    <r>
      <rPr>
        <sz val="12"/>
        <color theme="1"/>
        <rFont val="仿宋_GB2312"/>
        <charset val="134"/>
      </rPr>
      <t>户</t>
    </r>
    <r>
      <rPr>
        <sz val="12"/>
        <color theme="1"/>
        <rFont val="仿宋_GB2312"/>
        <charset val="134"/>
      </rPr>
      <t>30000</t>
    </r>
    <r>
      <rPr>
        <sz val="12"/>
        <color theme="1"/>
        <rFont val="仿宋_GB2312"/>
        <charset val="134"/>
      </rPr>
      <t>人</t>
    </r>
  </si>
  <si>
    <t>通过发放地膜，为农作物种植保墒提质，减少病虫害，增加产量，提高产值，带动老百姓增收。</t>
  </si>
  <si>
    <r>
      <rPr>
        <sz val="12"/>
        <color theme="1"/>
        <rFont val="仿宋_GB2312"/>
        <charset val="134"/>
      </rPr>
      <t>总体目标：2024年度内覆膜面积60万亩，发放地膜6000吨。
数量指标：发放地膜≥6000吨。
时效指标：5月底全面完成项目建设
社会效益：提高农作物产量和质量。
生态效益：减少病虫草害。
满意度指标：农户满意度</t>
    </r>
    <r>
      <rPr>
        <sz val="12"/>
        <color rgb="FF000000"/>
        <rFont val="宋体"/>
        <charset val="134"/>
      </rPr>
      <t>≧</t>
    </r>
    <r>
      <rPr>
        <sz val="12"/>
        <color theme="1"/>
        <rFont val="仿宋_GB2312"/>
        <charset val="134"/>
      </rPr>
      <t>90%。</t>
    </r>
  </si>
  <si>
    <t>2024年原州区残膜回收利用项目</t>
  </si>
  <si>
    <t>该项目预算总投资820万元，其中省级衔接资金490万元，建设内容：回收残膜7000吨，每公斤补助0.7元；地方财政资金330万元，建设内容：回收残膜补助140万元，回收2000吨，每公斤补助0.7元；残膜加工造粒112.5万元，加工2250吨，每吨补助500元；改造提升颗粒加工厂40万元，改造2家，每家补助20万元；改造提升标准化残膜回收网点30万元，改造5家，每家补助6万元；开展宣传培训7.5万元。</t>
  </si>
  <si>
    <t>0.7元/kg</t>
  </si>
  <si>
    <t>2024年3月-11月</t>
  </si>
  <si>
    <t>148个村2500户8000人</t>
  </si>
  <si>
    <t>通过回收农用残膜，增加老百姓收入，减少农田耕地污染，减轻老百姓整地成本。</t>
  </si>
  <si>
    <r>
      <rPr>
        <sz val="12"/>
        <color theme="1"/>
        <rFont val="仿宋_GB2312"/>
        <charset val="134"/>
      </rPr>
      <t>总体目标：回收残膜9000吨；加工颗粒2250吨：改造提升颗粒加工厂2家；改造提升标准化残膜回收网点5家；开展宣传培训。
数量指标：指标1：发放地膜≥6000吨。
指标2：加工颗粒2250吨。
指标3：改造提升颗粒加工厂2家。
指标4：改造提升标准化残膜回收网点5家。
时效指标：10月底全面完成项目建设
社会效益：残膜回收综合利用率提高。
生态效益：减少白色污染，提升耕地质量。
满意度指标：农户满意度</t>
    </r>
    <r>
      <rPr>
        <sz val="12"/>
        <color indexed="8"/>
        <rFont val="宋体"/>
        <charset val="134"/>
      </rPr>
      <t>≧</t>
    </r>
    <r>
      <rPr>
        <sz val="12"/>
        <color theme="1"/>
        <rFont val="仿宋_GB2312"/>
        <charset val="134"/>
      </rPr>
      <t>90%。</t>
    </r>
  </si>
  <si>
    <t>2024年原州区农产品品牌建设项目</t>
  </si>
  <si>
    <t>该项目预算总投资60万元，其中地方财政资金60万元，建设内容：企业外出参展3次以上，补助2万元，补助10家企业；依托企业新建或改建预制菜加工车间、中央厨房1个，补助20万元；集中打造预制菜品明星单品3个，每个补助4万元；农产品品牌宣传培训8万元。</t>
  </si>
  <si>
    <t>原州区</t>
  </si>
  <si>
    <t>200户500人</t>
  </si>
  <si>
    <t>通过补助企业，提高企业受益，带动企业务工人员增加收入。</t>
  </si>
  <si>
    <r>
      <rPr>
        <sz val="12"/>
        <color theme="1"/>
        <rFont val="仿宋_GB2312"/>
        <charset val="134"/>
      </rPr>
      <t>总体目标：开展农产品品牌宣传培训。
数量指标：指标1：补助外出参展企业10家。
指标2：建设预制菜加工车间、中央厨房1家。
指标3：打造预制菜明星单品3个。
时效指标：11月底全面完成项目建设。
社会效益：提高本地农产品品牌知名度，提升农产品溢价能力。
满意度指标：企业满意度</t>
    </r>
    <r>
      <rPr>
        <sz val="12"/>
        <color rgb="FF000000"/>
        <rFont val="宋体"/>
        <charset val="134"/>
      </rPr>
      <t>≧</t>
    </r>
    <r>
      <rPr>
        <sz val="12"/>
        <color theme="1"/>
        <rFont val="仿宋_GB2312"/>
        <charset val="134"/>
      </rPr>
      <t>90%。</t>
    </r>
  </si>
  <si>
    <t>2023年肉牛“见犊补母”续建项目</t>
  </si>
  <si>
    <t>该项目预算总投资5561.8万元，其中中央衔接资金5561.8万元，建设内容：2024年完成2023年肉牛“见犊补母”5.5618万头资金的兑付；</t>
  </si>
  <si>
    <t>1000元/头</t>
  </si>
  <si>
    <t>2024年1月-4月</t>
  </si>
  <si>
    <t>原州区11个乡镇150个行政村受益养殖户14000户58000人；其中脱贫户8000户32000人，监测户50户180人</t>
  </si>
  <si>
    <t xml:space="preserve">2024年完成2023年肉牛“见犊补母”5.5618万头资金的兑付；受益养殖户14000户42000人；其中脱贫户8000户24000人，监测户50户150人。
</t>
  </si>
  <si>
    <t>总体目标：通过项目实施，达到保护生态环境、母牛养殖规模扩大、农民增收的效果；
数量指标：完成2023年剩余5.5618万头补贴资金兑付；
质量指标：入户登记建档达到100%；
时效指标：资金及时到位率及补贴资金及时兑付率（100%）；
成本指标，5561.8万元；
社会效益指标：受益养殖户14000户42000人；其中脱贫户8000户24000人，监测户50户150人。
服务对象满意度指标：养殖户对项目补贴标准及服务满意度均达95%。</t>
  </si>
  <si>
    <t>2023年饲草加工调制续建项目</t>
  </si>
  <si>
    <t>该项目预算总投资1660万元，全部为中央衔接资金，建设内容：在原州区张易镇 、中河乡等11个乡镇范围内推广农作物青贮、黄贮为主的饲草加工调制技术，完成2023年剩余饲草调制20万吨以上。</t>
  </si>
  <si>
    <t>最高不超过100元/吨，每户最高补贴不超过3000元</t>
  </si>
  <si>
    <t>原州区11个乡镇150个行政村受益养殖户5000户15000人；其中脱贫户2500户7500人。</t>
  </si>
  <si>
    <t xml:space="preserve">2024年完成2023年剩余饲草调制20万吨以上，并完成1660万元资金兑付；受益人数15000人，力促农业增效、农民增收。
</t>
  </si>
  <si>
    <t>总体目标：通过在原州区张易镇 、中河乡等11个乡镇范围内推广农作物青贮、黄贮为主的饲草加工调制技术，达到综合利用饲草资源、保护生态环境，全面提升草畜产业发展的科技含量和质量效益水平，力促农业增效、农民增收效果。
数量指标：本项目完成调制饲草20万吨以上；
质量指标：调制饲草优质率（≥95%）；
时效指标：入户验收于2024年3月中旬完成。
成本指标：项目总体投资1660万元；
社会效益指标：受益人数15000人；
服务对象满意度指标：社会公众或服务对象（≥90%）</t>
  </si>
  <si>
    <t>2023年粮改饲续建项目</t>
  </si>
  <si>
    <t>该项目预算总投资150万元，其中中央衔接资金150万元，建设内容：计划粮改饲种植面积3万亩、收贮优质全株玉米青贮8万吨，质量必须达到二级标准;完成下余150万元兑付。</t>
  </si>
  <si>
    <t>按照每吨补助不高于50元，每个实施主体补助不超过50万元</t>
  </si>
  <si>
    <t>原州区11个乡镇150个行政村，达到受益实施主体80家，带动100户200人收入增加，其中脱贫户30户90人。</t>
  </si>
  <si>
    <t>2024年完成2023年剩余粮改饲150万元，以“公司+基地+农户”或“公司+农民合作社+农户”的方式带动100户收入增加，其中脱贫户30户90人。</t>
  </si>
  <si>
    <t>总体目标：通过项目实施，完成粮改饲种植面积3万亩，收贮优质全株玉米青贮8万吨；达到受益实施主体80家，带动100户200人收入增加，其中脱贫户30户90人。
数量指标：种植面积3万亩、青贮8万吨；
质量指标：达到二级标准；
时效指标：2024年3月底；
成本指标：完成150万元兑付。
社会效益指标：受益人数200人；
服务对象满意度指标：社会公众或服务对象（≥90%）</t>
  </si>
  <si>
    <t>2024年肉牛见犊补母</t>
  </si>
  <si>
    <t>2024年在原州区11乡镇实施基础母牛扩群提质，实 施“见犊补母”8.5万头、每头按照500元补助标准，计划投入补贴资金4250万元。</t>
  </si>
  <si>
    <t>500元/头</t>
  </si>
  <si>
    <t>原州区11个乡镇150个行政村受益养殖户14000户42000人；其中脱贫户80000户24000人，监测户50户150人。</t>
  </si>
  <si>
    <t xml:space="preserve">2024年完成肉牛“见犊补母”8.5万头资金的兑付；受益养殖户14000户42000人；其中脱贫户8000户24000人，监测户50户150人。
</t>
  </si>
  <si>
    <t>总体目标：通过2024年在原州区11乡镇150行政村实施基础母牛扩群提质，实施“见犊补母”8.5万头，每头按照500元补助标准,从而提高群众养殖的积极性和增加家庭经济收入
数量指标：实现“见犊补母”8.5万头，每头按照500元补助标准，计划投入补贴资金4250万元。达到保护生态环境、母牛养殖规模扩大农民增收的效果；
质量指标：入户登记建档达到（100%）；
时效指标：资金及时到位率及补贴资金及时兑付率均为（100%）；
成本指标：4250万元；
社会效益指标：受益人数44600人；
服务对象满意度指标：服务满意度均达95%。</t>
  </si>
  <si>
    <t>2024年粮改饲</t>
  </si>
  <si>
    <t>计划粮改饲种植面积3万亩、收贮优质全株玉米青贮8万吨，质量必须达到二级标准，计划投入补贴资金300万元。</t>
  </si>
  <si>
    <t>以“公司+基地+农户”或“公司+农民合作社+农户”的方式带动100户受益人数200人，收入增加，其中脱贫户30户90人。</t>
  </si>
  <si>
    <t>总体目标：通过项目实施，完成粮改饲种植面积3万亩，收贮优质全株玉米青贮8万吨；达到受益实施主体80家，带动100户200人收入增加，其中脱贫户30户90人。
数量指标：种植面积3万亩、青贮8万吨；
质量指标：达到二级标准；
时效指标：2024年11月底完成；
成本指标：300万元；
社会效益指标：受益人数200人；
服务对象满意度指标：社会公众或服务对象（≥90%）</t>
  </si>
  <si>
    <t>2024年肉牛良种补贴项目</t>
  </si>
  <si>
    <t>采推广优质肉牛冻精3万支,购液氮1.6万立升；</t>
  </si>
  <si>
    <t>冻精10元/支、液氮10元/立升</t>
  </si>
  <si>
    <t>原州区11个乡镇150个行政村受益养殖户12500户37500人；其中脱贫户8000户24000人，监测户50户150人</t>
  </si>
  <si>
    <t xml:space="preserve">2024年完成采推广优质肉牛冻精3万支,购液氮1.6万立升，带动12500户受益人数37500人，其中脱贫户8000户24000人，监测户50户150人。
</t>
  </si>
  <si>
    <t>总体目标：推广优质肉牛冻精3万支，购液氮1.6万立升；
1、数量指标:采购肉牛冻精3 万支,通过项目实施，加快良种推广与扩繁，提高肉牛生产性能，促进产业增效和农民增收
2、质量指标：改良覆盖率85%以上
3、时效指标：2024年 12 月底完成 100%
4、成本指标：项目补贴资金46万元
5、经济效益指标：养殖户增收2%
6、社会效益指标：受益户数12500户，受益人数37500人。
7、生态效益指标：改良后代饲料转化率提高1%
8、可持续影响指标：良种率提高2%
9、服务对象满意度指标：养殖户满意度90%以上</t>
  </si>
  <si>
    <t>产业到户项目</t>
  </si>
  <si>
    <t>对肉牛、羊、猪、鸡鸭、蜜蜂、露地蔬菜、马铃薯、蘑菇菌棒等两类八项进行补贴</t>
  </si>
  <si>
    <t>2024年1月-11月</t>
  </si>
  <si>
    <t>对具备产业发展条件且需要巩固产业脱贫攻坚成果的脱贫户及具备条件的脱贫不稳定户、边缘易致贫户、 突发严重困难户和生态移民户</t>
  </si>
  <si>
    <t>该项目为到户类项目，补贴对象是农户，属于直接受益。全年计划受益人数15767户59914人。</t>
  </si>
  <si>
    <t xml:space="preserve">总体目标:通过产业到户项目的实施，达到农户增加1-2个增收渠道;
质量指标:验收合格率98%以上;
时效指标:2024年10月底前完成;
成本指标:项目总投资13000万元;
社会效益指标:受益人数15767户。。
经济效益指标：可带动户均增收9000元以上。
可持续影响指标：带动农户发展产业积极性。
服务对象满意度指标:95%以上。 </t>
  </si>
  <si>
    <t>三营镇新三营村酱醋加工车间新建2024年以工代赈项目</t>
  </si>
  <si>
    <t>该项目预算总投资900万元，其中申请中央预算内资金750万，县级财政衔接补助资金150万，占地面积20亩、车间3座、每座建筑面积600平方米，共1800平方米。</t>
  </si>
  <si>
    <t>三营镇新三营村</t>
  </si>
  <si>
    <t>2024年3月-2025年5月</t>
  </si>
  <si>
    <t>三营镇人民政府</t>
  </si>
  <si>
    <r>
      <rPr>
        <sz val="12"/>
        <color theme="1"/>
        <rFont val="仿宋_GB2312"/>
        <charset val="134"/>
      </rPr>
      <t>新三营村</t>
    </r>
    <r>
      <rPr>
        <sz val="12"/>
        <color theme="1"/>
        <rFont val="仿宋_GB2312"/>
        <charset val="134"/>
      </rPr>
      <t>30</t>
    </r>
    <r>
      <rPr>
        <sz val="12"/>
        <color theme="1"/>
        <rFont val="仿宋_GB2312"/>
        <charset val="134"/>
      </rPr>
      <t>户</t>
    </r>
    <r>
      <rPr>
        <sz val="12"/>
        <color theme="1"/>
        <rFont val="仿宋_GB2312"/>
        <charset val="134"/>
      </rPr>
      <t>120</t>
    </r>
    <r>
      <rPr>
        <sz val="12"/>
        <color theme="1"/>
        <rFont val="仿宋_GB2312"/>
        <charset val="134"/>
      </rPr>
      <t>人（其中脱贫户5户20人，监测对象2户4人）</t>
    </r>
  </si>
  <si>
    <t>通过发展产业，带动农户增收，受益人数120人。</t>
  </si>
  <si>
    <t>总体目标：占地面积20亩、车间3座、每座建筑面积600平方米，共1800平方米。
质量指标：工程合格率（≥100%）
时效指标：县级验收于2025年5月底前完成，项目总投资900万元；
社会效益指标：受益人数120人；
服务对象满意度指标：社会公众或服务对象（≥90%）</t>
  </si>
  <si>
    <t>原州区中河乡中河村干饲草料集散中心2024年中央财政以工代赈示范项目</t>
  </si>
  <si>
    <t>包括新建饲草料储存及加工车间共计3200平方米，配套建设围墙34米、室外配套工程（包含室外硬化；水电外网工程）、地磅及设备购置等。</t>
  </si>
  <si>
    <t>原州区中河乡中河村</t>
  </si>
  <si>
    <t>2024年3月—2025年5月</t>
  </si>
  <si>
    <t>中河乡人民政府</t>
  </si>
  <si>
    <t>中河村650户，2423人，脱贫户248户996人，监测户12户，57人</t>
  </si>
  <si>
    <t>干饲草料集散中心建设项目，通过修建饲草料加工车间，提高饲草料加工处理效率，有效提高干饲草料存储的安全性，由于当地村户养殖牛羊等户数较多，以此可以促进村民养殖业的发展，提高农户收入。以工代赈项目带动中河村当地困难群众务工人数（非人次）60人、可以解决部分困难群众的就业问题，预计发放劳务报酬140万元，提高农户收入，预计培训务工群众人数（非人次）60人，有效提高工作技能能力。</t>
  </si>
  <si>
    <t>总体目标：新建饲草料储存及加工车间共计3200平方米，配套建设围墙34米、室外配套工程；
质量指标：工程合格率（≥100%）
时效指标：县级验收于2025年5月底前完成，项目总投资560万元；
社会效益指标：受益人数2423人；
服务对象满意度指标：社会公众或服务对象（≥90%）</t>
  </si>
  <si>
    <t>2024年林业特色优势产业项目</t>
  </si>
  <si>
    <t>补贴2022年种植芽用枸杞673亩；补贴2023年未兑现芽用枸杞473亩；补贴2023年种植芽用枸杞268亩；2024年新种果用枸杞200亩。</t>
  </si>
  <si>
    <t>1.新建连片30亩以上的芽用枸杞标准化基地，每亩奖补4000元，分三年兑现，第一年2000元/亩，第二年800元/亩，第三年1200元/亩。   2.新建连片30亩以上的果用枸杞标准化基地，每亩奖补2000元，分三年兑现，第一年1000元/亩，第二年600元/亩，第三年400元/亩</t>
  </si>
  <si>
    <t>三营、黄铎堡、彭堡</t>
  </si>
  <si>
    <t>2024年3月-12月</t>
  </si>
  <si>
    <t>原州区自然资源局</t>
  </si>
  <si>
    <t>脱贫户23户92人、监测对象1户4人。</t>
  </si>
  <si>
    <t>项目实施过程中，通过当地农户和建档立卡户在枸杞种植企业就近务工，带动当地农民在就业务工方面建立利益联结机制；企业通过土地流转租种农民土地，农民也能增加收入，通过项目带动当地农民土地流转、务工增收致富，巩固脱贫攻坚成果，保证项目资金切实发挥效益，发挥联农带农作用。</t>
  </si>
  <si>
    <t>总体目标：补贴2022年种植芽用枸杞673亩；补贴2023年未兑现芽用枸杞473亩；补贴2023年种植芽用枸杞268亩；2024年新种果用枸杞200亩。增加群众务工收入；
质量指标：种植面积保存率达100%，枸杞苗木保存率达85%以上；
时效指标：工程进度100%；
成本指标：项目总投入160万元；
社会效益指标：受益人数脱贫户23户92人，监测户1户4人；
服务对象满意度指标：受益人口满意度85%。</t>
  </si>
  <si>
    <t>2024年森林质量提升项目</t>
  </si>
  <si>
    <t>实施中幼林抚育1万亩；柠条平茬0.5万亩。</t>
  </si>
  <si>
    <t>国有林场</t>
  </si>
  <si>
    <t>脱贫户17户、53人</t>
  </si>
  <si>
    <t>通过项目的实施可使森林蓄积量大幅增长，森林质量不断改进，森林碳汇能力显著增强，有利于碳汇经济价值所提供的资金收入反哺林业。</t>
  </si>
  <si>
    <r>
      <rPr>
        <sz val="12"/>
        <color theme="1"/>
        <rFont val="仿宋_GB2312"/>
        <charset val="134"/>
      </rPr>
      <t>数量指标：实施中幼林抚育1万亩；柠条平茬0.5万亩；
质量指标：苗木成活率</t>
    </r>
    <r>
      <rPr>
        <sz val="12"/>
        <color theme="1"/>
        <rFont val="仿宋_GB2312"/>
        <charset val="134"/>
      </rPr>
      <t>85%</t>
    </r>
    <r>
      <rPr>
        <sz val="12"/>
        <color theme="1"/>
        <rFont val="仿宋_GB2312"/>
        <charset val="134"/>
      </rPr>
      <t>，工程质量合格；
时效指标：</t>
    </r>
    <r>
      <rPr>
        <sz val="12"/>
        <color theme="1"/>
        <rFont val="仿宋_GB2312"/>
        <charset val="134"/>
      </rPr>
      <t>2024</t>
    </r>
    <r>
      <rPr>
        <sz val="12"/>
        <color theme="1"/>
        <rFont val="仿宋_GB2312"/>
        <charset val="134"/>
      </rPr>
      <t>年底完成总工程量的</t>
    </r>
    <r>
      <rPr>
        <sz val="12"/>
        <color theme="1"/>
        <rFont val="仿宋_GB2312"/>
        <charset val="134"/>
      </rPr>
      <t>100%</t>
    </r>
    <r>
      <rPr>
        <sz val="12"/>
        <color theme="1"/>
        <rFont val="仿宋_GB2312"/>
        <charset val="134"/>
      </rPr>
      <t>；
成本指标：完成投资520万元；
社会效益指标：</t>
    </r>
    <r>
      <rPr>
        <sz val="12"/>
        <color theme="1"/>
        <rFont val="仿宋_GB2312"/>
        <charset val="134"/>
      </rPr>
      <t>2023</t>
    </r>
    <r>
      <rPr>
        <sz val="12"/>
        <color theme="1"/>
        <rFont val="仿宋_GB2312"/>
        <charset val="134"/>
      </rPr>
      <t>年受益人数17户、53人；
服务对象满意度指标：受益人口满意度</t>
    </r>
    <r>
      <rPr>
        <sz val="12"/>
        <color theme="1"/>
        <rFont val="仿宋_GB2312"/>
        <charset val="134"/>
      </rPr>
      <t>85%</t>
    </r>
    <r>
      <rPr>
        <sz val="12"/>
        <color theme="1"/>
        <rFont val="仿宋_GB2312"/>
        <charset val="134"/>
      </rPr>
      <t>。</t>
    </r>
  </si>
  <si>
    <t>原州区2024年南部水源涵养林建设项目</t>
  </si>
  <si>
    <t>实施未成林提升改造及退化林修复5.4万亩。</t>
  </si>
  <si>
    <t>原州区各乡镇及国有林场</t>
  </si>
  <si>
    <t>脱贫户43户108人</t>
  </si>
  <si>
    <t>项目实施后可提高森林覆盖率，促进生物多样性保护。工程建设中增加农民就业机会，提高农民收入。</t>
  </si>
  <si>
    <r>
      <rPr>
        <sz val="12"/>
        <color theme="1"/>
        <rFont val="仿宋_GB2312"/>
        <charset val="134"/>
      </rPr>
      <t>数量指标：实施未成林地改造提升及退化林修复5.4万亩；
质量指标：苗木成活率</t>
    </r>
    <r>
      <rPr>
        <sz val="12"/>
        <color theme="1"/>
        <rFont val="仿宋_GB2312"/>
        <charset val="134"/>
      </rPr>
      <t>85%</t>
    </r>
    <r>
      <rPr>
        <sz val="12"/>
        <color theme="1"/>
        <rFont val="仿宋_GB2312"/>
        <charset val="134"/>
      </rPr>
      <t>，工程质量合格；
时效指标：</t>
    </r>
    <r>
      <rPr>
        <sz val="12"/>
        <color theme="1"/>
        <rFont val="仿宋_GB2312"/>
        <charset val="134"/>
      </rPr>
      <t>2024</t>
    </r>
    <r>
      <rPr>
        <sz val="12"/>
        <color theme="1"/>
        <rFont val="仿宋_GB2312"/>
        <charset val="134"/>
      </rPr>
      <t>年底完成总工程量的</t>
    </r>
    <r>
      <rPr>
        <sz val="12"/>
        <color theme="1"/>
        <rFont val="仿宋_GB2312"/>
        <charset val="134"/>
      </rPr>
      <t>100%</t>
    </r>
    <r>
      <rPr>
        <sz val="12"/>
        <color theme="1"/>
        <rFont val="仿宋_GB2312"/>
        <charset val="134"/>
      </rPr>
      <t>；
成本指标：完成投资2700万元；
社会效益指标：</t>
    </r>
    <r>
      <rPr>
        <sz val="12"/>
        <color theme="1"/>
        <rFont val="仿宋_GB2312"/>
        <charset val="134"/>
      </rPr>
      <t>2023</t>
    </r>
    <r>
      <rPr>
        <sz val="12"/>
        <color theme="1"/>
        <rFont val="仿宋_GB2312"/>
        <charset val="134"/>
      </rPr>
      <t>年受益人数43户、</t>
    </r>
    <r>
      <rPr>
        <sz val="12"/>
        <color theme="1"/>
        <rFont val="仿宋_GB2312"/>
        <charset val="134"/>
      </rPr>
      <t>108</t>
    </r>
    <r>
      <rPr>
        <sz val="12"/>
        <color theme="1"/>
        <rFont val="仿宋_GB2312"/>
        <charset val="134"/>
      </rPr>
      <t>人；
服务对象满意度指标：受益人口满意度</t>
    </r>
    <r>
      <rPr>
        <sz val="12"/>
        <color theme="1"/>
        <rFont val="仿宋_GB2312"/>
        <charset val="134"/>
      </rPr>
      <t>85%</t>
    </r>
    <r>
      <rPr>
        <sz val="12"/>
        <color theme="1"/>
        <rFont val="仿宋_GB2312"/>
        <charset val="134"/>
      </rPr>
      <t>。</t>
    </r>
  </si>
  <si>
    <t>原州区2023年南部水源涵养林建设项目</t>
  </si>
  <si>
    <t>实施未成林地改造提升及退化林修复6.0万亩，补植树种主要选用油松、樟子松、云杉、山楂、杜梨子、丁香、忍冬等。</t>
  </si>
  <si>
    <t>官厅镇、河川乡等6个乡镇及青石、马渠等4个林场（管护站）</t>
  </si>
  <si>
    <t>2024年3月-10月</t>
  </si>
  <si>
    <t>脱贫户50户120人</t>
  </si>
  <si>
    <t>项目实施后可提高森林生态系统服务功能，显著改善项目区及周边地区的生态环境。工程建设中增加农民就业机会，提高农民收入。</t>
  </si>
  <si>
    <r>
      <rPr>
        <sz val="12"/>
        <color theme="1"/>
        <rFont val="仿宋_GB2312"/>
        <charset val="134"/>
      </rPr>
      <t>数量指标：在官厅镇、河川乡、开城镇、炭山乡、头营镇、寨科乡、青石林场、马渠林场、塌山管护站、西海子林场实施未成林地改造提升及退化林修复</t>
    </r>
    <r>
      <rPr>
        <sz val="12"/>
        <color theme="1"/>
        <rFont val="仿宋_GB2312"/>
        <charset val="134"/>
      </rPr>
      <t>6.0</t>
    </r>
    <r>
      <rPr>
        <sz val="12"/>
        <color theme="1"/>
        <rFont val="仿宋_GB2312"/>
        <charset val="134"/>
      </rPr>
      <t>万亩；
质量指标：苗木成活率</t>
    </r>
    <r>
      <rPr>
        <sz val="12"/>
        <color theme="1"/>
        <rFont val="仿宋_GB2312"/>
        <charset val="134"/>
      </rPr>
      <t>85%</t>
    </r>
    <r>
      <rPr>
        <sz val="12"/>
        <color theme="1"/>
        <rFont val="仿宋_GB2312"/>
        <charset val="134"/>
      </rPr>
      <t>，工程质量合格；
时效指标：</t>
    </r>
    <r>
      <rPr>
        <sz val="12"/>
        <color theme="1"/>
        <rFont val="仿宋_GB2312"/>
        <charset val="134"/>
      </rPr>
      <t>2024</t>
    </r>
    <r>
      <rPr>
        <sz val="12"/>
        <color theme="1"/>
        <rFont val="仿宋_GB2312"/>
        <charset val="134"/>
      </rPr>
      <t>年底完成总工程量的</t>
    </r>
    <r>
      <rPr>
        <sz val="12"/>
        <color theme="1"/>
        <rFont val="仿宋_GB2312"/>
        <charset val="134"/>
      </rPr>
      <t>100%</t>
    </r>
    <r>
      <rPr>
        <sz val="12"/>
        <color theme="1"/>
        <rFont val="仿宋_GB2312"/>
        <charset val="134"/>
      </rPr>
      <t>；
成本指标：完成投资2392万元；
社会效益指标：</t>
    </r>
    <r>
      <rPr>
        <sz val="12"/>
        <color theme="1"/>
        <rFont val="仿宋_GB2312"/>
        <charset val="134"/>
      </rPr>
      <t>2023</t>
    </r>
    <r>
      <rPr>
        <sz val="12"/>
        <color theme="1"/>
        <rFont val="仿宋_GB2312"/>
        <charset val="134"/>
      </rPr>
      <t>年受益人数</t>
    </r>
    <r>
      <rPr>
        <sz val="12"/>
        <color theme="1"/>
        <rFont val="仿宋_GB2312"/>
        <charset val="134"/>
      </rPr>
      <t>50</t>
    </r>
    <r>
      <rPr>
        <sz val="12"/>
        <color theme="1"/>
        <rFont val="仿宋_GB2312"/>
        <charset val="134"/>
      </rPr>
      <t>户、</t>
    </r>
    <r>
      <rPr>
        <sz val="12"/>
        <color theme="1"/>
        <rFont val="仿宋_GB2312"/>
        <charset val="134"/>
      </rPr>
      <t>120</t>
    </r>
    <r>
      <rPr>
        <sz val="12"/>
        <color theme="1"/>
        <rFont val="仿宋_GB2312"/>
        <charset val="134"/>
      </rPr>
      <t>人；
服务对象满意度指标：受益人口满意度</t>
    </r>
    <r>
      <rPr>
        <sz val="12"/>
        <color theme="1"/>
        <rFont val="仿宋_GB2312"/>
        <charset val="134"/>
      </rPr>
      <t>85%</t>
    </r>
    <r>
      <rPr>
        <sz val="12"/>
        <color theme="1"/>
        <rFont val="仿宋_GB2312"/>
        <charset val="134"/>
      </rPr>
      <t>。</t>
    </r>
  </si>
  <si>
    <t>清水河源头国土综合整治项目（2023年）</t>
  </si>
  <si>
    <r>
      <rPr>
        <sz val="14"/>
        <color theme="1"/>
        <rFont val="仿宋_GB2312"/>
        <charset val="134"/>
      </rPr>
      <t>对原州区开城镇双泉村、寇庄村、和泉村和彭庄村4个行政村，治理规模面积932.83h</t>
    </r>
    <r>
      <rPr>
        <sz val="14"/>
        <color rgb="FF000000"/>
        <rFont val="方正书宋_GBK"/>
        <charset val="134"/>
      </rPr>
      <t>㎡</t>
    </r>
    <r>
      <rPr>
        <sz val="14"/>
        <color theme="1"/>
        <rFont val="仿宋_GB2312"/>
        <charset val="134"/>
      </rPr>
      <t>。项目包括沟道生态治理、村庄生态治理和水源涵养林补植三大工程，总治理面积932.83h</t>
    </r>
    <r>
      <rPr>
        <sz val="14"/>
        <color rgb="FF000000"/>
        <rFont val="方正书宋_GBK"/>
        <charset val="134"/>
      </rPr>
      <t>㎡</t>
    </r>
    <r>
      <rPr>
        <sz val="14"/>
        <color theme="1"/>
        <rFont val="仿宋_GB2312"/>
        <charset val="134"/>
      </rPr>
      <t>，其中沟道治理36.38h</t>
    </r>
    <r>
      <rPr>
        <sz val="14"/>
        <color rgb="FF000000"/>
        <rFont val="方正书宋_GBK"/>
        <charset val="134"/>
      </rPr>
      <t>㎡</t>
    </r>
    <r>
      <rPr>
        <sz val="14"/>
        <color theme="1"/>
        <rFont val="仿宋_GB2312"/>
        <charset val="134"/>
      </rPr>
      <t>，村庄生态治理78.65hh</t>
    </r>
    <r>
      <rPr>
        <sz val="14"/>
        <color rgb="FF000000"/>
        <rFont val="方正书宋_GBK"/>
        <charset val="134"/>
      </rPr>
      <t>㎡</t>
    </r>
    <r>
      <rPr>
        <sz val="14"/>
        <color theme="1"/>
        <rFont val="仿宋_GB2312"/>
        <charset val="134"/>
      </rPr>
      <t>，水源涵养林补植817.80h</t>
    </r>
    <r>
      <rPr>
        <sz val="14"/>
        <color rgb="FF000000"/>
        <rFont val="方正书宋_GBK"/>
        <charset val="134"/>
      </rPr>
      <t>㎡</t>
    </r>
    <r>
      <rPr>
        <sz val="14"/>
        <color theme="1"/>
        <rFont val="仿宋_GB2312"/>
        <charset val="134"/>
      </rPr>
      <t>。</t>
    </r>
  </si>
  <si>
    <t>开城镇双泉村、寇庄村、和泉村和彭庄村</t>
  </si>
  <si>
    <t>脱贫户100户、332人</t>
  </si>
  <si>
    <t>项目实施后可显著改善项目区及周边地区的生态环境。工程建设中增加农民就业机会，提高农民收入。</t>
  </si>
  <si>
    <r>
      <rPr>
        <sz val="12"/>
        <color theme="1"/>
        <rFont val="仿宋_GB2312"/>
        <charset val="134"/>
      </rPr>
      <t>数量指标：完成原州区开城镇双泉村、寇庄村、和泉村和彭庄村</t>
    </r>
    <r>
      <rPr>
        <sz val="12"/>
        <color theme="1"/>
        <rFont val="仿宋_GB2312"/>
        <charset val="134"/>
      </rPr>
      <t>4</t>
    </r>
    <r>
      <rPr>
        <sz val="12"/>
        <color theme="1"/>
        <rFont val="仿宋_GB2312"/>
        <charset val="134"/>
      </rPr>
      <t>个行政村，治理规模面积</t>
    </r>
    <r>
      <rPr>
        <sz val="12"/>
        <color theme="1"/>
        <rFont val="仿宋_GB2312"/>
        <charset val="134"/>
      </rPr>
      <t>932.83h</t>
    </r>
    <r>
      <rPr>
        <sz val="12"/>
        <color indexed="8"/>
        <rFont val="方正书宋_GBK"/>
        <charset val="0"/>
      </rPr>
      <t>㎡</t>
    </r>
    <r>
      <rPr>
        <sz val="12"/>
        <color theme="1"/>
        <rFont val="仿宋_GB2312"/>
        <charset val="134"/>
      </rPr>
      <t>。
质量指标：项目验收合格率</t>
    </r>
    <r>
      <rPr>
        <sz val="12"/>
        <color theme="1"/>
        <rFont val="仿宋_GB2312"/>
        <charset val="134"/>
      </rPr>
      <t>100%</t>
    </r>
    <r>
      <rPr>
        <sz val="12"/>
        <color theme="1"/>
        <rFont val="仿宋_GB2312"/>
        <charset val="134"/>
      </rPr>
      <t>，工程质量合格；
时效指标：</t>
    </r>
    <r>
      <rPr>
        <sz val="12"/>
        <color theme="1"/>
        <rFont val="仿宋_GB2312"/>
        <charset val="134"/>
      </rPr>
      <t>2024</t>
    </r>
    <r>
      <rPr>
        <sz val="12"/>
        <color theme="1"/>
        <rFont val="仿宋_GB2312"/>
        <charset val="134"/>
      </rPr>
      <t>年底完成总工程量的</t>
    </r>
    <r>
      <rPr>
        <sz val="12"/>
        <color theme="1"/>
        <rFont val="仿宋_GB2312"/>
        <charset val="134"/>
      </rPr>
      <t>100%</t>
    </r>
    <r>
      <rPr>
        <sz val="12"/>
        <color theme="1"/>
        <rFont val="仿宋_GB2312"/>
        <charset val="134"/>
      </rPr>
      <t>；
成本指标：完成投资250万元；
社会效益指标：2023年受益人数100户、332人；
服务对象满意度指标：受益人口满意度</t>
    </r>
    <r>
      <rPr>
        <sz val="12"/>
        <color theme="1"/>
        <rFont val="仿宋_GB2312"/>
        <charset val="134"/>
      </rPr>
      <t>85%</t>
    </r>
    <r>
      <rPr>
        <sz val="12"/>
        <color theme="1"/>
        <rFont val="仿宋_GB2312"/>
        <charset val="134"/>
      </rPr>
      <t>。</t>
    </r>
  </si>
  <si>
    <t>“出户入园”养殖场建设项目</t>
  </si>
  <si>
    <t>总投资1000万元。在条件适宜的乡镇新建改扩建肉牛“出户入园（场）”，包括改扩建“出户入园（场）和新建“出户入园（场）”实行统一饲养管理。</t>
  </si>
  <si>
    <t>2024年肉牛见犊补母项目</t>
  </si>
  <si>
    <t>对原州区11个乡镇所有农户、养殖合作社。以“见犊补母”方式补贴基础母牛，实现“见犊补母”政策全覆盖，完成2022年下余4.6万头补贴资金的兑付。</t>
  </si>
  <si>
    <t>原州区三营镇安和村肉牛养殖“出户入园”扩建2023年以工代赈项目</t>
  </si>
  <si>
    <t>新建半封闭牛含2座，建筑面积2090*2=4180平方米，活动场地面积1348*2=2696平方米(水平投影面积一半)；在牛舍山墙两侧与原有道路之间空地上新建混凝土硬化216平方米，破损及恢复混凝土硬化460平方米。新建中1000圆形混凝土雨水检查井22座，D3001I级钢筋混凝土管526米，电缆规格及敷设方式为 YJV22-4X10-FC，电缆长度240米。</t>
  </si>
  <si>
    <t>三营镇安和村</t>
  </si>
  <si>
    <t>2023年3-2024年5月</t>
  </si>
  <si>
    <t>安和村451农户1889人（其中脱贫户255户X人，监测对象9户30人）。</t>
  </si>
  <si>
    <t>企业合作社通过带动62人务工增加群众工资性收入，带动周边451户村民出户入园养殖肉牛。</t>
  </si>
  <si>
    <t>总体目标：新建半封闭牛舍2座；
质量指标：工程合格率（≥100%）
时效指标：县级验收于2024年6月底前完成，项目总投资609.32万元；
社会效益指标：受益人数1624人；
服务对象满意度指标：社会公众或服务对象（≥90%）</t>
  </si>
  <si>
    <t>原州区三营镇孙家河村林下经济示范园区配套设施2023年以工代赈项目</t>
  </si>
  <si>
    <t>该项目预算总投资575万元，其中400万为中央财政资金，175万为地方配套资金。建设内容：铺设管道15.7千米，软带12.2千米、滴灌管130.8千米，配套建设控制阀井、分水阀井、检查井等建筑物182座，新建生产路9千米。</t>
  </si>
  <si>
    <t>2023年5月-2024年5月</t>
  </si>
  <si>
    <r>
      <rPr>
        <sz val="12"/>
        <color theme="1"/>
        <rFont val="仿宋_GB2312"/>
        <charset val="134"/>
      </rPr>
      <t>孙家河村</t>
    </r>
    <r>
      <rPr>
        <sz val="12"/>
        <color theme="1"/>
        <rFont val="仿宋_GB2312"/>
        <charset val="134"/>
      </rPr>
      <t>595</t>
    </r>
    <r>
      <rPr>
        <sz val="12"/>
        <color theme="1"/>
        <rFont val="仿宋_GB2312"/>
        <charset val="134"/>
      </rPr>
      <t>户</t>
    </r>
    <r>
      <rPr>
        <sz val="12"/>
        <color theme="1"/>
        <rFont val="仿宋_GB2312"/>
        <charset val="134"/>
      </rPr>
      <t>1895</t>
    </r>
    <r>
      <rPr>
        <sz val="12"/>
        <color theme="1"/>
        <rFont val="仿宋_GB2312"/>
        <charset val="134"/>
      </rPr>
      <t>人（其中脱贫户43户172人，监测对象3户12人）</t>
    </r>
  </si>
  <si>
    <t>通过新建小型农田水利，促进农民增收，受益人数1895人。</t>
  </si>
  <si>
    <t>总体目标：铺设管道15.7千米，软带12.2千米、滴灌管130.8千米，配套建设控制阀井、分水阀井、检查井等建筑物182座，新建生产路9千米。
质量指标：工程合格率（≥100%）
时效指标：县级验收于2024年5月底前完成，项目总投资575万元；
社会效益指标：受益人数1338人；
服务对象满意度指标：社会公众或服务对象（≥90%）</t>
  </si>
  <si>
    <t>原州区彭堡镇硝沟村肉牛养殖园区设施2023年以工代赈示范项目</t>
  </si>
  <si>
    <t>新建标准化牛舍7栋，配套建设青贮池、草料棚、沉淀池、集粪棚、蓄水池等。</t>
  </si>
  <si>
    <t>彭堡镇申庄村</t>
  </si>
  <si>
    <t>2023年4月-2024年5月</t>
  </si>
  <si>
    <t>彭堡镇人民政府</t>
  </si>
  <si>
    <r>
      <rPr>
        <sz val="12"/>
        <color theme="1"/>
        <rFont val="仿宋_GB2312"/>
        <charset val="134"/>
      </rPr>
      <t>硝沟村</t>
    </r>
    <r>
      <rPr>
        <sz val="12"/>
        <color theme="1"/>
        <rFont val="仿宋_GB2312"/>
        <charset val="134"/>
      </rPr>
      <t>289</t>
    </r>
    <r>
      <rPr>
        <sz val="12"/>
        <color theme="1"/>
        <rFont val="仿宋_GB2312"/>
        <charset val="134"/>
      </rPr>
      <t>户</t>
    </r>
    <r>
      <rPr>
        <sz val="12"/>
        <color theme="1"/>
        <rFont val="仿宋_GB2312"/>
        <charset val="134"/>
      </rPr>
      <t>1152</t>
    </r>
    <r>
      <rPr>
        <sz val="12"/>
        <color theme="1"/>
        <rFont val="仿宋_GB2312"/>
        <charset val="134"/>
      </rPr>
      <t>人</t>
    </r>
  </si>
  <si>
    <t>本项目严格落实联农带农机制，预计安排务工人110人，其中技工23人，普工87人，增加收入201.21万元，务工人员全部来自本村具有劳动能力的村民；养殖牛约400头，充分发挥养殖园区在促进农村群众就地就近就业、带动养殖、激发增收致富等方面的重要作用。</t>
  </si>
  <si>
    <t>总体目标：新建牛舍7栋，配套建设青贮池、草料棚、沉淀池、集粪棚、蓄水池；
质量指标：工程合格率（≥100%）
时效指标：县级验收于2024年5月底前完成，项目总投资889.5万元；
社会效益指标：受益人数1152人；
服务对象满意度指标：社会公众或服务对象（≥90%）</t>
  </si>
  <si>
    <t>原州区头营镇胡大堡村肉牛养殖场基础设施2023年以工代赈项目</t>
  </si>
  <si>
    <t>新建轻钢结构牛舍1栋,面积2160平方米（设计年存栏肉牛180头），钢筋混凝土结构青贮池1座面积480平方米，钢结构草料棚1座面积314平方米，简易钢结构敞开式堆粪棚1座面积190.3平方米，混合结构业务用房（含消毒室）面积70平方米，消毒池一处，电动伸缩门一座，场地硬化1546平方米，场地沙化4455平方米，给排水、土方等工程。</t>
  </si>
  <si>
    <t>头营镇胡大堡村</t>
  </si>
  <si>
    <t>2023年4月-2024年6月</t>
  </si>
  <si>
    <t>头营镇人民政府</t>
  </si>
  <si>
    <t>687户1908人</t>
  </si>
  <si>
    <t>预计带动当地农村群众50人就业，增加收入62万元。</t>
  </si>
  <si>
    <t>总体目标：新建牛舍1座，新建青贮池1座，新建草料棚1座；
质量指标：工程合格率（≥100%）
时效指标：县级验收于2024年6月底前完成，项目总投资501.27万元；
社会效益指标：受益人数1908人；
服务对象满意度指标：社会公众或服务对象（≥90%）</t>
  </si>
  <si>
    <t>原州区中河乡丰堡村肉牛养殖“出户入园”基础设施2023年以工代赈项目</t>
  </si>
  <si>
    <t>新建牛舍2座及围墙大门等配套设施。</t>
  </si>
  <si>
    <t>中河乡丰堡村</t>
  </si>
  <si>
    <t>2023年-2024年</t>
  </si>
  <si>
    <t>丰堡村村504户1860人，脱贫户195户721人，监测户2户7人</t>
  </si>
  <si>
    <t>预计带动当地农村群众人30人就业，增加收入50万元。</t>
  </si>
  <si>
    <t>总体目标：新建牛舍2座及围墙大门等配套设施；
质量指标：工程合格率（≥100%）；
时效指标：县级验收于2024年10月底前完成，项目总投资540万元；                                                 
社会效益指标：受益人数1860人；
服务对象满意度指标：95%以上。</t>
  </si>
  <si>
    <t>原州区三营镇新三营中药材加工车间建设2024年中央财政以工代赈项目</t>
  </si>
  <si>
    <t>该项目预算总投资500万元，其中中央财政资金400万，其他资金100万，建设内容：项目占地10亩，新建中药材加工车间一栋，建筑面积2200平方米，配套建设室外管网及硬化工程。</t>
  </si>
  <si>
    <r>
      <rPr>
        <sz val="12"/>
        <color theme="1"/>
        <rFont val="仿宋_GB2312"/>
        <charset val="134"/>
      </rPr>
      <t>新三营村</t>
    </r>
    <r>
      <rPr>
        <sz val="12"/>
        <color theme="1"/>
        <rFont val="仿宋_GB2312"/>
        <charset val="134"/>
      </rPr>
      <t>500</t>
    </r>
    <r>
      <rPr>
        <sz val="12"/>
        <color theme="1"/>
        <rFont val="仿宋_GB2312"/>
        <charset val="134"/>
      </rPr>
      <t>户</t>
    </r>
    <r>
      <rPr>
        <sz val="12"/>
        <color theme="1"/>
        <rFont val="仿宋_GB2312"/>
        <charset val="134"/>
      </rPr>
      <t>2850</t>
    </r>
    <r>
      <rPr>
        <sz val="12"/>
        <color theme="1"/>
        <rFont val="仿宋_GB2312"/>
        <charset val="134"/>
      </rPr>
      <t>人（其中脱贫户241户490人，监测对象2户4人）</t>
    </r>
  </si>
  <si>
    <t>通过发展产业，带动农户增收，受益人数2850人。</t>
  </si>
  <si>
    <t>总体目标：项目占地10亩，新建中药材加工车间一栋，建筑面积2200平方米，配套建设室外管网及硬化工程。
质量指标：工程合格率（≥100%）
时效指标：县级验收于2025年5月底前完成，项目总投资500万元；
社会效益指标：受益人数2850人；
服务对象满意度指标：社会公众或服务对象（≥90%）</t>
  </si>
  <si>
    <t>原州区黄铎堡镇穆滩村肉牛养殖“出户入园”扩建改造2024年中央财政以工代赈项目</t>
  </si>
  <si>
    <t>扩建</t>
  </si>
  <si>
    <r>
      <rPr>
        <sz val="14"/>
        <color theme="1"/>
        <rFont val="仿宋_GB2312"/>
        <charset val="134"/>
      </rPr>
      <t>1.建筑工程：新建半封闭牛舍2座，面积为980+870=1850</t>
    </r>
    <r>
      <rPr>
        <sz val="14"/>
        <color indexed="8"/>
        <rFont val="方正书宋_GBK"/>
        <charset val="0"/>
      </rPr>
      <t>㎡</t>
    </r>
    <r>
      <rPr>
        <sz val="14"/>
        <color theme="1"/>
        <rFont val="仿宋_GB2312"/>
        <charset val="134"/>
      </rPr>
      <t>；新建饲料堆放及加工棚一座，面积630</t>
    </r>
    <r>
      <rPr>
        <sz val="14"/>
        <color indexed="8"/>
        <rFont val="方正书宋_GBK"/>
        <charset val="0"/>
      </rPr>
      <t>㎡</t>
    </r>
    <r>
      <rPr>
        <sz val="14"/>
        <color theme="1"/>
        <rFont val="仿宋_GB2312"/>
        <charset val="134"/>
      </rPr>
      <t>；新建存储棚一座，面积为150</t>
    </r>
    <r>
      <rPr>
        <sz val="14"/>
        <color indexed="8"/>
        <rFont val="方正书宋_GBK"/>
        <charset val="0"/>
      </rPr>
      <t>㎡</t>
    </r>
    <r>
      <rPr>
        <sz val="14"/>
        <color theme="1"/>
        <rFont val="仿宋_GB2312"/>
        <charset val="134"/>
      </rPr>
      <t>。  2.室外工程：混凝土硬化路面3560</t>
    </r>
    <r>
      <rPr>
        <sz val="14"/>
        <color indexed="8"/>
        <rFont val="方正书宋_GBK"/>
        <charset val="0"/>
      </rPr>
      <t>㎡</t>
    </r>
    <r>
      <rPr>
        <sz val="14"/>
        <color theme="1"/>
        <rFont val="仿宋_GB2312"/>
        <charset val="134"/>
      </rPr>
      <t>；面包砖铺装350</t>
    </r>
    <r>
      <rPr>
        <sz val="14"/>
        <color indexed="8"/>
        <rFont val="方正书宋_GBK"/>
        <charset val="0"/>
      </rPr>
      <t>㎡</t>
    </r>
    <r>
      <rPr>
        <sz val="14"/>
        <color theme="1"/>
        <rFont val="仿宋_GB2312"/>
        <charset val="134"/>
      </rPr>
      <t>；砖围墙620米；挡土墙230米；消毒池24</t>
    </r>
    <r>
      <rPr>
        <sz val="14"/>
        <color indexed="8"/>
        <rFont val="方正书宋_GBK"/>
        <charset val="0"/>
      </rPr>
      <t>㎡</t>
    </r>
    <r>
      <rPr>
        <sz val="14"/>
        <color theme="1"/>
        <rFont val="仿宋_GB2312"/>
        <charset val="134"/>
      </rPr>
      <t>；挖方3638m</t>
    </r>
    <r>
      <rPr>
        <sz val="14"/>
        <color indexed="8"/>
        <rFont val="Arial"/>
        <charset val="0"/>
      </rPr>
      <t>³</t>
    </r>
    <r>
      <rPr>
        <sz val="14"/>
        <color theme="1"/>
        <rFont val="仿宋_GB2312"/>
        <charset val="134"/>
      </rPr>
      <t>，填方3638m</t>
    </r>
    <r>
      <rPr>
        <sz val="14"/>
        <color indexed="8"/>
        <rFont val="Arial"/>
        <charset val="0"/>
      </rPr>
      <t>³</t>
    </r>
    <r>
      <rPr>
        <sz val="14"/>
        <color theme="1"/>
        <rFont val="仿宋_GB2312"/>
        <charset val="134"/>
      </rPr>
      <t>；室外给排水工程及室外电气工程。</t>
    </r>
  </si>
  <si>
    <t>黄铎堡镇穆滩村</t>
  </si>
  <si>
    <t>黄铎堡镇人民政府</t>
  </si>
  <si>
    <r>
      <rPr>
        <sz val="12"/>
        <color theme="1"/>
        <rFont val="仿宋_GB2312"/>
        <charset val="134"/>
      </rPr>
      <t>穆滩村脱贫户</t>
    </r>
    <r>
      <rPr>
        <sz val="12"/>
        <color theme="1"/>
        <rFont val="仿宋_GB2312"/>
        <charset val="134"/>
      </rPr>
      <t>271</t>
    </r>
    <r>
      <rPr>
        <sz val="12"/>
        <color theme="1"/>
        <rFont val="仿宋_GB2312"/>
        <charset val="134"/>
      </rPr>
      <t>户、监测对象26户</t>
    </r>
  </si>
  <si>
    <t>此项目预计带动当地务工群众65人，依托合作社+农户方式，免费教本村养殖户肉牛养殖技术，饲草料等优先从本村农户购买，为本村养殖户提供优质品种。</t>
  </si>
  <si>
    <t>总体目标：新建半封闭牛舍2座，新建饲料堆放及加工棚一座，新建存储棚一座。
质量指标：工程合格率（≥100%）
时效指标：县级验收于2024年12月底前完成，项目总投资589万元；
社会效益指标：受益人数3794人；
服务对象满意度指标：社会公众或服务对象（≥90%）</t>
  </si>
  <si>
    <t>2023年设施农业园区日光温室维修项目</t>
  </si>
  <si>
    <t>2023年维修日光温室309栋（自然栋），折60米标准339栋,其中：头营镇维修日光温室197栋（自然栋），折60米标准221栋；黄铎堡镇维修日光温室112栋（自然栋），折60米标准栋118栋。</t>
  </si>
  <si>
    <t>头营镇、黄铎堡镇</t>
  </si>
  <si>
    <t>2023年1月-2024年11月</t>
  </si>
  <si>
    <r>
      <rPr>
        <sz val="12"/>
        <color theme="1"/>
        <rFont val="仿宋_GB2312"/>
        <charset val="134"/>
      </rPr>
      <t>头营镇、黄铎堡镇受益户</t>
    </r>
    <r>
      <rPr>
        <sz val="12"/>
        <color theme="1"/>
        <rFont val="仿宋_GB2312"/>
        <charset val="134"/>
      </rPr>
      <t>309</t>
    </r>
    <r>
      <rPr>
        <sz val="12"/>
        <color theme="1"/>
        <rFont val="仿宋_GB2312"/>
        <charset val="134"/>
      </rPr>
      <t>户</t>
    </r>
    <r>
      <rPr>
        <sz val="12"/>
        <color theme="1"/>
        <rFont val="仿宋_GB2312"/>
        <charset val="134"/>
      </rPr>
      <t>930</t>
    </r>
    <r>
      <rPr>
        <sz val="12"/>
        <color theme="1"/>
        <rFont val="仿宋_GB2312"/>
        <charset val="134"/>
      </rPr>
      <t>人</t>
    </r>
  </si>
  <si>
    <r>
      <rPr>
        <sz val="12"/>
        <color theme="1"/>
        <rFont val="仿宋_GB2312"/>
        <charset val="134"/>
      </rPr>
      <t>总体目标：通过完成头营镇、黄铎堡镇维修日光温室</t>
    </r>
    <r>
      <rPr>
        <sz val="12"/>
        <color theme="1"/>
        <rFont val="仿宋_GB2312"/>
        <charset val="134"/>
      </rPr>
      <t>309</t>
    </r>
    <r>
      <rPr>
        <sz val="12"/>
        <color theme="1"/>
        <rFont val="仿宋_GB2312"/>
        <charset val="134"/>
      </rPr>
      <t>自然栋（折</t>
    </r>
    <r>
      <rPr>
        <sz val="12"/>
        <color theme="1"/>
        <rFont val="仿宋_GB2312"/>
        <charset val="134"/>
      </rPr>
      <t>60</t>
    </r>
    <r>
      <rPr>
        <sz val="12"/>
        <color theme="1"/>
        <rFont val="仿宋_GB2312"/>
        <charset val="134"/>
      </rPr>
      <t>米长标准栋</t>
    </r>
    <r>
      <rPr>
        <sz val="12"/>
        <color theme="1"/>
        <rFont val="仿宋_GB2312"/>
        <charset val="134"/>
      </rPr>
      <t>339</t>
    </r>
    <r>
      <rPr>
        <sz val="12"/>
        <color theme="1"/>
        <rFont val="仿宋_GB2312"/>
        <charset val="134"/>
      </rPr>
      <t>栋），达到进一步改善设施农业基础设施面貌，提高设施农业综合生产能力的效果，</t>
    </r>
    <r>
      <rPr>
        <sz val="12"/>
        <color theme="1"/>
        <rFont val="仿宋_GB2312"/>
        <charset val="134"/>
      </rPr>
      <t>339</t>
    </r>
    <r>
      <rPr>
        <sz val="12"/>
        <color theme="1"/>
        <rFont val="仿宋_GB2312"/>
        <charset val="134"/>
      </rPr>
      <t>栋（</t>
    </r>
    <r>
      <rPr>
        <sz val="12"/>
        <color theme="1"/>
        <rFont val="仿宋_GB2312"/>
        <charset val="134"/>
      </rPr>
      <t>60</t>
    </r>
    <r>
      <rPr>
        <sz val="12"/>
        <color theme="1"/>
        <rFont val="仿宋_GB2312"/>
        <charset val="134"/>
      </rPr>
      <t>米标准栋）日光温室单栋产值约</t>
    </r>
    <r>
      <rPr>
        <sz val="12"/>
        <color theme="1"/>
        <rFont val="仿宋_GB2312"/>
        <charset val="134"/>
      </rPr>
      <t>2.5</t>
    </r>
    <r>
      <rPr>
        <sz val="12"/>
        <color theme="1"/>
        <rFont val="仿宋_GB2312"/>
        <charset val="134"/>
      </rPr>
      <t>万元，总产值</t>
    </r>
    <r>
      <rPr>
        <sz val="12"/>
        <color theme="1"/>
        <rFont val="仿宋_GB2312"/>
        <charset val="134"/>
      </rPr>
      <t>847.5</t>
    </r>
    <r>
      <rPr>
        <sz val="12"/>
        <color theme="1"/>
        <rFont val="仿宋_GB2312"/>
        <charset val="134"/>
      </rPr>
      <t>万元，纯收入约</t>
    </r>
    <r>
      <rPr>
        <sz val="12"/>
        <color theme="1"/>
        <rFont val="仿宋_GB2312"/>
        <charset val="134"/>
      </rPr>
      <t>290</t>
    </r>
    <r>
      <rPr>
        <sz val="12"/>
        <color theme="1"/>
        <rFont val="仿宋_GB2312"/>
        <charset val="134"/>
      </rPr>
      <t>万元，直接受益户</t>
    </r>
    <r>
      <rPr>
        <sz val="12"/>
        <color theme="1"/>
        <rFont val="仿宋_GB2312"/>
        <charset val="134"/>
      </rPr>
      <t>309</t>
    </r>
    <r>
      <rPr>
        <sz val="12"/>
        <color theme="1"/>
        <rFont val="仿宋_GB2312"/>
        <charset val="134"/>
      </rPr>
      <t>户</t>
    </r>
    <r>
      <rPr>
        <sz val="12"/>
        <color theme="1"/>
        <rFont val="仿宋_GB2312"/>
        <charset val="134"/>
      </rPr>
      <t>930</t>
    </r>
    <r>
      <rPr>
        <sz val="12"/>
        <color theme="1"/>
        <rFont val="仿宋_GB2312"/>
        <charset val="134"/>
      </rPr>
      <t>人；</t>
    </r>
    <r>
      <rPr>
        <sz val="12"/>
        <color theme="1"/>
        <rFont val="仿宋_GB2312"/>
        <charset val="134"/>
      </rPr>
      <t xml:space="preserve">
</t>
    </r>
    <r>
      <rPr>
        <sz val="12"/>
        <color theme="1"/>
        <rFont val="仿宋_GB2312"/>
        <charset val="134"/>
      </rPr>
      <t>数量指标：维修日光温室</t>
    </r>
    <r>
      <rPr>
        <sz val="12"/>
        <color theme="1"/>
        <rFont val="仿宋_GB2312"/>
        <charset val="134"/>
      </rPr>
      <t>309</t>
    </r>
    <r>
      <rPr>
        <sz val="12"/>
        <color theme="1"/>
        <rFont val="仿宋_GB2312"/>
        <charset val="134"/>
      </rPr>
      <t>自然栋（折</t>
    </r>
    <r>
      <rPr>
        <sz val="12"/>
        <color theme="1"/>
        <rFont val="仿宋_GB2312"/>
        <charset val="134"/>
      </rPr>
      <t>60</t>
    </r>
    <r>
      <rPr>
        <sz val="12"/>
        <color theme="1"/>
        <rFont val="仿宋_GB2312"/>
        <charset val="134"/>
      </rPr>
      <t>米长标准栋</t>
    </r>
    <r>
      <rPr>
        <sz val="12"/>
        <color theme="1"/>
        <rFont val="仿宋_GB2312"/>
        <charset val="134"/>
      </rPr>
      <t>339</t>
    </r>
    <r>
      <rPr>
        <sz val="12"/>
        <color theme="1"/>
        <rFont val="仿宋_GB2312"/>
        <charset val="134"/>
      </rPr>
      <t>栋）；</t>
    </r>
    <r>
      <rPr>
        <sz val="12"/>
        <color theme="1"/>
        <rFont val="仿宋_GB2312"/>
        <charset val="134"/>
      </rPr>
      <t xml:space="preserve">
</t>
    </r>
    <r>
      <rPr>
        <sz val="12"/>
        <color theme="1"/>
        <rFont val="仿宋_GB2312"/>
        <charset val="134"/>
      </rPr>
      <t>质量指标：合格；</t>
    </r>
    <r>
      <rPr>
        <sz val="12"/>
        <color theme="1"/>
        <rFont val="仿宋_GB2312"/>
        <charset val="134"/>
      </rPr>
      <t xml:space="preserve">
</t>
    </r>
    <r>
      <rPr>
        <sz val="12"/>
        <color theme="1"/>
        <rFont val="仿宋_GB2312"/>
        <charset val="134"/>
      </rPr>
      <t>时效指标：</t>
    </r>
    <r>
      <rPr>
        <sz val="12"/>
        <color theme="1"/>
        <rFont val="仿宋_GB2312"/>
        <charset val="134"/>
      </rPr>
      <t>2024</t>
    </r>
    <r>
      <rPr>
        <sz val="12"/>
        <color theme="1"/>
        <rFont val="仿宋_GB2312"/>
        <charset val="134"/>
      </rPr>
      <t>年</t>
    </r>
    <r>
      <rPr>
        <sz val="12"/>
        <color theme="1"/>
        <rFont val="仿宋_GB2312"/>
        <charset val="134"/>
      </rPr>
      <t>11</t>
    </r>
    <r>
      <rPr>
        <sz val="12"/>
        <color theme="1"/>
        <rFont val="仿宋_GB2312"/>
        <charset val="134"/>
      </rPr>
      <t>月底；</t>
    </r>
    <r>
      <rPr>
        <sz val="12"/>
        <color theme="1"/>
        <rFont val="仿宋_GB2312"/>
        <charset val="134"/>
      </rPr>
      <t xml:space="preserve">
</t>
    </r>
    <r>
      <rPr>
        <sz val="12"/>
        <color theme="1"/>
        <rFont val="仿宋_GB2312"/>
        <charset val="134"/>
      </rPr>
      <t>年投资</t>
    </r>
    <r>
      <rPr>
        <sz val="12"/>
        <color theme="1"/>
        <rFont val="仿宋_GB2312"/>
        <charset val="134"/>
      </rPr>
      <t>:2000</t>
    </r>
    <r>
      <rPr>
        <sz val="12"/>
        <color theme="1"/>
        <rFont val="仿宋_GB2312"/>
        <charset val="134"/>
      </rPr>
      <t>万元；</t>
    </r>
    <r>
      <rPr>
        <sz val="12"/>
        <color theme="1"/>
        <rFont val="仿宋_GB2312"/>
        <charset val="134"/>
      </rPr>
      <t xml:space="preserve">
</t>
    </r>
    <r>
      <rPr>
        <sz val="12"/>
        <color theme="1"/>
        <rFont val="仿宋_GB2312"/>
        <charset val="134"/>
      </rPr>
      <t>社会效益指标：受益户</t>
    </r>
    <r>
      <rPr>
        <sz val="12"/>
        <color theme="1"/>
        <rFont val="仿宋_GB2312"/>
        <charset val="134"/>
      </rPr>
      <t>309</t>
    </r>
    <r>
      <rPr>
        <sz val="12"/>
        <color theme="1"/>
        <rFont val="仿宋_GB2312"/>
        <charset val="134"/>
      </rPr>
      <t>户</t>
    </r>
    <r>
      <rPr>
        <sz val="12"/>
        <color theme="1"/>
        <rFont val="仿宋_GB2312"/>
        <charset val="134"/>
      </rPr>
      <t>930</t>
    </r>
    <r>
      <rPr>
        <sz val="12"/>
        <color theme="1"/>
        <rFont val="仿宋_GB2312"/>
        <charset val="134"/>
      </rPr>
      <t>人以上；</t>
    </r>
    <r>
      <rPr>
        <sz val="12"/>
        <color theme="1"/>
        <rFont val="仿宋_GB2312"/>
        <charset val="134"/>
      </rPr>
      <t xml:space="preserve">
</t>
    </r>
    <r>
      <rPr>
        <sz val="12"/>
        <color theme="1"/>
        <rFont val="仿宋_GB2312"/>
        <charset val="134"/>
      </rPr>
      <t>服务对象满意度指标：受益农户满意度</t>
    </r>
    <r>
      <rPr>
        <sz val="12"/>
        <color theme="1"/>
        <rFont val="仿宋_GB2312"/>
        <charset val="134"/>
      </rPr>
      <t>≥85%</t>
    </r>
    <r>
      <rPr>
        <sz val="12"/>
        <color theme="1"/>
        <rFont val="仿宋_GB2312"/>
        <charset val="134"/>
      </rPr>
      <t>。</t>
    </r>
  </si>
  <si>
    <t>2024年设施移民园区保温被配套项目</t>
  </si>
  <si>
    <t>在彭堡镇、头营镇、三营镇、黄铎堡镇设施移民园区日光温室配套保温被928700平方米</t>
  </si>
  <si>
    <t>农户每米（按棚体长度）自筹30元，其余由政府补贴。</t>
  </si>
  <si>
    <t>彭堡镇、头营镇、三营镇、黄铎堡镇各设施农业园区</t>
  </si>
  <si>
    <r>
      <rPr>
        <sz val="12"/>
        <color theme="1"/>
        <rFont val="仿宋_GB2312"/>
        <charset val="134"/>
      </rPr>
      <t>彭堡镇、头营镇、三营镇、黄铎堡镇受益户</t>
    </r>
    <r>
      <rPr>
        <sz val="12"/>
        <color theme="1"/>
        <rFont val="仿宋_GB2312"/>
        <charset val="134"/>
      </rPr>
      <t>1200</t>
    </r>
    <r>
      <rPr>
        <sz val="12"/>
        <color theme="1"/>
        <rFont val="仿宋_GB2312"/>
        <charset val="134"/>
      </rPr>
      <t>户</t>
    </r>
    <r>
      <rPr>
        <sz val="12"/>
        <color theme="1"/>
        <rFont val="仿宋_GB2312"/>
        <charset val="134"/>
      </rPr>
      <t>3600</t>
    </r>
    <r>
      <rPr>
        <sz val="12"/>
        <color theme="1"/>
        <rFont val="仿宋_GB2312"/>
        <charset val="134"/>
      </rPr>
      <t>人</t>
    </r>
  </si>
  <si>
    <r>
      <rPr>
        <sz val="12"/>
        <color theme="1"/>
        <rFont val="仿宋_GB2312"/>
        <charset val="134"/>
      </rPr>
      <t>总体目标：通过完成彭堡镇、头营镇、三营镇、黄铎堡镇配套保温被928700平方米，达到进一步改善设施农业基础设施面貌，提质增效，提高设施农业综合生产能力的效果，配套保温被928700平方米1200栋，单栋产值</t>
    </r>
    <r>
      <rPr>
        <sz val="12"/>
        <color theme="1"/>
        <rFont val="仿宋_GB2312"/>
        <charset val="134"/>
      </rPr>
      <t>2.5</t>
    </r>
    <r>
      <rPr>
        <sz val="12"/>
        <color theme="1"/>
        <rFont val="仿宋_GB2312"/>
        <charset val="134"/>
      </rPr>
      <t>万元，总产值3000万元，年纯收入达到1050万元。可转移和解决农村剩余劳动力1200户3600人</t>
    </r>
    <r>
      <rPr>
        <sz val="12"/>
        <color theme="1"/>
        <rFont val="仿宋_GB2312"/>
        <charset val="134"/>
      </rPr>
      <t xml:space="preserve">
</t>
    </r>
    <r>
      <rPr>
        <sz val="12"/>
        <color theme="1"/>
        <rFont val="仿宋_GB2312"/>
        <charset val="134"/>
      </rPr>
      <t>数量指标：采购保温被928700平方米；</t>
    </r>
    <r>
      <rPr>
        <sz val="12"/>
        <color theme="1"/>
        <rFont val="仿宋_GB2312"/>
        <charset val="134"/>
      </rPr>
      <t xml:space="preserve">
</t>
    </r>
    <r>
      <rPr>
        <sz val="12"/>
        <color theme="1"/>
        <rFont val="仿宋_GB2312"/>
        <charset val="134"/>
      </rPr>
      <t>质量指标：合格；</t>
    </r>
    <r>
      <rPr>
        <sz val="12"/>
        <color theme="1"/>
        <rFont val="仿宋_GB2312"/>
        <charset val="134"/>
      </rPr>
      <t xml:space="preserve">
</t>
    </r>
    <r>
      <rPr>
        <sz val="12"/>
        <color theme="1"/>
        <rFont val="仿宋_GB2312"/>
        <charset val="134"/>
      </rPr>
      <t>时效指标：</t>
    </r>
    <r>
      <rPr>
        <sz val="12"/>
        <color theme="1"/>
        <rFont val="仿宋_GB2312"/>
        <charset val="134"/>
      </rPr>
      <t>2024</t>
    </r>
    <r>
      <rPr>
        <sz val="12"/>
        <color theme="1"/>
        <rFont val="仿宋_GB2312"/>
        <charset val="134"/>
      </rPr>
      <t>年</t>
    </r>
    <r>
      <rPr>
        <sz val="12"/>
        <color theme="1"/>
        <rFont val="仿宋_GB2312"/>
        <charset val="134"/>
      </rPr>
      <t>10</t>
    </r>
    <r>
      <rPr>
        <sz val="12"/>
        <color theme="1"/>
        <rFont val="仿宋_GB2312"/>
        <charset val="134"/>
      </rPr>
      <t>月底；</t>
    </r>
    <r>
      <rPr>
        <sz val="12"/>
        <color theme="1"/>
        <rFont val="仿宋_GB2312"/>
        <charset val="134"/>
      </rPr>
      <t xml:space="preserve">
</t>
    </r>
    <r>
      <rPr>
        <sz val="12"/>
        <color theme="1"/>
        <rFont val="仿宋_GB2312"/>
        <charset val="134"/>
      </rPr>
      <t>成本指标</t>
    </r>
    <r>
      <rPr>
        <sz val="12"/>
        <color theme="1"/>
        <rFont val="仿宋_GB2312"/>
        <charset val="134"/>
      </rPr>
      <t>:18</t>
    </r>
    <r>
      <rPr>
        <sz val="12"/>
        <color theme="1"/>
        <rFont val="仿宋_GB2312"/>
        <charset val="134"/>
      </rPr>
      <t>元</t>
    </r>
    <r>
      <rPr>
        <sz val="12"/>
        <color theme="1"/>
        <rFont val="仿宋_GB2312"/>
        <charset val="134"/>
      </rPr>
      <t>/</t>
    </r>
    <r>
      <rPr>
        <sz val="12"/>
        <color theme="1"/>
        <rFont val="仿宋_GB2312"/>
        <charset val="134"/>
      </rPr>
      <t>平方米；</t>
    </r>
    <r>
      <rPr>
        <sz val="12"/>
        <color theme="1"/>
        <rFont val="仿宋_GB2312"/>
        <charset val="134"/>
      </rPr>
      <t xml:space="preserve">
</t>
    </r>
    <r>
      <rPr>
        <sz val="12"/>
        <color theme="1"/>
        <rFont val="仿宋_GB2312"/>
        <charset val="134"/>
      </rPr>
      <t>社会效益指标：受益户1200户3600人以上；</t>
    </r>
    <r>
      <rPr>
        <sz val="12"/>
        <color theme="1"/>
        <rFont val="仿宋_GB2312"/>
        <charset val="134"/>
      </rPr>
      <t xml:space="preserve">
</t>
    </r>
    <r>
      <rPr>
        <sz val="12"/>
        <color theme="1"/>
        <rFont val="仿宋_GB2312"/>
        <charset val="134"/>
      </rPr>
      <t>服务对象满意度指标：受益农户满意度</t>
    </r>
    <r>
      <rPr>
        <sz val="12"/>
        <color theme="1"/>
        <rFont val="仿宋_GB2312"/>
        <charset val="134"/>
      </rPr>
      <t>≥85%</t>
    </r>
    <r>
      <rPr>
        <sz val="12"/>
        <color theme="1"/>
        <rFont val="仿宋_GB2312"/>
        <charset val="134"/>
      </rPr>
      <t>。</t>
    </r>
  </si>
  <si>
    <t>2024年设施移民园区棚膜配套项目</t>
  </si>
  <si>
    <t>在彭堡镇、头营镇、三营镇、黄铎堡镇设施移民园区配套棚膜130000公斤。</t>
  </si>
  <si>
    <t>拱棚棚膜农户每栋自筹500元，日光温室棚膜农户每米（按棚体长度）自筹12元，其余由政府补贴。</t>
  </si>
  <si>
    <t>彭堡镇、头营镇、三营镇、黄铎堡镇受益户1300户3900人</t>
  </si>
  <si>
    <t>总体目标：通过完成彭堡镇、头营镇、三营镇、黄铎堡镇配套棚膜130吨，达到进一步改善设施农业基础设施面貌，提质增效，提高设施农业综合生产能力的效果，配套棚膜1300栋，单栋产值2.5万元，总产值3250万元，年纯收入达到1137.5万元。可转移和解决农村剩余劳动力1300户3900人
数量指标：采购棚膜130吨；
质量指标：合格；
时效指标：2024年10月底；
成本指标:25163元/吨；
社会效益指标：受益户1300户3900人以上；
服务对象满意度指标：受益农户满意度≥85%。</t>
  </si>
  <si>
    <t>2024年设施农业园区日光温室维修项目</t>
  </si>
  <si>
    <t>在彭堡镇、头营镇、三营镇维修日光温室300栋。对墙体、后屋面、钢架、门洞等内容进行维修更换。</t>
  </si>
  <si>
    <t>彭堡镇、头营镇、三营镇各设施农业园区</t>
  </si>
  <si>
    <t>彭堡镇、头营镇、三营镇镇受益户300户900人</t>
  </si>
  <si>
    <t>总体目标：通过完成头营镇、三营镇、彭堡镇300栋日光温室维修，达到进一步改善设施农业基础设施面貌，提高设施农业综合生产能力的效果，300栋日光温室单栋产值约2.5万元，总产值750万元，纯收入约300万元，直接受益户300户900人；
数量指标：维修日光温室300自然栋；
质量指标：合格；
时效指标：2024年11月底；
年投资:4500万元；
社会效益指标：受益户300户900人以上；
服务对象满意度指标：受益农户满意度≥85%。</t>
  </si>
  <si>
    <t>2024年露地蔬菜基地建设项目</t>
  </si>
  <si>
    <t>该项目预算总投资800万元，其中中央衔接资金800万元，建设内容：建设彭堡镇、头营镇、三营镇、黄铎堡镇、官厅镇、中河乡集中连片种植100亩以上露地蔬菜40000亩。</t>
  </si>
  <si>
    <t>在集中连片100亩以上区域内，农户种植的蔬菜每亩补贴200元，每户补贴面积不超过50亩；企业、合作社、家庭农场、种植大户等经营主体集中连片种植蔬菜200亩以上，每亩补贴200元，带动原州区户籍人口10户以上农户参与蔬菜产业全产业链发展，每户收入2000元以上，每增加种植100亩，带动农户增加5户以上，最高补贴不超过25万元。</t>
  </si>
  <si>
    <t>20个村1500户5200人。</t>
  </si>
  <si>
    <t>建设彭堡镇、头营镇、三营镇、黄铎堡镇、官厅镇、中河乡集中连片种植100亩以上露地蔬菜40000亩，达到亩产3500公斤，预计总产量达14万吨，总产值2亿元。受益对象为20个村1500户5200多人，其中贫困户120户420人以上，监测对象80户280人以上，满意度在90%以上。</t>
  </si>
  <si>
    <t>姚磨村冷凉蔬菜产业提质增效项目</t>
  </si>
  <si>
    <t>一是建设4000平方米科普日光温室1座，预计投资200万元。二是修建800平方米蔬菜温棚20栋，预计投资400万。三是为村集体6000平方米育苗温室配套喷淋系统、育苗床架、通风等附属设施，预计投资45万。四是维修蔬菜大棚30栋，预计投资150万元。五是购置冷凉蔬菜水肥一体化首部及其它设备6台套，投资127.5万元，PE 材料配件投资78.9万元；日光温室后墙加固36栋，预计投资180万元。合计投资1181.4万，</t>
  </si>
  <si>
    <t>姚磨村</t>
  </si>
  <si>
    <t>287户890人，脱贫户29户94人，监测户1户5人</t>
  </si>
  <si>
    <t>通过完善产业配套基础设施，增加群众产业增收，项目实施过程中带动务工</t>
  </si>
  <si>
    <t>总体目标：通过完善产业配套基础设施，增加群众产业增收
质量指标：合格；
时效指标：2024年11月底；
年投资:1181.4万元；
社会效益指标：受益户287户890人以上；
服务对象满意度指标：受益农户满意度≥90%。</t>
  </si>
  <si>
    <t>申庄村冷凉蔬菜绿色种养项目</t>
  </si>
  <si>
    <t>建设蔬菜温棚13座，配套水肥机管道，预计投资260万元；建设加州鲈养殖棚4栋，预计投资160万元；建设循环微流水养槽，预计投资85万；配套园区道路及附属3.2公里，预计投资512万；配套仪器设备320万元，共计投资1337万元。</t>
  </si>
  <si>
    <t>申庄村</t>
  </si>
  <si>
    <t>328户1091人，脱贫户102户331人，监测户12户39人</t>
  </si>
  <si>
    <t>总体目标：通过建设蔬菜大棚及其他附属产业配套基础设施，增加群众产业增收
质量指标：合格；
时效指标：2024年11月底；
年投资:1337万元；
社会效益指标：受益户328户1091人以上；
服务对象满意度指标：受益农户满意度≥90%。</t>
  </si>
  <si>
    <t>农旅生态休闲项目</t>
  </si>
  <si>
    <t>一是新建游客集散中心2000平米，硬化地坪，修建停车场6000平米，配备充电桩10个，打造集垂钓、观光、休闲、采摘、民宿等功能于一体的乡村特色旅游品牌，预计投资550万元。二是打造3户民宿示范户，鼓励带动周边农户参与民宿行业，推动建设姚磨村农旅融合示范村，预计投资30万元。三是改造提升吴磨村生态农庄，建设游步道、民宿、野外露营地、充电桩、多功能室、儿童游乐场等配套设施，预计投资452万元，采取以奖代补100万元。合计投资1032万元。</t>
  </si>
  <si>
    <t>姚磨村
吴磨村</t>
  </si>
  <si>
    <t>2个行政村723户2351人，脱贫户226户810人，监测户12户40人</t>
  </si>
  <si>
    <t>总体目标：通过项目实施，带动群众增收
质量指标：合格；
时效指标：2024年11月底；
年投资:1032万元；
社会效益指标：受益户723户2351人以上；
服务对象满意度指标：受益农户满意度≥90%。</t>
  </si>
  <si>
    <t>原州区黄铎堡镇和润村产业优化项目</t>
  </si>
  <si>
    <t>改扩建</t>
  </si>
  <si>
    <t>农户将家中养殖牛“出户入园”肉牛养殖场进行养殖，对入园的50户家中约80平米空置圈棚改造蘑菇菌棚。</t>
  </si>
  <si>
    <t>黄铎堡镇和润村</t>
  </si>
  <si>
    <t>2024年3月-8月</t>
  </si>
  <si>
    <t>三营镇团结村集体经济肉牛采购2024年项目</t>
  </si>
  <si>
    <t>团结村村集体补栏肉牛100头，配套相应饲草料、防疫等运行资金，进一步扩大村集体养殖规模，提高村集体经济收入。</t>
  </si>
  <si>
    <t>团结村</t>
  </si>
  <si>
    <t>农业农村局</t>
  </si>
  <si>
    <t>三营镇安和村庭院经济项目</t>
  </si>
  <si>
    <t>对安和村村民院落进行平整，搭建秋延后小拱棚160个</t>
  </si>
  <si>
    <t>安和村</t>
  </si>
  <si>
    <t>三营镇团结村产业园区维修改造项目</t>
  </si>
  <si>
    <t>对夏季大拱棚园区的生产道路进行沙化，总面积为15200平方米(3800400米)，对出户入园牛场南侧的40栋日光温室进行维修。</t>
  </si>
  <si>
    <t>官厅镇乔洼村、薛庄村高质量美丽村庄提升设施温棚改造闽宁项目</t>
  </si>
  <si>
    <t>改造设施温棚111栋。（其中乔洼村101栋，薛庄村10栋），新建产业设施园区排水渠1公里。</t>
  </si>
  <si>
    <t>原州区官厅镇乔洼村、薛庄村</t>
  </si>
  <si>
    <t>官厅镇人民政府</t>
  </si>
  <si>
    <t>官厅镇薛庄村乡村振兴示范村种植产业带闽宁项目</t>
  </si>
  <si>
    <r>
      <rPr>
        <sz val="12"/>
        <rFont val="仿宋_GB2312"/>
        <charset val="134"/>
      </rPr>
      <t>薛庄村村集体现有土地，种植蔬菜、花卉产业带种植60亩花卉、40亩蔬菜、70亩红树</t>
    </r>
    <r>
      <rPr>
        <sz val="12"/>
        <rFont val="宋体"/>
        <charset val="134"/>
      </rPr>
      <t>苺</t>
    </r>
    <r>
      <rPr>
        <sz val="12"/>
        <rFont val="仿宋_GB2312"/>
        <charset val="134"/>
      </rPr>
      <t>。</t>
    </r>
  </si>
  <si>
    <t>原州区官厅镇薛庄村</t>
  </si>
  <si>
    <t>头营镇马园村新建育苗棚建设项目</t>
  </si>
  <si>
    <r>
      <rPr>
        <sz val="12"/>
        <rFont val="仿宋_GB2312"/>
        <charset val="134"/>
      </rPr>
      <t>新建育苗大棚1栋，单栋建筑面积3600平米，长宽尺寸60米</t>
    </r>
    <r>
      <rPr>
        <sz val="12"/>
        <rFont val="宋体"/>
        <charset val="134"/>
      </rPr>
      <t>✘</t>
    </r>
    <r>
      <rPr>
        <sz val="12"/>
        <rFont val="仿宋_GB2312"/>
        <charset val="134"/>
      </rPr>
      <t>60米，棚高4.2米，硬化室外道路及场地，配套室外给排水、室外电气、购置相关设备。</t>
    </r>
  </si>
  <si>
    <t>头营镇马园村</t>
  </si>
  <si>
    <t>2024年4月-6月</t>
  </si>
  <si>
    <t>头营镇马园村出户入园养殖场建设项目</t>
  </si>
  <si>
    <t>新建出户入园养殖场一座，占地面积7000平米，建2栋养殖圈棚，分别为50*70米，并配套草料棚、青贮池、办公用房等功能区。</t>
  </si>
  <si>
    <t>头营镇马园村高效节水灌溉项目</t>
  </si>
  <si>
    <t>对马园村一至四组实施高效节水灌溉项目800亩，种植紫花苜蓿</t>
  </si>
  <si>
    <t>头营镇马园村残疾人育苗温棚产业建设项目</t>
  </si>
  <si>
    <t>新建育苗大棚1栋，硬化室外道路及场地，配套室外给排水、室外电气、购置相关设备</t>
  </si>
  <si>
    <t>2024年4月-11月</t>
  </si>
  <si>
    <t>产业到户补贴项目</t>
  </si>
  <si>
    <t>1.为露地蔬菜。种植蔬菜（菜心、葱蒜、萝卜、西葫芦）等，每户种植（旱作需起垄覆膜）面积在1亩及以上，每亩补贴500元；
2.在集中连片100亩以上区域内种植的脱贫户等，按集中连片区域补贴标准予以兑现，不再重复享受其他种植补贴；
3.“出户入园”高质量庭院经济菌棒补助。购买蘑菇菌棒500棒以上的，每棒补贴5元；
4.马铃薯。种植3亩及以上马铃薯的，每亩补贴200元。</t>
  </si>
  <si>
    <t>原州区11个乡镇所有农户</t>
  </si>
  <si>
    <t>2024.3-2024.11</t>
  </si>
  <si>
    <t>移民示范村蔬菜苗大棚建设项目</t>
  </si>
  <si>
    <t>头营镇利民村建设蔬菜大棚2栋2000平方米，配套育苗设备1套、冷库门前硬化1200平方米、产业园区道路硬化等附属设施。</t>
  </si>
  <si>
    <t>利民村</t>
  </si>
  <si>
    <t>乡村振兴局</t>
  </si>
  <si>
    <t>泉港村设施农业
建设项目</t>
  </si>
  <si>
    <t>在头营镇泉港村新建高标准设施温棚5栋，每栋1050平方米，5座管理用房、自动喷淋、水、电、道路硬化1500平方米等附属配套设施。</t>
  </si>
  <si>
    <t>泉港村</t>
  </si>
  <si>
    <t>官厅镇官厅村、高庄村、后川村村集体养殖场建设中央以工代赈项目</t>
  </si>
  <si>
    <r>
      <rPr>
        <sz val="12"/>
        <rFont val="仿宋_GB2312"/>
        <charset val="134"/>
      </rPr>
      <t>1.建设村集体养殖圈棚2800</t>
    </r>
    <r>
      <rPr>
        <sz val="12"/>
        <rFont val="方正书宋_GBK"/>
        <charset val="0"/>
      </rPr>
      <t>㎡</t>
    </r>
    <r>
      <rPr>
        <sz val="12"/>
        <rFont val="仿宋_GB2312"/>
        <charset val="134"/>
      </rPr>
      <t>（其中官厅村1000</t>
    </r>
    <r>
      <rPr>
        <sz val="12"/>
        <rFont val="方正书宋_GBK"/>
        <charset val="0"/>
      </rPr>
      <t>㎡</t>
    </r>
    <r>
      <rPr>
        <sz val="12"/>
        <rFont val="仿宋_GB2312"/>
        <charset val="134"/>
      </rPr>
      <t>，高庄村900</t>
    </r>
    <r>
      <rPr>
        <sz val="12"/>
        <rFont val="方正书宋_GBK"/>
        <charset val="0"/>
      </rPr>
      <t>㎡</t>
    </r>
    <r>
      <rPr>
        <sz val="12"/>
        <rFont val="仿宋_GB2312"/>
        <charset val="134"/>
      </rPr>
      <t>，后川村900</t>
    </r>
    <r>
      <rPr>
        <sz val="12"/>
        <rFont val="方正书宋_GBK"/>
        <charset val="0"/>
      </rPr>
      <t>㎡</t>
    </r>
    <r>
      <rPr>
        <sz val="12"/>
        <rFont val="仿宋_GB2312"/>
        <charset val="134"/>
      </rPr>
      <t>）；
2.建设养殖设施用房300</t>
    </r>
    <r>
      <rPr>
        <sz val="12"/>
        <rFont val="方正书宋_GBK"/>
        <charset val="0"/>
      </rPr>
      <t>㎡</t>
    </r>
    <r>
      <rPr>
        <sz val="12"/>
        <rFont val="仿宋_GB2312"/>
        <charset val="134"/>
      </rPr>
      <t>（官厅村、高庄村、后川村各100</t>
    </r>
    <r>
      <rPr>
        <sz val="12"/>
        <rFont val="方正书宋_GBK"/>
        <charset val="0"/>
      </rPr>
      <t>㎡</t>
    </r>
    <r>
      <rPr>
        <sz val="12"/>
        <rFont val="仿宋_GB2312"/>
        <charset val="134"/>
      </rPr>
      <t>）；
3.硬化养殖设施场地面积1000</t>
    </r>
    <r>
      <rPr>
        <sz val="12"/>
        <rFont val="方正书宋_GBK"/>
        <charset val="0"/>
      </rPr>
      <t>㎡</t>
    </r>
    <r>
      <rPr>
        <sz val="12"/>
        <rFont val="仿宋_GB2312"/>
        <charset val="134"/>
      </rPr>
      <t>，（官厅村400</t>
    </r>
    <r>
      <rPr>
        <sz val="12"/>
        <rFont val="方正书宋_GBK"/>
        <charset val="0"/>
      </rPr>
      <t>㎡</t>
    </r>
    <r>
      <rPr>
        <sz val="12"/>
        <rFont val="仿宋_GB2312"/>
        <charset val="134"/>
      </rPr>
      <t>，高庄村、后川村各300</t>
    </r>
    <r>
      <rPr>
        <sz val="12"/>
        <rFont val="方正书宋_GBK"/>
        <charset val="0"/>
      </rPr>
      <t>㎡</t>
    </r>
    <r>
      <rPr>
        <sz val="12"/>
        <rFont val="仿宋_GB2312"/>
        <charset val="134"/>
      </rPr>
      <t>）；
4.建设青贮池6座（每个村2座）；
5.场地围栏等其它附属设施。</t>
    </r>
  </si>
  <si>
    <t>官厅镇官厅村、高庄村、后川村</t>
  </si>
  <si>
    <t>安和村牛场建设项目</t>
  </si>
  <si>
    <t>该项目预算总投资450万元，为闽宁资金，建设内容：在原州区三营镇安和村新建牛舍（半封闭大棚）两座，建筑面积3438*2=6876平米,其中牛舍建筑面积2090*2=4180平米,活动场地建筑面积1348*2=2696平米（水平投影一半面积），配套室外硬化及给排水。</t>
  </si>
  <si>
    <t>加工流通项目</t>
  </si>
  <si>
    <t>姚磨村村集体综合车间建设项目</t>
  </si>
  <si>
    <t>新建姚磨村村集体综合车间，占地面积约800平米，利用钢结构及彩钢瓦搭建，车间内分制冰车间和网套加工两套生产线</t>
  </si>
  <si>
    <t>综合车间内制冰车间和网套加工可充分弥补姚磨村冷凉蔬菜外销期间冰块及包装网套空缺，降低运输成本，同时也可以进行对外销售，增加农民收益，同时也壮大村集体经济</t>
  </si>
  <si>
    <t>产出指标：姚磨村村集体综合车间制冰机≥1套
产出指标：姚磨村村集体综合车间网套机≥1套
效益指标：车间带动务工人数规模≥10人
满意度指标：受益群众满意度≥95%</t>
  </si>
  <si>
    <t>三营镇赵寺村冷链储备库新建2024年项目</t>
  </si>
  <si>
    <t>该项目预算总投资120万元，为其他整合涉农资金，建设内容：计划在赵寺小学旧址新建冷链储备库1栋*1500平方米=1500平方米。</t>
  </si>
  <si>
    <t>三营镇赵寺村</t>
  </si>
  <si>
    <r>
      <rPr>
        <sz val="12"/>
        <color theme="1"/>
        <rFont val="仿宋_GB2312"/>
        <charset val="134"/>
      </rPr>
      <t>赵寺村</t>
    </r>
    <r>
      <rPr>
        <sz val="12"/>
        <color theme="1"/>
        <rFont val="仿宋_GB2312"/>
        <charset val="134"/>
      </rPr>
      <t>355</t>
    </r>
    <r>
      <rPr>
        <sz val="12"/>
        <color theme="1"/>
        <rFont val="仿宋_GB2312"/>
        <charset val="134"/>
      </rPr>
      <t>户</t>
    </r>
    <r>
      <rPr>
        <sz val="12"/>
        <color theme="1"/>
        <rFont val="仿宋_GB2312"/>
        <charset val="134"/>
      </rPr>
      <t>1065</t>
    </r>
    <r>
      <rPr>
        <sz val="12"/>
        <color theme="1"/>
        <rFont val="仿宋_GB2312"/>
        <charset val="134"/>
      </rPr>
      <t>人（其中脱贫户35户140人，监测对象1户4人）</t>
    </r>
  </si>
  <si>
    <t>通过发展产业，带动农户增收，受益人数1065人。</t>
  </si>
  <si>
    <t>总体目标：新建高标准阳光蔬菜棚20栋*2000平方米=40000平方米。
质量指标：工程合格率（≥100%）
时效指标：县级验收于2024年10月底前完成，项目总投资120万元；
社会效益指标：受益人数1065人；
服务对象满意度指标：社会公众或服务对象（≥90%）</t>
  </si>
  <si>
    <t>三营镇上报</t>
  </si>
  <si>
    <t>官厅镇薛庄村乡村振兴示范村粮油加工车间闽宁项目</t>
  </si>
  <si>
    <t>官厅镇全镇种植1.98万亩杂粮及油料，利用现有村集体厂房，村集体建设一座粮油加工厂。</t>
  </si>
  <si>
    <t>配套设施项目（包括小型农田水利设施、产业园区）</t>
  </si>
  <si>
    <t>配套设施项目</t>
  </si>
  <si>
    <t>原州区张易镇马莲川河（张易段）河道治理基础设施建设2023年以工代赈项目</t>
  </si>
  <si>
    <t>设计对马莲川河张易段进行河道整治，治理措施包括：河道疏浚、填筑护堤、岸坡砌护；根据交通和泄洪需要布置过水路面。
(1)河道疏浚:工程计划扩整疏浚河道总长度5.2km，内边坡1:1.5，外边坡1:1.5。
(2)在河滩地较砌护高度较低处河道两岸填筑护堤，护堤内边坡坡比1:1.5，外边坡坡比为1:1.5，护堤为土护堤，宽3.0m，回填土压实度不小于0.93，若回填料为砂砾石，要求为级配滤料，相对密度不小于0.65。
(3)岸坡砌护:马莲川河张易段河道布置护岸工程共计长12.2Km，其中干流左岸长7.3Km，右岸长4.87Km。均采用浆砌石坡式结构护岸，内边坡坡比1:1.5，坡面砌筑厚0.3米，坡脚基础宽0.8米，深1.2`1.5米。
(4)过水路面:工程新建过水路面5座，路面宽均为4.5m，分别位于河道治理段桩号为：K0+550m、K1+050m、K1+860m、K2+300m、K6+970m，前三桩号处过水路面长均为40米，后两者长度分别为50米和80米。过水路面为双孔钢筋砼涵洞，路面为C25混凝土路面，涵洞为单孔净跨4.0m，洞高1.0m</t>
  </si>
  <si>
    <t>张易镇张易村</t>
  </si>
  <si>
    <t>2023年9月-2024年9月</t>
  </si>
  <si>
    <t>张易镇人民政府</t>
  </si>
  <si>
    <t>张易村1398户，4259人</t>
  </si>
  <si>
    <t>预设立公益性岗位3个，结合项目所需劳动技能，采取“培训+上岗”的模式，开展劳务技能培训150人。鼓励项目区群众积极参与项目建设与监督，预计带动就业150人，发放劳务报酬共计271万元，占投入以工代赈资金的33.9%，人均增收1.8万元。</t>
  </si>
  <si>
    <r>
      <rPr>
        <sz val="12"/>
        <color theme="1"/>
        <rFont val="仿宋_GB2312"/>
        <charset val="134"/>
      </rPr>
      <t>总体目标：岸坡砌护；根据交通和泄洪需要布置过水路面</t>
    </r>
    <r>
      <rPr>
        <sz val="12"/>
        <color theme="1"/>
        <rFont val="仿宋_GB2312"/>
        <charset val="134"/>
      </rPr>
      <t xml:space="preserve">
</t>
    </r>
    <r>
      <rPr>
        <sz val="12"/>
        <color theme="1"/>
        <rFont val="仿宋_GB2312"/>
        <charset val="134"/>
      </rPr>
      <t>质量指标：工程合格率（</t>
    </r>
    <r>
      <rPr>
        <sz val="12"/>
        <color theme="1"/>
        <rFont val="仿宋_GB2312"/>
        <charset val="134"/>
      </rPr>
      <t>≥100%</t>
    </r>
    <r>
      <rPr>
        <sz val="12"/>
        <color theme="1"/>
        <rFont val="仿宋_GB2312"/>
        <charset val="134"/>
      </rPr>
      <t>）</t>
    </r>
    <r>
      <rPr>
        <sz val="12"/>
        <color theme="1"/>
        <rFont val="仿宋_GB2312"/>
        <charset val="134"/>
      </rPr>
      <t xml:space="preserve">
</t>
    </r>
    <r>
      <rPr>
        <sz val="12"/>
        <color theme="1"/>
        <rFont val="仿宋_GB2312"/>
        <charset val="134"/>
      </rPr>
      <t>时效指标：县级验收于</t>
    </r>
    <r>
      <rPr>
        <sz val="12"/>
        <color theme="1"/>
        <rFont val="仿宋_GB2312"/>
        <charset val="134"/>
      </rPr>
      <t>2024</t>
    </r>
    <r>
      <rPr>
        <sz val="12"/>
        <color theme="1"/>
        <rFont val="仿宋_GB2312"/>
        <charset val="134"/>
      </rPr>
      <t>年9月底前完成，项目总投资1019.88万元；</t>
    </r>
    <r>
      <rPr>
        <sz val="12"/>
        <color theme="1"/>
        <rFont val="仿宋_GB2312"/>
        <charset val="134"/>
      </rPr>
      <t xml:space="preserve">
</t>
    </r>
    <r>
      <rPr>
        <sz val="12"/>
        <color theme="1"/>
        <rFont val="仿宋_GB2312"/>
        <charset val="134"/>
      </rPr>
      <t>社会效益指标：受益人数4259人；</t>
    </r>
    <r>
      <rPr>
        <sz val="12"/>
        <color theme="1"/>
        <rFont val="仿宋_GB2312"/>
        <charset val="134"/>
      </rPr>
      <t xml:space="preserve">
</t>
    </r>
    <r>
      <rPr>
        <sz val="12"/>
        <color theme="1"/>
        <rFont val="仿宋_GB2312"/>
        <charset val="134"/>
      </rPr>
      <t>服务对象满意度指标：社会公众或服务对象（</t>
    </r>
    <r>
      <rPr>
        <sz val="12"/>
        <color theme="1"/>
        <rFont val="仿宋_GB2312"/>
        <charset val="134"/>
      </rPr>
      <t>≥90%</t>
    </r>
    <r>
      <rPr>
        <sz val="12"/>
        <color theme="1"/>
        <rFont val="仿宋_GB2312"/>
        <charset val="134"/>
      </rPr>
      <t>）</t>
    </r>
  </si>
  <si>
    <t>预计带动张易村150户</t>
  </si>
  <si>
    <t>三营镇鸦儿沟村农业基础改造提升2024年以工代赈项目</t>
  </si>
  <si>
    <t>该项目预算总投资1010万元，其中800万为中央预算内资金，210万为其他资金，建设内容：1.改造提升4000亩高标准农田；
2.新建20万方储量蓄水池，配套提升泵站、扬黄站、管道工程及生产道路。</t>
  </si>
  <si>
    <t>三营镇鸦儿沟村</t>
  </si>
  <si>
    <r>
      <rPr>
        <sz val="12"/>
        <color theme="1"/>
        <rFont val="仿宋_GB2312"/>
        <charset val="134"/>
      </rPr>
      <t>鸦儿沟村</t>
    </r>
    <r>
      <rPr>
        <sz val="12"/>
        <color theme="1"/>
        <rFont val="仿宋_GB2312"/>
        <charset val="134"/>
      </rPr>
      <t>1173</t>
    </r>
    <r>
      <rPr>
        <sz val="12"/>
        <color theme="1"/>
        <rFont val="仿宋_GB2312"/>
        <charset val="134"/>
      </rPr>
      <t>户</t>
    </r>
    <r>
      <rPr>
        <sz val="12"/>
        <color theme="1"/>
        <rFont val="仿宋_GB2312"/>
        <charset val="134"/>
      </rPr>
      <t>4415</t>
    </r>
    <r>
      <rPr>
        <sz val="12"/>
        <color theme="1"/>
        <rFont val="仿宋_GB2312"/>
        <charset val="134"/>
      </rPr>
      <t>人（其中脱贫户261户1044人，监测对象3户12人）</t>
    </r>
  </si>
  <si>
    <t>通过发展产业，带动农户增收，受益人数4415人。</t>
  </si>
  <si>
    <t>总体目标：改造提升4000亩高标准农田；新建20万方储量蓄水池，配套提升泵站、扬黄站、管道工程及生产道路。
质量指标：工程合格率（≥100%）
时效指标：县级验收于2025年5月底前完成，项目总投资1010万元；
社会效益指标：受益人数4415人；
服务对象满意度指标：社会公众或服务对象（≥90%）</t>
  </si>
  <si>
    <t>原州区黄铎堡镇金堡村农业产业基础设施改造提升建设2024年中央财政以工代赈项目</t>
  </si>
  <si>
    <t>改建、新建</t>
  </si>
  <si>
    <r>
      <rPr>
        <sz val="14"/>
        <color theme="1"/>
        <rFont val="仿宋_GB2312"/>
        <charset val="134"/>
      </rPr>
      <t>包括新建U型农田灌溉渠2600米；急流槽5处；原有损坏农田灌溉渠维修650米；DN800混凝土过路管涵66米；混凝土路面拆除及恢复360</t>
    </r>
    <r>
      <rPr>
        <sz val="14"/>
        <color indexed="8"/>
        <rFont val="方正书宋_GBK"/>
        <charset val="0"/>
      </rPr>
      <t>㎡</t>
    </r>
    <r>
      <rPr>
        <sz val="14"/>
        <color theme="1"/>
        <rFont val="仿宋_GB2312"/>
        <charset val="134"/>
      </rPr>
      <t>；对现有的72栋大棚进行维修改造，包括敷设室外给水管道、更换破损棚膜、墙体维修等。</t>
    </r>
  </si>
  <si>
    <t>黄铎堡镇金堡村</t>
  </si>
  <si>
    <r>
      <rPr>
        <sz val="12"/>
        <color theme="1"/>
        <rFont val="仿宋_GB2312"/>
        <charset val="134"/>
      </rPr>
      <t>金堡村脱贫户</t>
    </r>
    <r>
      <rPr>
        <sz val="12"/>
        <color theme="1"/>
        <rFont val="仿宋_GB2312"/>
        <charset val="134"/>
      </rPr>
      <t>158</t>
    </r>
    <r>
      <rPr>
        <sz val="12"/>
        <color theme="1"/>
        <rFont val="仿宋_GB2312"/>
        <charset val="134"/>
      </rPr>
      <t>户、监测对象</t>
    </r>
    <r>
      <rPr>
        <sz val="12"/>
        <color theme="1"/>
        <rFont val="仿宋_GB2312"/>
        <charset val="134"/>
      </rPr>
      <t>5</t>
    </r>
    <r>
      <rPr>
        <sz val="12"/>
        <color theme="1"/>
        <rFont val="仿宋_GB2312"/>
        <charset val="134"/>
      </rPr>
      <t>户</t>
    </r>
  </si>
  <si>
    <t>此项目预计带动当地55人务工且翻修水渠能提高灌溉水利用率，节省灌溉本，提升农作物产量。</t>
  </si>
  <si>
    <r>
      <rPr>
        <sz val="12"/>
        <color theme="1"/>
        <rFont val="仿宋_GB2312"/>
        <charset val="134"/>
      </rPr>
      <t>新建U型农田灌溉渠2600米，原有损坏农田灌溉渠维修650米；DN800混凝土过路管涵66米；混凝土路面拆除及恢复360</t>
    </r>
    <r>
      <rPr>
        <sz val="12"/>
        <color indexed="8"/>
        <rFont val="方正书宋_GBK"/>
        <charset val="0"/>
      </rPr>
      <t>㎡</t>
    </r>
    <r>
      <rPr>
        <sz val="12"/>
        <color theme="1"/>
        <rFont val="仿宋_GB2312"/>
        <charset val="134"/>
      </rPr>
      <t>。</t>
    </r>
    <r>
      <rPr>
        <sz val="12"/>
        <color theme="1"/>
        <rFont val="仿宋_GB2312"/>
        <charset val="134"/>
      </rPr>
      <t xml:space="preserve">
</t>
    </r>
    <r>
      <rPr>
        <sz val="12"/>
        <color theme="1"/>
        <rFont val="仿宋_GB2312"/>
        <charset val="134"/>
      </rPr>
      <t>质量指标：工程合格率（</t>
    </r>
    <r>
      <rPr>
        <sz val="12"/>
        <color theme="1"/>
        <rFont val="仿宋_GB2312"/>
        <charset val="134"/>
      </rPr>
      <t>≥100%</t>
    </r>
    <r>
      <rPr>
        <sz val="12"/>
        <color theme="1"/>
        <rFont val="仿宋_GB2312"/>
        <charset val="134"/>
      </rPr>
      <t>）</t>
    </r>
    <r>
      <rPr>
        <sz val="12"/>
        <color theme="1"/>
        <rFont val="仿宋_GB2312"/>
        <charset val="134"/>
      </rPr>
      <t xml:space="preserve">
</t>
    </r>
    <r>
      <rPr>
        <sz val="12"/>
        <color theme="1"/>
        <rFont val="仿宋_GB2312"/>
        <charset val="134"/>
      </rPr>
      <t>时效指标：县级验收于</t>
    </r>
    <r>
      <rPr>
        <sz val="12"/>
        <color theme="1"/>
        <rFont val="仿宋_GB2312"/>
        <charset val="134"/>
      </rPr>
      <t>2024</t>
    </r>
    <r>
      <rPr>
        <sz val="12"/>
        <color theme="1"/>
        <rFont val="仿宋_GB2312"/>
        <charset val="134"/>
      </rPr>
      <t>年</t>
    </r>
    <r>
      <rPr>
        <sz val="12"/>
        <color theme="1"/>
        <rFont val="仿宋_GB2312"/>
        <charset val="134"/>
      </rPr>
      <t>12</t>
    </r>
    <r>
      <rPr>
        <sz val="12"/>
        <color theme="1"/>
        <rFont val="仿宋_GB2312"/>
        <charset val="134"/>
      </rPr>
      <t>月底前完成，项目总投资530万元；</t>
    </r>
    <r>
      <rPr>
        <sz val="12"/>
        <color theme="1"/>
        <rFont val="仿宋_GB2312"/>
        <charset val="134"/>
      </rPr>
      <t xml:space="preserve">
</t>
    </r>
    <r>
      <rPr>
        <sz val="12"/>
        <color theme="1"/>
        <rFont val="仿宋_GB2312"/>
        <charset val="134"/>
      </rPr>
      <t>社会效益指标：受益人数1512人；</t>
    </r>
    <r>
      <rPr>
        <sz val="12"/>
        <color theme="1"/>
        <rFont val="仿宋_GB2312"/>
        <charset val="134"/>
      </rPr>
      <t xml:space="preserve">
</t>
    </r>
    <r>
      <rPr>
        <sz val="12"/>
        <color theme="1"/>
        <rFont val="仿宋_GB2312"/>
        <charset val="134"/>
      </rPr>
      <t>服务对象满意度指标：社会公众或服务对象（</t>
    </r>
    <r>
      <rPr>
        <sz val="12"/>
        <color theme="1"/>
        <rFont val="仿宋_GB2312"/>
        <charset val="134"/>
      </rPr>
      <t>≥90%</t>
    </r>
    <r>
      <rPr>
        <sz val="12"/>
        <color theme="1"/>
        <rFont val="仿宋_GB2312"/>
        <charset val="134"/>
      </rPr>
      <t>）</t>
    </r>
  </si>
  <si>
    <t>原州区黄铎堡镇老庄村农田灌溉渠系配套设施建设2024年以工代赈项目</t>
  </si>
  <si>
    <t>新建、改建</t>
  </si>
  <si>
    <t>包括新建U60灌溉渠8公里，新建U50灌溉渠90公里（现状为土渠），灌溉面积为6200亩；拆除破损U60渠后新做灌溉渠共16.5公里，拆除破损U50渠后新做灌溉渠共10公里；安装闸门3325个；以上工程800万元。新建过渠板涵共484米，宽2.5米；过路管涵2处共计10米（管径500）；新建管理用房一栋，面积60平米。</t>
  </si>
  <si>
    <t>黄铎堡镇老庄村</t>
  </si>
  <si>
    <r>
      <rPr>
        <sz val="12"/>
        <color theme="1"/>
        <rFont val="仿宋_GB2312"/>
        <charset val="134"/>
      </rPr>
      <t>老庄村脱贫户</t>
    </r>
    <r>
      <rPr>
        <sz val="12"/>
        <color theme="1"/>
        <rFont val="仿宋_GB2312"/>
        <charset val="134"/>
      </rPr>
      <t>188</t>
    </r>
    <r>
      <rPr>
        <sz val="12"/>
        <color theme="1"/>
        <rFont val="仿宋_GB2312"/>
        <charset val="134"/>
      </rPr>
      <t>户、监测对象</t>
    </r>
    <r>
      <rPr>
        <sz val="12"/>
        <color theme="1"/>
        <rFont val="仿宋_GB2312"/>
        <charset val="134"/>
      </rPr>
      <t>11</t>
    </r>
    <r>
      <rPr>
        <sz val="12"/>
        <color theme="1"/>
        <rFont val="仿宋_GB2312"/>
        <charset val="134"/>
      </rPr>
      <t>户</t>
    </r>
  </si>
  <si>
    <t>此项目预计带动当地112人务工且翻修水渠能提高灌溉水利用率，节省灌溉本，提升农作物产量。</t>
  </si>
  <si>
    <r>
      <rPr>
        <sz val="12"/>
        <color theme="1"/>
        <rFont val="仿宋_GB2312"/>
        <charset val="134"/>
      </rPr>
      <t>新建U60灌溉渠8公里，新建U50灌溉渠90公里。</t>
    </r>
    <r>
      <rPr>
        <sz val="12"/>
        <color theme="1"/>
        <rFont val="仿宋_GB2312"/>
        <charset val="134"/>
      </rPr>
      <t xml:space="preserve">
</t>
    </r>
    <r>
      <rPr>
        <sz val="12"/>
        <color theme="1"/>
        <rFont val="仿宋_GB2312"/>
        <charset val="134"/>
      </rPr>
      <t>质量指标：工程合格率（</t>
    </r>
    <r>
      <rPr>
        <sz val="12"/>
        <color theme="1"/>
        <rFont val="仿宋_GB2312"/>
        <charset val="134"/>
      </rPr>
      <t>≥100%</t>
    </r>
    <r>
      <rPr>
        <sz val="12"/>
        <color theme="1"/>
        <rFont val="仿宋_GB2312"/>
        <charset val="134"/>
      </rPr>
      <t>）</t>
    </r>
    <r>
      <rPr>
        <sz val="12"/>
        <color theme="1"/>
        <rFont val="仿宋_GB2312"/>
        <charset val="134"/>
      </rPr>
      <t xml:space="preserve">
</t>
    </r>
    <r>
      <rPr>
        <sz val="12"/>
        <color theme="1"/>
        <rFont val="仿宋_GB2312"/>
        <charset val="134"/>
      </rPr>
      <t>时效指标：县级验收于</t>
    </r>
    <r>
      <rPr>
        <sz val="12"/>
        <color theme="1"/>
        <rFont val="仿宋_GB2312"/>
        <charset val="134"/>
      </rPr>
      <t>2024</t>
    </r>
    <r>
      <rPr>
        <sz val="12"/>
        <color theme="1"/>
        <rFont val="仿宋_GB2312"/>
        <charset val="134"/>
      </rPr>
      <t>年</t>
    </r>
    <r>
      <rPr>
        <sz val="12"/>
        <color theme="1"/>
        <rFont val="仿宋_GB2312"/>
        <charset val="134"/>
      </rPr>
      <t>12</t>
    </r>
    <r>
      <rPr>
        <sz val="12"/>
        <color theme="1"/>
        <rFont val="仿宋_GB2312"/>
        <charset val="134"/>
      </rPr>
      <t>月底前完成，项目总投资1280万元；</t>
    </r>
    <r>
      <rPr>
        <sz val="12"/>
        <color theme="1"/>
        <rFont val="仿宋_GB2312"/>
        <charset val="134"/>
      </rPr>
      <t xml:space="preserve">
</t>
    </r>
    <r>
      <rPr>
        <sz val="12"/>
        <color theme="1"/>
        <rFont val="仿宋_GB2312"/>
        <charset val="134"/>
      </rPr>
      <t>社会效益指标：受益人数3273人；</t>
    </r>
    <r>
      <rPr>
        <sz val="12"/>
        <color theme="1"/>
        <rFont val="仿宋_GB2312"/>
        <charset val="134"/>
      </rPr>
      <t xml:space="preserve">
</t>
    </r>
    <r>
      <rPr>
        <sz val="12"/>
        <color theme="1"/>
        <rFont val="仿宋_GB2312"/>
        <charset val="134"/>
      </rPr>
      <t>服务对象满意度指标：社会公众或服务对象（</t>
    </r>
    <r>
      <rPr>
        <sz val="12"/>
        <color theme="1"/>
        <rFont val="仿宋_GB2312"/>
        <charset val="134"/>
      </rPr>
      <t>≥90%</t>
    </r>
    <r>
      <rPr>
        <sz val="12"/>
        <color theme="1"/>
        <rFont val="仿宋_GB2312"/>
        <charset val="134"/>
      </rPr>
      <t>）</t>
    </r>
  </si>
  <si>
    <t>原州区彭堡镇排水沟渠维修2024年以工代赈项目</t>
  </si>
  <si>
    <t>维修清理边沟及水渠45km（吴磨村2km、曹洼村1km、河东村3km、别庄村4km、彭堡村5km、蒋口村4km、姚磨村2km、硝沟村1km、杨忠堡村20km、闫堡村1km、撒门村1km、石碑村1km）</t>
  </si>
  <si>
    <t>彭堡镇</t>
  </si>
  <si>
    <t>2024年3月-5月</t>
  </si>
  <si>
    <t>吴磨村、曹洼村、河东村、别庄村、彭堡村、蒋口村、姚磨村、硝沟村、闫堡村、撒门村、石碑村</t>
  </si>
  <si>
    <t>维修清理边沟及水渠，改善农村人居环境水平</t>
  </si>
  <si>
    <t>产出指标：维修清理边沟及水渠≥45km
满意度指标：受益群众满意度≥95%</t>
  </si>
  <si>
    <t>原州区张易镇宋洼村、上马泉村淤地坝维修改造提升2024年以工代赈项目</t>
  </si>
  <si>
    <t>该项目预算总投资650万元中央资金500万元，其他资金150万元
1.宋洼村驼羊沟3号小型淤地坝：坝体两侧杂树清理后加固；拆除坝顶混凝土路面，对水毁部分进行加固维修。2.宋洼村新套子2号中型淤地坝：坝体两侧杂树清理后加固；进坝道路维修。3.上马泉村长沟大型淤泥坝：坝体两侧杂树清理后加固；排水沟清淤；坝体南侧接村组道路处修建排水沟；进坝道路维修；坝体裂缝修补、渗漏处理等。</t>
  </si>
  <si>
    <t>张易镇宋洼村、上马泉村</t>
  </si>
  <si>
    <t>宋洼村50脱贫户，监测户10户，上马泉脱贫户90户，监测户15户</t>
  </si>
  <si>
    <t>预设立公益性岗位1个，结合项目所需劳动技能，采取“培训+上岗”的模式，开展劳务技能培训70人。鼓励项目区群众积极参与项目建设与监督，预计带动就业70人，发放劳务报酬共计176.75万元，占投入以工代赈资金的35.35%，人均增收2.525万元。</t>
  </si>
  <si>
    <t>总体目标：宋洼村驼羊沟3号小型淤地坝进坝道路维修；坝体裂缝修补、渗漏处理等，项目总投资650万元；
质量指标：工程合格率（≥100%）
时效指标：县级验收于2024年6月底前完成，
社会效益指标：受益人数1786人；
服务对象满意度指标：社会公众或服务对象（≥90%）</t>
  </si>
  <si>
    <t>原州区张易镇镇区公益性基础设施综合治理2024年以工代赈项目</t>
  </si>
  <si>
    <t>该项目预算总投资570万元中央资金450万元，其他资金120万元
敷设排水管道3096米，其中Ⅱ级钢筋混凝土管DN600长度416米；Ⅱ级钢筋混凝土管DN500长度1880米；DN300双壁波纹管长度800米，混凝土检查井47座；新建钢筋混凝土化粪池100立方米；混凝土道路恢复，面积8100平方米；原有破损路面维修4500平方米；原有老旧桥头维修一座。</t>
  </si>
  <si>
    <t>张易村脱贫户106户，监测户44户</t>
  </si>
  <si>
    <t>预设立公益性岗位1个，结合项目所需劳动技能，采取“培训+上岗”的模式，开展劳务技能培训63人。鼓励项目区群众积极参与项目建设与监督，预计带动就业63人，发放劳务报酬共计157.64万元，占投入以工代赈资金的35.03%，人均增收2.502万元。</t>
  </si>
  <si>
    <t>总体目标：敷设排水管道3096米，新建钢筋混凝土化粪池100立方米；混凝土道路恢复，面积8100平方米；原有破损路面维修4500平方米；原有老旧桥头维修一座。
质量指标：工程合格率（≥100%）
时效指标：县级验收于2024年6月底前完成，项目总投资570万元；
社会效益指标：受益人数4259人；
服务对象满意度指标：社会公众或服务对象（≥90%）</t>
  </si>
  <si>
    <t>原州区头营镇二营村产业发展配套基础设施建设2024年以工代赈项目</t>
  </si>
  <si>
    <t>该项目预算总投资700万元，其中中央衔接资金650万元，建设内容：1.建设发展庭院经济“两小园”100个；2.硬化产业道路3公里；其他资金50万元，建设内容：所有农田土建支渠修建成混泥土U型渠，新建U型渠15千米。</t>
  </si>
  <si>
    <t>头营镇二营村</t>
  </si>
  <si>
    <t>二营村当地脱贫户、检测对象共68人</t>
  </si>
  <si>
    <t>带动二营村困难群众务工就业共68人，预计发放劳务报酬金额210万元，设置公益性岗位2个。以“公司+农民合作社+农户”的联农带农模式培训务工群众68人，实现人均增收3.1万元。</t>
  </si>
  <si>
    <t>质量指标：项目工程验收合格率为100%
实效指标：项目工程完成及时率为100%
服务对象满意度指标：项目人口满意度为95%</t>
  </si>
  <si>
    <t>原州区头营镇移民村设施农业园区基础设施改造提升建设2024年以工代赈项目</t>
  </si>
  <si>
    <t>该项目预算总投资1274万元，其中中央衔接资金800万元，建设内容：对圆德村、三和村、利民村等移民村设施农业园区182栋日光温室侧面土方修整、耳墙砌筑；其他资金474万元，建设内容：原有侧墙钢丝网拆除并重新拉设、侧墙墙面维修。</t>
  </si>
  <si>
    <t>圆德村、三和村、利民村、泉港村</t>
  </si>
  <si>
    <t>移民村脱贫户35人、检测对象30人</t>
  </si>
  <si>
    <t>带动移民村困难群众务工就业共65人，预计发放劳务报酬金额240万元，设置公益性岗位2个。以“公司+农民合作社+农户”的联农带农模式培训务工群众65人，实现人均增收3.7万元。</t>
  </si>
  <si>
    <r>
      <rPr>
        <sz val="12"/>
        <color theme="1"/>
        <rFont val="仿宋_GB2312"/>
        <charset val="134"/>
      </rPr>
      <t>质量指标：项目工程验收合格率为</t>
    </r>
    <r>
      <rPr>
        <sz val="12"/>
        <color theme="1"/>
        <rFont val="仿宋_GB2312"/>
        <charset val="134"/>
      </rPr>
      <t xml:space="preserve">100%
</t>
    </r>
    <r>
      <rPr>
        <sz val="12"/>
        <color theme="1"/>
        <rFont val="仿宋_GB2312"/>
        <charset val="134"/>
      </rPr>
      <t>实效指标：项目工程完成及时率为</t>
    </r>
    <r>
      <rPr>
        <sz val="12"/>
        <color theme="1"/>
        <rFont val="仿宋_GB2312"/>
        <charset val="134"/>
      </rPr>
      <t xml:space="preserve">100%
</t>
    </r>
    <r>
      <rPr>
        <sz val="12"/>
        <color theme="1"/>
        <rFont val="仿宋_GB2312"/>
        <charset val="134"/>
      </rPr>
      <t>服务对象满意度指标：项目人口满意度为</t>
    </r>
    <r>
      <rPr>
        <sz val="12"/>
        <color theme="1"/>
        <rFont val="仿宋_GB2312"/>
        <charset val="134"/>
      </rPr>
      <t>95%</t>
    </r>
  </si>
  <si>
    <t>原州区官厅镇沙窝村农业基础设施配套建设2024年中央财政以工代赈项目</t>
  </si>
  <si>
    <t>该项目预算总投资400万元，其中中央衔接资金400万元，建设内容：建设沙窝村北环路口至乔洼村长城梁段灌溉水渠5公里，用于灌溉沙窝村一组清水河以西1050亩耕地，配套建设灌溉系统。建设沙窝村排洪沟、护坡1.6公里。</t>
  </si>
  <si>
    <t>官厅镇沙窝村</t>
  </si>
  <si>
    <t>2024年4月-2025年5月</t>
  </si>
  <si>
    <t>沙窝村185户农户465人（其中脱贫户20户50人，监测对象10户34人）</t>
  </si>
  <si>
    <t>该项目通过配套完善村组农田水利示范项目等公益性基础设施建设，将推动项目区农村生产生活条件和发展环境明显改善。结合项目所需劳动技能，采取“培训+上岗”的模式，开展劳务技能培训90人。鼓励项目区群众积极参与项目建设与监督，预计带动就业78人，发放劳务报酬共计165.67万元，占投入以工代赈资金的30.58％，人均增收2.12万元。项目建成后，针对困难群众设置公益性岗位2个，预计每人每年发放工资2.8万元。</t>
  </si>
  <si>
    <r>
      <rPr>
        <sz val="12"/>
        <color theme="1"/>
        <rFont val="仿宋_GB2312"/>
        <charset val="134"/>
      </rPr>
      <t>总体目标：建设沙窝村北环路口至乔洼村长城梁段灌溉水渠5公里，用于灌溉沙窝村一组清水河以西1050亩耕地，配套建设灌溉系统。建设沙窝村排洪沟、护坡1.6公里。</t>
    </r>
    <r>
      <rPr>
        <sz val="12"/>
        <color theme="1"/>
        <rFont val="仿宋_GB2312"/>
        <charset val="134"/>
      </rPr>
      <t xml:space="preserve">
</t>
    </r>
    <r>
      <rPr>
        <sz val="12"/>
        <color theme="1"/>
        <rFont val="仿宋_GB2312"/>
        <charset val="134"/>
      </rPr>
      <t>质量指标：工程合格率（</t>
    </r>
    <r>
      <rPr>
        <sz val="12"/>
        <color theme="1"/>
        <rFont val="仿宋_GB2312"/>
        <charset val="134"/>
      </rPr>
      <t>≥100%</t>
    </r>
    <r>
      <rPr>
        <sz val="12"/>
        <color theme="1"/>
        <rFont val="仿宋_GB2312"/>
        <charset val="134"/>
      </rPr>
      <t>）</t>
    </r>
    <r>
      <rPr>
        <sz val="12"/>
        <color theme="1"/>
        <rFont val="仿宋_GB2312"/>
        <charset val="134"/>
      </rPr>
      <t xml:space="preserve">
</t>
    </r>
    <r>
      <rPr>
        <sz val="12"/>
        <color theme="1"/>
        <rFont val="仿宋_GB2312"/>
        <charset val="134"/>
      </rPr>
      <t>时效指标：县级验收于</t>
    </r>
    <r>
      <rPr>
        <sz val="12"/>
        <color theme="1"/>
        <rFont val="仿宋_GB2312"/>
        <charset val="134"/>
      </rPr>
      <t>2025</t>
    </r>
    <r>
      <rPr>
        <sz val="12"/>
        <color theme="1"/>
        <rFont val="仿宋_GB2312"/>
        <charset val="134"/>
      </rPr>
      <t>年5月底前完成，项目总投资400万元；</t>
    </r>
    <r>
      <rPr>
        <sz val="12"/>
        <color theme="1"/>
        <rFont val="仿宋_GB2312"/>
        <charset val="134"/>
      </rPr>
      <t xml:space="preserve">
</t>
    </r>
    <r>
      <rPr>
        <sz val="12"/>
        <color theme="1"/>
        <rFont val="仿宋_GB2312"/>
        <charset val="134"/>
      </rPr>
      <t>社会效益指标：受益人数465人；</t>
    </r>
    <r>
      <rPr>
        <sz val="12"/>
        <color theme="1"/>
        <rFont val="仿宋_GB2312"/>
        <charset val="134"/>
      </rPr>
      <t xml:space="preserve">
</t>
    </r>
    <r>
      <rPr>
        <sz val="12"/>
        <color theme="1"/>
        <rFont val="仿宋_GB2312"/>
        <charset val="134"/>
      </rPr>
      <t>服务对象满意度指标：社会公众或服务对象（</t>
    </r>
    <r>
      <rPr>
        <sz val="12"/>
        <color theme="1"/>
        <rFont val="仿宋_GB2312"/>
        <charset val="134"/>
      </rPr>
      <t>≥90%</t>
    </r>
    <r>
      <rPr>
        <sz val="12"/>
        <color theme="1"/>
        <rFont val="仿宋_GB2312"/>
        <charset val="134"/>
      </rPr>
      <t>）</t>
    </r>
  </si>
  <si>
    <t>乡村建设行动</t>
  </si>
  <si>
    <t>农村基础设施</t>
  </si>
  <si>
    <t>原州区开城镇清源村等村产业设施配套2024年以工代赈项目</t>
  </si>
  <si>
    <r>
      <rPr>
        <sz val="14"/>
        <rFont val="Arial"/>
        <charset val="0"/>
      </rPr>
      <t>1</t>
    </r>
    <r>
      <rPr>
        <sz val="14"/>
        <rFont val="方正书宋_GBK"/>
        <charset val="0"/>
      </rPr>
      <t>、修建乡村沥青混凝土道路</t>
    </r>
    <r>
      <rPr>
        <sz val="14"/>
        <rFont val="Arial"/>
        <charset val="0"/>
      </rPr>
      <t>9525.65</t>
    </r>
    <r>
      <rPr>
        <sz val="14"/>
        <rFont val="方正书宋_GBK"/>
        <charset val="0"/>
      </rPr>
      <t>米；</t>
    </r>
    <r>
      <rPr>
        <sz val="14"/>
        <rFont val="Arial"/>
        <charset val="0"/>
      </rPr>
      <t>2</t>
    </r>
    <r>
      <rPr>
        <sz val="14"/>
        <rFont val="方正书宋_GBK"/>
        <charset val="0"/>
      </rPr>
      <t>、铺设排水渠盖板</t>
    </r>
    <r>
      <rPr>
        <sz val="14"/>
        <rFont val="Arial"/>
        <charset val="0"/>
      </rPr>
      <t>2252.96</t>
    </r>
    <r>
      <rPr>
        <sz val="14"/>
        <rFont val="方正书宋_GBK"/>
        <charset val="0"/>
      </rPr>
      <t>米；</t>
    </r>
    <r>
      <rPr>
        <sz val="14"/>
        <rFont val="Arial"/>
        <charset val="0"/>
      </rPr>
      <t>3</t>
    </r>
    <r>
      <rPr>
        <sz val="14"/>
        <rFont val="方正书宋_GBK"/>
        <charset val="0"/>
      </rPr>
      <t>、发展高效节水灌溉附属配套</t>
    </r>
    <r>
      <rPr>
        <sz val="14"/>
        <rFont val="Arial"/>
        <charset val="0"/>
      </rPr>
      <t>180</t>
    </r>
    <r>
      <rPr>
        <sz val="14"/>
        <rFont val="方正书宋_GBK"/>
        <charset val="0"/>
      </rPr>
      <t>亩。</t>
    </r>
  </si>
  <si>
    <t>开城镇</t>
  </si>
  <si>
    <r>
      <rPr>
        <sz val="14"/>
        <rFont val="Arial"/>
        <charset val="0"/>
      </rPr>
      <t>2024</t>
    </r>
    <r>
      <rPr>
        <sz val="14"/>
        <rFont val="宋体"/>
        <charset val="134"/>
      </rPr>
      <t>年</t>
    </r>
    <r>
      <rPr>
        <sz val="14"/>
        <rFont val="Arial"/>
        <charset val="0"/>
      </rPr>
      <t>3</t>
    </r>
    <r>
      <rPr>
        <sz val="14"/>
        <rFont val="宋体"/>
        <charset val="134"/>
      </rPr>
      <t>月</t>
    </r>
    <r>
      <rPr>
        <sz val="14"/>
        <rFont val="Arial"/>
        <charset val="0"/>
      </rPr>
      <t>-2024</t>
    </r>
    <r>
      <rPr>
        <sz val="14"/>
        <rFont val="宋体"/>
        <charset val="134"/>
      </rPr>
      <t>年</t>
    </r>
    <r>
      <rPr>
        <sz val="14"/>
        <rFont val="Arial"/>
        <charset val="0"/>
      </rPr>
      <t>12</t>
    </r>
    <r>
      <rPr>
        <sz val="14"/>
        <rFont val="宋体"/>
        <charset val="134"/>
      </rPr>
      <t>月</t>
    </r>
  </si>
  <si>
    <t>开城镇人民政府</t>
  </si>
  <si>
    <t>开城村、清源村共685农户2392人。</t>
  </si>
  <si>
    <t>预计带动农村群众40人务工，增加收入140万元。</t>
  </si>
  <si>
    <r>
      <rPr>
        <sz val="12"/>
        <color theme="1"/>
        <rFont val="方正仿宋_GBK"/>
        <charset val="134"/>
      </rPr>
      <t>总体目标：1、修建乡村沥青混凝土道路9525.65米；2、铺设排水渠盖板2252.96米；3、发展高效节水灌溉附属配套180亩</t>
    </r>
    <r>
      <rPr>
        <sz val="12"/>
        <rFont val="方正仿宋_GBK"/>
        <charset val="134"/>
      </rPr>
      <t xml:space="preserve">
质量指标：工程合格率（≥100%）
时效指标：县级验收于2024年12月底前完成，项目总投资574万元；
社会效益指标：受益人数2392人；
服务对象满意度指标：社会公众或服务对象（≥90%）</t>
    </r>
  </si>
  <si>
    <t>修改</t>
  </si>
  <si>
    <t>原州区三营镇赵寺村产业发展基础设施 2024 年以工代赈项目</t>
  </si>
  <si>
    <t>该项目预算总投资579万元，其中400万为中央财政资金，179万为其他资金，建设内容：农村中小型交通基础设施和水利基础设施，包括新建硬化道路 4500m，宽度 3.5m；维修改造灌溉 U 型渠主渠长度 5000m，支渠长度 5000m。</t>
  </si>
  <si>
    <r>
      <rPr>
        <sz val="14"/>
        <rFont val="Times New Roman"/>
        <charset val="134"/>
      </rPr>
      <t>2024</t>
    </r>
    <r>
      <rPr>
        <sz val="14"/>
        <rFont val="宋体"/>
        <charset val="134"/>
      </rPr>
      <t>年</t>
    </r>
    <r>
      <rPr>
        <sz val="14"/>
        <rFont val="Times New Roman"/>
        <charset val="134"/>
      </rPr>
      <t>3</t>
    </r>
    <r>
      <rPr>
        <sz val="14"/>
        <rFont val="宋体"/>
        <charset val="134"/>
      </rPr>
      <t>月</t>
    </r>
    <r>
      <rPr>
        <sz val="14"/>
        <rFont val="Times New Roman"/>
        <charset val="134"/>
      </rPr>
      <t>-2024</t>
    </r>
    <r>
      <rPr>
        <sz val="14"/>
        <rFont val="宋体"/>
        <charset val="134"/>
      </rPr>
      <t>年</t>
    </r>
    <r>
      <rPr>
        <sz val="14"/>
        <rFont val="Times New Roman"/>
        <charset val="134"/>
      </rPr>
      <t>12</t>
    </r>
    <r>
      <rPr>
        <sz val="14"/>
        <rFont val="宋体"/>
        <charset val="134"/>
      </rPr>
      <t>月</t>
    </r>
  </si>
  <si>
    <r>
      <rPr>
        <sz val="12"/>
        <color theme="1"/>
        <rFont val="方正仿宋_GBK"/>
        <charset val="134"/>
      </rPr>
      <t>赵寺村</t>
    </r>
    <r>
      <rPr>
        <sz val="12"/>
        <rFont val="方正仿宋_GBK"/>
        <charset val="0"/>
      </rPr>
      <t>289</t>
    </r>
    <r>
      <rPr>
        <sz val="12"/>
        <rFont val="方正仿宋_GBK"/>
        <charset val="134"/>
      </rPr>
      <t>户</t>
    </r>
    <r>
      <rPr>
        <sz val="12"/>
        <rFont val="方正仿宋_GBK"/>
        <charset val="0"/>
      </rPr>
      <t>903</t>
    </r>
    <r>
      <rPr>
        <sz val="12"/>
        <rFont val="方正仿宋_GBK"/>
        <charset val="134"/>
      </rPr>
      <t>人（其中脱贫户140户420人，监测对象3户12人）</t>
    </r>
  </si>
  <si>
    <t>预计带动农村群众77人务工，增加收入140万元。</t>
  </si>
  <si>
    <t>总体目标：新建硬化道路 4500m，宽度 3.5m；维修改造灌溉 U 型渠主渠长度 5000m，支渠长度 5000m。。
质量指标：工程合格率（≥100%）
时效指标：县级验收于2024年12月底前完成，项目总投资579万元；
社会效益指标：受益人数903人；
服务对象满意度指标：社会公众或服务对象（≥90%）</t>
  </si>
  <si>
    <t>原州区2022年黄铎堡镇穆滩等村高标准农田建设项目（高效节水）</t>
  </si>
  <si>
    <t>该项目预算总投资5694万元，其中中央衔接资金3656万元，建设内容：发展高效节水灌溉面积2.19万亩。</t>
  </si>
  <si>
    <t>黄铎堡镇、三营镇、头营镇</t>
  </si>
  <si>
    <t>2023年9月-2024年12月</t>
  </si>
  <si>
    <t>通过新建高效节水2.19万亩，有效改善项目区农田基础设施条件，提升耕地质量，提高粮食综合生产能力，提升农田灌溉排水和节水能力。</t>
  </si>
  <si>
    <t>原州区2023年黄铎堡镇老庄等村高标准农田建设项目（高效节水）</t>
  </si>
  <si>
    <t>该项目预算总投资9725万元，其中中央衔接资金2755.78万元，建设内容：发展高效节水灌溉面积3.89万亩。</t>
  </si>
  <si>
    <t>通过新建高效节水3万亩，改造提升高效节水0.89万亩，有效改善项目区农田基础设施条件，提升耕地质量，提高粮食综合生产能力，提升农田灌溉排水和节水能力。</t>
  </si>
  <si>
    <t>原州区2024年扬黄灌区十二干高效节水灌溉工程</t>
  </si>
  <si>
    <t>该项目预算总投资6375万元，其中中央衔接资金2869万元，建设内容：发展高效节水灌溉面积2.55万亩。</t>
  </si>
  <si>
    <t>2024年1月-2024年12月</t>
  </si>
  <si>
    <t>通过改造提升高效节水2.55万亩，有效改善项目区农田基础设施条件，提升耕地质量，提高粮食综合生产能力，提升农田灌溉排水和节水能力。</t>
  </si>
  <si>
    <t>原州区2024年坪乐村现代高效节水农业项目</t>
  </si>
  <si>
    <t>该项目预算总投资482.31万元，其中中央衔接资金145.435万元，建设内容：发展高效节水灌溉面积0.245万亩。</t>
  </si>
  <si>
    <t>头营镇坪乐村</t>
  </si>
  <si>
    <t>通过改造提升高效节水0.245万亩，有效改善项目区农田基础设施条件，提升耕地质量，提高粮食综合生产能力，提升农田灌溉排水和节水能力。</t>
  </si>
  <si>
    <t>原州区2024年寨科乡湾掌村高标准农田建设项目</t>
  </si>
  <si>
    <t>该项目预算总投资2428.35万元，其中中央衔接资金928.35万元，建设内容：发展中央预算内高标准农田面积1.67万亩。</t>
  </si>
  <si>
    <t>寨科乡湾掌村</t>
  </si>
  <si>
    <t>通过新建旱作高标准农田1.67万亩，有效改善项目区农田基础设施条件，提升耕地质量，提高粮食综合生产能力，提升农田灌溉排水和节水能力。</t>
  </si>
  <si>
    <t>2024年三营镇鸦儿沟村高效节水灌溉工程</t>
  </si>
  <si>
    <t>该项目预算总投资500万元，其中行业部门500万元。建设内容为发展高效节水灌溉面积1200亩.</t>
  </si>
  <si>
    <t>原州区三营镇鸦儿沟村</t>
  </si>
  <si>
    <t>2024.1-2025.12</t>
  </si>
  <si>
    <t>原州区水务局</t>
  </si>
  <si>
    <t>鸦儿沟村380户1710人（其中脱贫户510户、监测对象20户）</t>
  </si>
  <si>
    <t>就业务工</t>
  </si>
  <si>
    <t>总目标：发展高效节水灌溉面积1200亩.；
质量指标:项目验收合格率100%；
时效指标：项目完成及时率100%；
数量指标：改善灌溉面积1200亩.；
生态效益指标:水资源利用率比上年提高；
服务对象满意度指标：项目区人口满意度为95%。</t>
  </si>
  <si>
    <t>2024年固原市原州区彭堡镇河东、头营镇蒋河等村高效节水灌溉提升改造工程</t>
  </si>
  <si>
    <t>该项目预算总投资1197.35万元，其中行业部门1197.35万元。建设内容为改造高效节水灌溉面积2320亩.</t>
  </si>
  <si>
    <t>原州区彭堡镇河东、头营镇蒋河等村</t>
  </si>
  <si>
    <t>河东村，蒋河村758户3411人（其中河东脱贫户78户、监测对象2户、蒋河脱贫户78户、监测对象2户）</t>
  </si>
  <si>
    <t>总目标：改造高效节水灌溉面积2320亩.；
质量指标:项目验收合格率100%；
时效指标：项目完成及时率100%；
数量指标：改善灌溉面积2320亩.；
生态效益指标:水资源利用率比上年提高；
服务对象满意度指标：项目区人口满意度为95%。</t>
  </si>
  <si>
    <t>原州区头营镇高效节水灌溉改造提升项目</t>
  </si>
  <si>
    <t>该项目预算总投资986万元，其中自治区衔接资金800万元，建设内容：对陶庄村900亩农田和南屯村2000亩农田进行高效节水管网改造；其他资金86万元，建设内容：配套蓄水池2座。</t>
  </si>
  <si>
    <t>陶庄村、南屯村</t>
  </si>
  <si>
    <t>水务局</t>
  </si>
  <si>
    <t>陶庄村、南屯村脱贫户、检测对象共193人</t>
  </si>
  <si>
    <t>提高蔬菜品质和产量，让蔬菜成为农民增收的优势产业，带动困难群众193人，实现人均增收3.2万元</t>
  </si>
  <si>
    <t>头营镇上报</t>
  </si>
  <si>
    <t>原州区头营镇马园村产业园区基础设施提升项目</t>
  </si>
  <si>
    <r>
      <rPr>
        <sz val="14"/>
        <color theme="1"/>
        <rFont val="仿宋_GB2312"/>
        <charset val="134"/>
      </rPr>
      <t>该项目预算总投资207万元，其中自治区衔接资金200万元，建设内容：园区道路硬化1200米，道路宽4米，配套水渠800米；其他资金7万元，建设内容：建设防晒棚一座，占地1120</t>
    </r>
    <r>
      <rPr>
        <sz val="14"/>
        <color indexed="8"/>
        <rFont val="方正书宋_GBK"/>
        <charset val="0"/>
      </rPr>
      <t>㎡</t>
    </r>
    <r>
      <rPr>
        <sz val="14"/>
        <color theme="1"/>
        <rFont val="仿宋_GB2312"/>
        <charset val="134"/>
      </rPr>
      <t>。</t>
    </r>
  </si>
  <si>
    <t>马园村</t>
  </si>
  <si>
    <r>
      <rPr>
        <sz val="12"/>
        <color theme="1"/>
        <rFont val="仿宋_GB2312"/>
        <charset val="134"/>
      </rPr>
      <t>马园村脱贫户、检测对象共</t>
    </r>
    <r>
      <rPr>
        <sz val="12"/>
        <color theme="1"/>
        <rFont val="仿宋_GB2312"/>
        <charset val="134"/>
      </rPr>
      <t>73</t>
    </r>
    <r>
      <rPr>
        <sz val="12"/>
        <color theme="1"/>
        <rFont val="仿宋_GB2312"/>
        <charset val="134"/>
      </rPr>
      <t>人</t>
    </r>
  </si>
  <si>
    <t>马园村建成日光温棚262栋，其中高标准日光温棚40栋，每年生产蔬菜1300余吨。对产业园区基础设施提升改造，促进人均增收3.1万元。</t>
  </si>
  <si>
    <t>高标准农田建设项目</t>
  </si>
  <si>
    <t>该项目预算总投资930万元，其中自治区衔接资金900万元，建设内容：对大北山、石羊、陶庄、马庄等村9300亩土地进行平整。其他资金30万元，建设内容：土地平整设施管理。</t>
  </si>
  <si>
    <t>大北山村、石羊村、陶庄村、马庄村等</t>
  </si>
  <si>
    <t>大北山村、石羊村、陶庄村、马庄村等脱贫户、检测对象共177人</t>
  </si>
  <si>
    <t>实现9300亩土地平整，粮食蔬菜等的增收，进而实现人均增收3.1万元。</t>
  </si>
  <si>
    <t>圆德村3万方水池维修项目</t>
  </si>
  <si>
    <t>该项目预算总投资400万元，其中自治区衔接资金400万元，建设内容：配套建设水池地基、四周、防护栏、监控系统等，供给455栋大棚用水。</t>
  </si>
  <si>
    <t>圆德村</t>
  </si>
  <si>
    <t>圆德村脱贫户、检测对象共60人</t>
  </si>
  <si>
    <t>完善设施建设，带动当地人均增收2.4万元。</t>
  </si>
  <si>
    <t>2023年河川乡康沟片区坡耕地水土流失综合治理项目</t>
  </si>
  <si>
    <t>该项目预算总投资1179万元，其中行业部门990万元，整合涉农资金188.56万元，建设内容：新增水土流失综合治理面积6.34平方公里。其中，水平梯田建设规模为572.17公顷，配套机深松和增施有机肥面积526.40公顷；新修生产道路8.14公里，配套排水边沟2.10公里，新建过路管涵3座，新建过水路面3处，柳谷坊47座，荒坡造林17.46公顷，荒沟造林8.35公顷；道路林2.18公顷，村庄林0.24公顷，骨干坝防护林0.45公顷，地埂植物带85.83公顷，项目区公示牌2座</t>
  </si>
  <si>
    <t>河川乡康沟村、寨洼村</t>
  </si>
  <si>
    <t>2024.1-6</t>
  </si>
  <si>
    <t>受益户数605、受益人口2041</t>
  </si>
  <si>
    <t>带动当地就业28人</t>
  </si>
  <si>
    <t>总体目标：通过新增治理水土流失面积6.34平方公里，进一步保障农业和生活用水利用率
质量指标：项目工程验收合格率为100%；
时效指标：项目工程完成及时率为100%；
社会效益指标：受益人数2041人；
服务对象满意度指标：项目区人口满意度为95%。</t>
  </si>
  <si>
    <t>2023年张易片区闫关片区坡耕地水土流失综合治理项目</t>
  </si>
  <si>
    <t>该项目预算总投资1227万元，其中行业部门1044万元，整合涉农资金183.05万元，建设内容：新增治理水土流失面积6.69平方公里。其中：建设梯田总面积577.86公顷（其中新修水平梯田面积29.61公顷，改造老旧梯田面积548.25公顷），土壤改良面积501.63公顷。新建生产道路8.85公里，新修排水沟2.44公里、漫水桥1座、过路涵管5座，新建生产路路堤护坡1处。维修加固过路坝2座。营造水土保持林面积91.11公顷（其中坡面乔灌混交造林30.28公顷，沟道造林54.87公顷，栽植行道树3.80公顷，栽植“四旁”经济林2.16公顷），地埂植物带44.73公顷。</t>
  </si>
  <si>
    <t>张易镇闫关村</t>
  </si>
  <si>
    <t>2024.1-8</t>
  </si>
  <si>
    <t>受益户数744、受益人口2232</t>
  </si>
  <si>
    <t>带动当地就业42人</t>
  </si>
  <si>
    <t>总体目标：通过新增治理水土流失面积6.69平方公里，进一步保障农业和生活用水利用率
质量指标：项目工程验收合格率为100%；
时效指标：项目工程完成及时率为100%；
社会效益指标：受益人数2232人；
服务对象满意度指标：项目区人口满意度为95%。</t>
  </si>
  <si>
    <t>黄家河淤地坝工程</t>
  </si>
  <si>
    <t>该项目预算总投资769万元，其中行业部门615万元，整合涉农资金53.97万元，建设内容：新建坝体、泄水建筑物、放水建筑物</t>
  </si>
  <si>
    <t>河川乡黄河村</t>
  </si>
  <si>
    <t>2024.1-12</t>
  </si>
  <si>
    <t>受益户数284、受益人口887</t>
  </si>
  <si>
    <t>带动当地就业15人</t>
  </si>
  <si>
    <t>总体目标：通过新建坝体、泄水建筑物、放水建筑物，进一步保障农业和生活用水利用率
质量指标：项目工程验收合格率为100%；
时效指标：项目工程完成及时率为100%；
社会效益指标：受益人数887人；
服务对象满意度指标：项目区人口满意度为95%。</t>
  </si>
  <si>
    <t>2023年三营镇东塬小流域综合治理项目</t>
  </si>
  <si>
    <t>该项目预算总投资537.74万元，其中整合涉农资金537.74万元，建设内容：新增水土流失治理面积11.79平方公里。其中，梯田提升改造70.96公顷，营造水土保持林291.91公顷，其中荒沟造林71.72 公顷，荒山造林220.19 公顷，栽植道路林2259株（折合面积2.03公顷），村庄造林3333株（折合面积3公顷），封禁治理811.62公顷；修建生产道路4.84公里，田间道路3公里，修建道路排水沟2.8公里、管桥10座，修建柳谷坊20座，设立封禁宣传牌3座，公示牌1座。</t>
  </si>
  <si>
    <t>三营镇东塬村</t>
  </si>
  <si>
    <t>受益户数383、受益人口1302</t>
  </si>
  <si>
    <t>带动当地就业25人</t>
  </si>
  <si>
    <t>总体目标：通过新增治理水土流失面积11.79平方公里，进一步保障农业和生活用水利用率
质量指标：项目工程验收合格率为100%；
时效指标：项目工程完成及时率为100%；
社会效益指标：受益人数1302人；
服务对象满意度指标：项目区人口满意度为95%。</t>
  </si>
  <si>
    <t>2023年张易镇田堡生态清洁小流域综合治理项目</t>
  </si>
  <si>
    <t>该项目预算总投资633.52万元，其中整合涉农资金633.52万元，建设内容：新增治理水土流失面积13.16平方公里。 其中：建设梯田总面积19.46公顷，土壤改良面积17.42公顷。新建生产道路3.76公里，新修道路排水沟（渠）1.07公里、过路涵管19座、漫水桥2座。新建护岸工程0.82公里，维修溢流堰1座。配套微型垃圾清运车6台，垃圾箱20个，化粪池6个。营造水土保持林184公顷，，地埂植物带1.34公顷。封育治理1113.02公顷，配套标识牌5块。</t>
  </si>
  <si>
    <t>张易镇田堡村</t>
  </si>
  <si>
    <t>2024.1-7</t>
  </si>
  <si>
    <t>受益户数746、受益人口3355</t>
  </si>
  <si>
    <t>带动当地就业20人</t>
  </si>
  <si>
    <t>总体目标：通过新增治理水土流失面积13.16平方公里，进一步保障农业和生活用水利用率
质量指标：项目验收合格率100%，工程质量合格；
时效指标：2023年底完成总工程量的100%；
社会效益指标：2023年受益人数746户、3355人；
服务对象满意度指标：受益人口满意度95%。</t>
  </si>
  <si>
    <t>2023年吴家沟小流域（邱家沟片区）综合治理项目</t>
  </si>
  <si>
    <t>该项目预算总投资491.06万元，其中整合涉农资金491.06万元，建设内容：新增治理水土流失面积13.24平方公里。其中： 维修生产道路3.97公里，布设柳谷坊62座，营造水土保持林面积647.19公顷（其中：荒沟荒坡营造水土保持林403.66公顷，疏林地补植243.53公顷），栽植行道树1.2公里。封育治理676.82公顷，配套标识牌6块。</t>
  </si>
  <si>
    <t>官厅镇程儿山村</t>
  </si>
  <si>
    <t>受益户数492、受益人口1476</t>
  </si>
  <si>
    <t>带动当地就业18人</t>
  </si>
  <si>
    <t>总体目标：通过新增治理水土流失面积13.24平方公里，进一步保障农业和生活用水利用率
质量指标：项目验收合格率100%，
工程质量合格；时效指标：2023年底完成总工程量的100%；
社会效益指标：2023年受益人数492户、1476人；
服务对象满意度指标：受益人口满意度95%。</t>
  </si>
  <si>
    <t>2023年开城镇大马庄生态清洁小流域综合治理项目</t>
  </si>
  <si>
    <t>该项目预算总投资508.65万元，其中整合涉农资金508.65万元，建设内容：新增治理水土流失面积10.91平方公里。其中：建设梯田总面积158.45公顷。土壤改良面积136.27公顷。新建生产道路9.56公里，新建水窖9座，营造水土保持林57.65公顷。地埂植物带9.73公顷。封育治理875.07公顷，配套标识牌1块</t>
  </si>
  <si>
    <t>开城镇大马庄村</t>
  </si>
  <si>
    <t>受益户数324、受益人口1289</t>
  </si>
  <si>
    <t>带动当地就业22人</t>
  </si>
  <si>
    <t>总体目标：通过新增治理水土流失面积10.91平方公里，进一步保障农业和生活用水利用率
质量指标：项目验收合格率100%，工程质量合格；
时效指标：2023年底完成总工程量的100%；
社会效益指标：2023年受益人数324户、1289人；
服务对象满意度指标：受益人口满意度95%。</t>
  </si>
  <si>
    <t>原州区头营镇杨河片区坡耕地水土流失综合治理项目</t>
  </si>
  <si>
    <t>该项目预算总投资1174.57万元，其中行业部门938万元，整合涉农资金234.57万元，建设内容：新增治理水土流失面积6.65平方公里。 其中：梯田工程499.84公顷，机深耕和增施有机肥面积447.41公顷，新修田间道路29.99公里；生产道路3.56公里，新建排水沟1.1公里，新建沟头防护1处；荒坡造林63.09公顷，荒沟造林99.26公顷，栽植行道树0.36公顷，村庄绿化林0.84公顷，庭院经济林1.51公顷。</t>
  </si>
  <si>
    <t>头营镇杨河、张崖村</t>
  </si>
  <si>
    <t>受益户数280、受益人口945</t>
  </si>
  <si>
    <t>带动当地就业24人</t>
  </si>
  <si>
    <t>总体目标：通过新增治理水土流失面积6.65平方公里，进一步保障农业和生活用水利用率
质量指标：项目验收合格率100%，工程质量合格；
时效指标：2024年底完成总工程量的100%；
社会效益指标：2023年受益人数280户、945人；
服务对象满意度指标：受益人口满意度95%。</t>
  </si>
  <si>
    <t>原州区张易镇黄堡坡耕地水土流失综合治理项目</t>
  </si>
  <si>
    <t>该项目预算总投资1126.11万元，其中行业部门901万元，整合涉农资金225.11万元，建设内容：新增治理水土流失面积5.44平方公里。 其中：建设梯田472.63公顷（其中新修水平梯田44.82公顷，改造老旧梯田427.81公顷），土壤改良面积407.74公顷。新建生产道路17.17公里，新建道路排水边沟0.23公里、过路涵管2座，改造漫水桥1座。清淤排洪渠0.50公里。营造水土保持林71.84公顷（其中荒坡造林13.29公顷，沟道造林53.12公顷，栽植行道树3.43公顷，栽植“四旁”经济林2.00公顷），地埂植物带36.41公顷。</t>
  </si>
  <si>
    <t>张易镇黄堡村</t>
  </si>
  <si>
    <t>受益户数947、受益人口4115</t>
  </si>
  <si>
    <t>带动当地就业32人</t>
  </si>
  <si>
    <t>总体目标：通过新增治理水土流失面积5.44平方公里，进一步保障农业和生活用水利用率
质量指标：项目验收合格率100%，工程质量合格；
时效指标：2024年底完成总工程量的100%；
社会效益指标：2023年受益人数947户、4115人；
服务对象满意度指标：受益人口满意度95%。</t>
  </si>
  <si>
    <t>2023年淤地坝维修养护</t>
  </si>
  <si>
    <t>该项目预算总投资89.5万元，其中整合涉农资金89.5万元，建设内容：维修各淤地坝工程</t>
  </si>
  <si>
    <t>2024.1-9</t>
  </si>
  <si>
    <t>受益户数410、受益人口1534</t>
  </si>
  <si>
    <t>带动当地就业12人</t>
  </si>
  <si>
    <t>总体目标：通过维修各淤地坝工程，进一步保障农业和生活用水利用率
质量指标：项目工程验收合格率为100%；
时效指标：项目工程完成及时率为100%；
社会效益指标：受益人数1534人；
服务对象满意度指标：项目区人口满意度为95%。</t>
  </si>
  <si>
    <t>原州区河川乡郭家湾坡耕地水土流失综合治理项目</t>
  </si>
  <si>
    <t>该项目预算总投资1350万元，其中行业部门1080万元，整合涉农资金270万元，建设内容：新增水土流失治理面积7.2平方公里。新修水平梯田680公顷，水土保持造林110，生产道路12公里，小型水保工程20座</t>
  </si>
  <si>
    <t>2024.3-2025.3</t>
  </si>
  <si>
    <t>受益户数284、受益人口1230</t>
  </si>
  <si>
    <t>带动当地就业13人</t>
  </si>
  <si>
    <t>总体目标：通过新增治理水土流失面积7.2平方公里，进一步保障农业和生活用水利用率
质量指标：项目工程验收合格率为100%；
时效指标：项目工程完成及时率为100%；
服务对象满意度指标：项目区人口满意度为95%。</t>
  </si>
  <si>
    <t>原州区张易镇南湾坡耕地水土流失综合治理项目</t>
  </si>
  <si>
    <t>该项目预算总投资1480万元，其中行业部门1184万元，整合涉农资金296万元，建设内容：新增水土流失治理面积8.7平方公里。新修水平梯田510公顷，水土保持造林80公顷，生产道路15公里，小型水保工程25座</t>
  </si>
  <si>
    <t>张易镇南湾村</t>
  </si>
  <si>
    <t>受益户数380、受益人口1140</t>
  </si>
  <si>
    <t>总体目标：通过新增治理水土流失面积8.7平方公里，进一步保障农业和生活用水利用率
质量指标：项目工程验收合格率为100%；
时效指标：项目工程完成及时率为100%；
服务对象满意度指标：项目区人口满意度为95%。</t>
  </si>
  <si>
    <t>原州区河川乡上台坡耕地水土流失综合治理项目</t>
  </si>
  <si>
    <t>该项目预算总投资1350万元，其中行业部门1080万元，整合涉农资金270万元，建设内容：新增水土流失治理面积6.9平方公里。新修水平梯田520公顷，水土保持造林120，生产道路12公里，小型水保工程20座</t>
  </si>
  <si>
    <t>河川乡上台村</t>
  </si>
  <si>
    <t>受益户数220、受益人口660</t>
  </si>
  <si>
    <t>带动当地就业26人</t>
  </si>
  <si>
    <t>总体目标：通过新增治理水土流失面积6.9平方公里，进一步保障农业和生活用水利用率
质量指标：项目工程验收合格率为100%；
时效指标：项目工程完成及时率为100%；
服务对象满意度指标：项目区人口满意度为95%。</t>
  </si>
  <si>
    <t>原州区官厅镇阳洼小流域综合治理想项目</t>
  </si>
  <si>
    <t>该项目预算总投资542万元，其中整合涉农资金542万元，建设内容：新增水土流失治理面积10.3平方公里。新修梯田167公顷，水土保持造林180公顷，生产道路5公里，封禁680公顷</t>
  </si>
  <si>
    <t>官厅镇阳洼村</t>
  </si>
  <si>
    <t>受益户数180、受益人口540</t>
  </si>
  <si>
    <t>带动当地就业16人</t>
  </si>
  <si>
    <t>总体目标：通过新增治理水土流失面积10.3平方公里，进一步保障农业和生活用水利用率
质量指标：项目工程验收合格率为100%；
时效指标：项目工程完成及时率为100%；
服务对象满意度指标：项目区人口满意度为95%。</t>
  </si>
  <si>
    <t>原州区张易镇贺套小流域综合治理项目</t>
  </si>
  <si>
    <t>该项目预算总投资537.6万元，其中整合涉农资金537.6万元，建设内容：新增水土流失治理面积11.2平方公里。新修梯田230公顷，水土保持造林190公顷，生产道路8公里，小型水保工程20座，封禁700公顷</t>
  </si>
  <si>
    <t>张易镇贺套村</t>
  </si>
  <si>
    <t>受益户数284、受益人口852</t>
  </si>
  <si>
    <t>总体目标：通过新增治理水土流失面积11.2平方公里，进一步保障农业和生活用水利用率
质量指标：项目工程验收合格率为100%；
时效指标：项目工程完成及时率为100%；
服务对象满意度指标：项目区人口满意度为95%。</t>
  </si>
  <si>
    <t>原州区中河乡硝口小流域综合治理项目</t>
  </si>
  <si>
    <t>该项目预算总投资528万元，其中整合涉农资金528万元，建设内容：新增水土流失治理面积9.8平方公里。新修梯田150公顷，水土保持造林180公顷，生产道路6公里，小型水保工程20座，封禁650公顷</t>
  </si>
  <si>
    <t>中河乡硝口村</t>
  </si>
  <si>
    <t>受益户数245、受益人口735</t>
  </si>
  <si>
    <t>总体目标：通过新增治理水土流失面积9.8平方公里，进一步保障农业和生活用水利用率
质量指标：项目工程验收合格率为100%；
时效指标：项目工程完成及时率为100%；
服务对象满意度指标：项目区人口满意度为95%。</t>
  </si>
  <si>
    <t>原州区张易镇大店生态清洁型小流域综合治理项目</t>
  </si>
  <si>
    <t>该项目预算总投资542万元，其中整合涉农资金542万元，建设内容：新增水土流失治理面积11.3平方公里。新修梯田200公顷，水土保持造林180公顷，生产道路6公里，小型水保工程20座，封禁750公顷</t>
  </si>
  <si>
    <t>张易镇大店村</t>
  </si>
  <si>
    <t>受益户数360、受益人口1080</t>
  </si>
  <si>
    <t>总体目标：通过新增治理水土流失面积11.3平方公里，进一步保障农业和生活用水利用率
质量指标：项目工程验收合格率为100%；
时效指标：项目工程完成及时率为100%；
服务对象满意度指标：项目区人口满意度为95%。</t>
  </si>
  <si>
    <t>原州区官厅镇前台大型淤地坝工程</t>
  </si>
  <si>
    <t>该项目预算总投资248万元，其中行业部门198万元，整合涉农资金50万元，建设内容：新建坝体、泄水建筑物、放水建筑物</t>
  </si>
  <si>
    <t>官厅镇刘店村</t>
  </si>
  <si>
    <t>受益户数368、受益人口1104</t>
  </si>
  <si>
    <t>总体目标：通过新建坝体、泄水建筑物、放水建筑物，进一步保障农业和生活用水利用率
质量指标：项目工程验收合格率为100%；
时效指标：项目工程完成及时率为100%；
服务对象满意度指标：项目区人口满意度为95%。</t>
  </si>
  <si>
    <t>原州区官厅镇冯家下台大型淤地坝工程</t>
  </si>
  <si>
    <t>该项目预算总投资459万元，其中行业部门367万元，整合涉农资金92万元，建设内容：新建坝体、泄水建筑物、放水建筑物</t>
  </si>
  <si>
    <t>带动当地就业21人</t>
  </si>
  <si>
    <t xml:space="preserve">2023年郭庙水库除险加固工程 </t>
  </si>
  <si>
    <t>该项目预算总投资411.27万元，其中行业部门411.27万元，建设内容：除险加固水库1座。（1）大坝：铺设坝顶砂砾石路面。（2）泄洪建筑物：拆除重建溢洪道。（3）安全监测设施：为水库配套大坝水、雨情监测设施，大坝变形、渗流监测系统及视频监视探头。</t>
  </si>
  <si>
    <t>开城镇郭庙村</t>
  </si>
  <si>
    <t>郭庙村1036户4662人（其中脱贫户270户1063人，监测户20户89人）</t>
  </si>
  <si>
    <t>总目标：除险加固水库1座。
质量指标:项目验收合格率100%
时效指标：项目完成及时率100%。
生态效益指标:水资源利用率比上年提高。
可持续影响指标：使用年限15年。
服务对象满意度指标：项目区人口满意度为95%。</t>
  </si>
  <si>
    <t xml:space="preserve">2023年蒋河水库除险加固工程 </t>
  </si>
  <si>
    <t>该项目预算总投资164.61万元，其中行业部门164.61万元，建设内容：除险加固水库1座。（1）大坝：铺设坝顶砂砾石路面，坝坡培厚，破损部分坝坡砌护。（2）输水建筑物：拆除重建输水水塔。（3）安全监测设施：为水库配套大坝水、雨情监测设施，大坝变形、渗流监测系统及视频监视探头。</t>
  </si>
  <si>
    <t>头营镇蒋河村</t>
  </si>
  <si>
    <t>蒋河村1560户6245人（其中脱贫户70户187人、监测户6户17人）</t>
  </si>
  <si>
    <t>总目标：除险加固水库1座。
质量指标:项目验收合格率100%。
时效指标：项目完成及时率100%。
生态效益指标:水资源利用率比上年提高。
可持续影响指标：使用年限15年。
服务对象满意度指标：项目区人口满意度为95%。</t>
  </si>
  <si>
    <t xml:space="preserve">2023年小型水库维修养护工程 </t>
  </si>
  <si>
    <t>该项目预算总投资101万元，其中行业部门资金101万元，建设内容：维修养护中小型水库40座。</t>
  </si>
  <si>
    <t>原州区脱贫户25125户96843人、监测户2092户7758人</t>
  </si>
  <si>
    <t>总目标：维修养护中小型水库40座。
质量指标:项目验收合格率100%。
时效指标：项目完成及时率100%。
生态效益指标:水资源利用率比上年提高。
可持续影响指标：使用年限15年。
服务对象满意度指标：项目区人口满意度为95%。</t>
  </si>
  <si>
    <t>2023年原州区毛家沟水库应急抢险维修工程</t>
  </si>
  <si>
    <t>该项目预算总投资73.5万元，其中其他资金73.5万元，建设内容：后坝坡坡脚处理一处；塌陷部位维修6处；临时道路370米；</t>
  </si>
  <si>
    <t>原州区石羊子村</t>
  </si>
  <si>
    <t xml:space="preserve"> </t>
  </si>
  <si>
    <t>石羊子村1345户1553人（其中脱贫户103户342人、监测户15户52人）</t>
  </si>
  <si>
    <t>总目标：维修养护小型水库1座。
质量指标:项目验收合格率100%。
时效指标：项目完成及时率100%。
生态效益指标:水资源利用率比上年提高。
可持续影响指标：使用年限15年。
服务对象满意度指标：项目区人口满意度为95%。</t>
  </si>
  <si>
    <t>2023年原州区毛家沟水塔涵洞抢险应急工程</t>
  </si>
  <si>
    <t>该项目预算总投资19.6万元，其中行业部门资金19.6万元，建设内容：新建30米围堰1处，维修涵洞1处等。</t>
  </si>
  <si>
    <t>2023年扬黄灌区陈庄调蓄水池维修加固工程</t>
  </si>
  <si>
    <t>该项目预算总投资373万元，其中行业部门373万元。建设内容为维修加固陈庄调蓄水池1座。</t>
  </si>
  <si>
    <t>原州区黄铎堡镇陈庄村</t>
  </si>
  <si>
    <t>2023.5-2024.4</t>
  </si>
  <si>
    <t>陈庄村256户1152人（脱贫户40户、监测对象4户）</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</si>
  <si>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</si>
  <si>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2023年扬黄灌区丰泽调蓄水池维修加固工程</t>
  </si>
  <si>
    <t>该项目预算总投资68.3万元，其中行业部门68.3万元。建设内容为维修加固丰泽调蓄水池1座。</t>
  </si>
  <si>
    <t>原州区黄铎堡镇丰泽村</t>
  </si>
  <si>
    <t>丰泽村273户1129人（其中脱贫户170户、监测对象8户）</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</si>
  <si>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</si>
  <si>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2023年扬黄灌区金轮调蓄水池维修加固工程</t>
  </si>
  <si>
    <t>该项目预算总投资259万元，其中行业部门259万元。建设内容为维修加固金轮调蓄水池1座。</t>
  </si>
  <si>
    <t>原州区三营镇金轮村。</t>
  </si>
  <si>
    <t>金轮村135户608人（其中脱贫户60户、监测对象2户）</t>
  </si>
  <si>
    <t>总目标：通过维修8万立方米蓄水池1座，进一步保障农业和生活用水利用率；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</si>
  <si>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2023年原州区鸦儿沟25万立方米灌溉蓄水池抢险维修工程</t>
  </si>
  <si>
    <t>该项目预算总投资113万元，其中行业部门113万元。建设内容为蓄水池维修加固1座。</t>
  </si>
  <si>
    <t>2023.9-11</t>
  </si>
  <si>
    <t>总目标：通过维修25万立方米蓄水池1座，进一步保障农业和生活用水利用率；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</si>
  <si>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2024年冬至河水库除险加固工程</t>
  </si>
  <si>
    <t>该项目预算总投资5952万元，其中行业部门资金5952万元，建设内容：（1）坝顶加宽并增设防浪墙；（2）维修加固前坝坡干砌石护坡，坝后增加盖重并新建排水体，增设排水沟；（3）维修输水建筑物、工作桥及排架，更换水塔启闭机及螺杆；（4）改造加固现状溢洪道；（5）增设大坝变形、渗流安全监测系统、水雨情等监测系统。</t>
  </si>
  <si>
    <t>原州区姚磨村</t>
  </si>
  <si>
    <t>姚磨村1978户8901人（脱贫户29户94人、监测户1户5人）</t>
  </si>
  <si>
    <t>2024年上店子水库除险加固工程</t>
  </si>
  <si>
    <t>该项目预算总投资1082.44万元，其中行业部门资金1082.44万元，建设内容：体前坝坡砌护、后坝坡培厚及排水体，维修加固输泄水建筑物，增设大坝变形、渗流及监控设施。</t>
  </si>
  <si>
    <t>中河乡上店子村</t>
  </si>
  <si>
    <t>上店子村523户2354人其中（脱贫户401户1812人、监测户13户64人）</t>
  </si>
  <si>
    <t>2024年杨达沟水库除险加固工程</t>
  </si>
  <si>
    <t>该项目预算总投资613.77万元，其中行业部门资金613.77万元，建设内容：坝体维修加固，对前坝坡裂缝进行开挖回填处理，增设坝前后坡排水沟，拆除重建后坝坡左岸水毁排水沟。维修输泄洪建筑物、增设大坝变形、渗流及监控设施。</t>
  </si>
  <si>
    <t>坪乐村236户1062人（其中脱贫户110户334人、监测户4户13人）</t>
  </si>
  <si>
    <t>2024年张洪水库除险加固工程</t>
  </si>
  <si>
    <t>该项目预算总投资450万元，其中行业部门资金450万元，建设内容：水库顶路面硬化、新建泄洪建筑物、增设大坝变形、渗流及监控设施。</t>
  </si>
  <si>
    <t>刘店村158户711人（其中脱贫户81户301人、监测户9户28人）</t>
  </si>
  <si>
    <t>2024年官厅大庄水库除险加固工程</t>
  </si>
  <si>
    <t>该项目预算总投资380万元，其中行业部门资金380万元，建设内容：水库上坝道路及坝顶路面铺设泥结石、维修前坝坡砼预制板、新建泄洪建筑物、增设大坝变形、渗流及监控设施.</t>
  </si>
  <si>
    <t>2024年杨家沟水库除险加固工程</t>
  </si>
  <si>
    <t>该项目预算总投资350万元，其中行业部门资金350万元，建设内容：水库顶路面硬化、新建泄洪建筑物、增设大坝变形、渗流及监控设施。</t>
  </si>
  <si>
    <t>骆驼河村256户1152人（其中脱贫户139户421人、监测户7户18人）</t>
  </si>
  <si>
    <t>2024年黄湾水库除险加固工程</t>
  </si>
  <si>
    <t>该项目预算总投资450万元，其中行业部门资金450万元，建设内容：新建泄洪建筑物、增设大坝变形、渗流及监控设施。</t>
  </si>
  <si>
    <t>闫关村378户1701人（其中脱贫户340户1373人、监测户60户226人）</t>
  </si>
  <si>
    <t>2024年陕庄水库除险加固工程</t>
  </si>
  <si>
    <t>该项目预算总投资350万元，其中行业部门资金350万元，建设内容：新建泄洪建筑物、增设大坝变形、渗流及监控设施。</t>
  </si>
  <si>
    <t>彭堡镇撒门村</t>
  </si>
  <si>
    <t>撒门村287户1292人（其中脱贫户192户757人、监测户4户13人）</t>
  </si>
  <si>
    <t>2024年小型水库维修养护工程</t>
  </si>
  <si>
    <t>该项目预算总投资410万元，其中行业部门资金250万元，建设内容：维修养护和配套安装20座水库机电设备，建设供电线路。其他资金160万元，建设内容：水库日常维修养护、警示牌、警示标语、三个责任人、四个一工程等制作安装和购置等。</t>
  </si>
  <si>
    <t>2024年沈家河至黑洞沟水库河库连通工程</t>
  </si>
  <si>
    <r>
      <rPr>
        <sz val="14"/>
        <color theme="1"/>
        <rFont val="仿宋_GB2312"/>
        <charset val="134"/>
      </rPr>
      <t>该项目预算总投资305万元，其中行业部门资金305万元，建设内容：在东干管K7+200处的10#排气补气阀井取水，在K0+010m处新建取水阀井，管线沿石羊子左侧大峡沟布置穿越，管线翻越大峡沟上游分水岭（1611.7m）后，再次穿越杨达子沟库区，然后沿脑瓜平阶地进入黑洞沟水库左岸沟道，管道总长度2.74公里，管道设计流量为0.165 m</t>
    </r>
    <r>
      <rPr>
        <vertAlign val="superscript"/>
        <sz val="14"/>
        <color indexed="8"/>
        <rFont val="仿宋_GB2312"/>
        <charset val="134"/>
      </rPr>
      <t>3</t>
    </r>
    <r>
      <rPr>
        <sz val="14"/>
        <color theme="1"/>
        <rFont val="仿宋_GB2312"/>
        <charset val="134"/>
      </rPr>
      <t>/s。</t>
    </r>
  </si>
  <si>
    <t>总目标：铺设管道2.74公里。                              质量指标:项目验收合格率100%。                            时效指标：项目完成及时率100%。                             生态效益指标:水资源利用率比上年提高。                              可持续影响指标：使用年限15年。                                          服务对象满意度指标：项目区人口满意度为95%。</t>
  </si>
  <si>
    <t>2024年毛家沟水库除险加固工程</t>
  </si>
  <si>
    <t>除险加固</t>
  </si>
  <si>
    <t>该项目预算总投资2550万元，其中行业部门2040万元，县级配套资金资金510万元，建设内容（1）坝体防渗墙：与2022年建设的防渗墙衔接，在坝体整个范围内新建防渗墙，防渗墙底高程深入坝基隔水层。（2）坝后滑塌处理：在排水体下游流土部位设盖重，采用块石挤密，挤密深度约3.0m。（3）本次利用防渗墙对原输水建筑物进行封堵，将输水建筑物改建为虹吸管。</t>
  </si>
  <si>
    <t>头营镇石羊子村</t>
  </si>
  <si>
    <t>总目标：除险加固水库1座。              
数量指标：除险加固水库1座。                               质量指标:项目验收合格率100%。          
时效指标：项目完成及时率100%。                              成本指标：完成总投资小于等于2550万元。                                        生态效益指标:水资源利用率比上年提高。                                 可持续影响指标：使用年限15年。                  
服务对象满意度指标：项目区人口满意度为95%。</t>
  </si>
  <si>
    <t>2024年清溪沟水库除险加固工程</t>
  </si>
  <si>
    <t>该项目预算总投资850万元，其中行业部门680万元，其他资金170万元，1）大坝：对坝基、坝肩进行防渗处。（2）坝前坡维修砌护，新建坝后排水体（3）安全监测设备：为水库配套大坝变形、渗漏等监测系统。</t>
  </si>
  <si>
    <t>彭堡镇石碑村</t>
  </si>
  <si>
    <t>石碑村256户1152人（其中脱贫户160户599人、监测户17户67人）</t>
  </si>
  <si>
    <t>总目标：除险加固水库1座。              
数量指标：除险加固水库1座。                               质量指标:项目验收合格率100%。          
时效指标：项目完成及时率100%。                              成本指标：完成总投资小于等于850万元。                                        生态效益指标:水资源利用率比上年提高。                                 可持续影响指标：使用年限15年。                  
服务对象满意度指标：项目区人口满意度为95%。</t>
  </si>
  <si>
    <t>2024年崾岘水库除险加固工程</t>
  </si>
  <si>
    <t>该项目预算总投资550万元，其中行业部门440万元，其他资金110万元，（1）新建坝后排水体
（2）维修陡坡（3）安全监测设备：为水库配套大坝变形、渗漏等监测系统。</t>
  </si>
  <si>
    <t>河川乡骆驼河村</t>
  </si>
  <si>
    <t>总目标：除险加固水库1座。             
 数量指标：除险加固水库1座。                               质量指标:项目验收合格率100%。          
时效指标：项目完成及时率100%。                              成本指标：完成总投资小于等于550万元。                                        生态效益指标:水资源利用率比上年提高。                                 可持续影响指标：使用年限15年。                  
服务对象满意度指标：项目区人口满意度为95%。</t>
  </si>
  <si>
    <t>2024年原州区清水河流域干支流水安全监测项目</t>
  </si>
  <si>
    <t>该项目预算总投资1220万元，其中财政衔接补助770万元，行业部门450万元。对原州区35座水库配套水雨监测、大坝安全监测、数据采集与传输及数据管理平台建设。</t>
  </si>
  <si>
    <t>总目标：配套35座水库水雨监测、大坝安全监测、数据采集与传输及数据管理平台建设。                                                           数量指标：配套35座水库安全监测设施。                               质量指标:项目验收合格率100%。          
时效指标：项目完成及时率100%。                              成本指标：完成总投资小于等于1220万元。                                        生态效益指标:水资源利用率比上年提高。                                 可持续影响指标：使用年限15年。                  
服务对象满意度指标：项目区人口满意度为95%。</t>
  </si>
  <si>
    <t>头营镇马园村高标准农田建设项目</t>
  </si>
  <si>
    <t>在马园村十组、十二组实施高效节水灌溉项目，将2400亩旱地改为水地</t>
  </si>
  <si>
    <t>彭堡镇姚磨村日光温室闽宁示范产业园建设项目</t>
  </si>
  <si>
    <t>新建日光温室25栋，占地面积50亩，配套卷帘机、保温被、棚膜等相应附属设施</t>
  </si>
  <si>
    <t>2024年2月-10月</t>
  </si>
  <si>
    <t>彭堡镇姚磨村闽宁综合车间建设项目</t>
  </si>
  <si>
    <t>头营镇泉港村高标准日光温室建设项目</t>
  </si>
  <si>
    <t>新建日光温室5栋（每栋1050㎡），共计5250㎡；每栋配套建设管理用房一座（每座6㎡），共计30㎡；配套设施包括生产路，室外给水、供电等工程</t>
  </si>
  <si>
    <t>头营镇泉港村</t>
  </si>
  <si>
    <t>头营镇石羊村高标准农田建设项目</t>
  </si>
  <si>
    <t>在石羊村二组、八组新建U形渠5公里，对2800亩农田平田整地。</t>
  </si>
  <si>
    <t>头营镇石羊村</t>
  </si>
  <si>
    <t>开城镇下青石村青石嘴服务区示范项目</t>
  </si>
  <si>
    <t>(1)场地硬化6666平方米；(2)超市100平方米；(3)卫生间80平方米；(4)维修车间930平方米；(5)餐厅300平方米；(6)加水洗车间50平方米；(7)洗澡间80平方米。</t>
  </si>
  <si>
    <t>开城镇下青石村</t>
  </si>
  <si>
    <t>2024年5月-11月</t>
  </si>
  <si>
    <t>中河乡中河村基础设施建设提升项目</t>
  </si>
  <si>
    <r>
      <rPr>
        <sz val="12"/>
        <rFont val="仿宋_GB2312"/>
        <charset val="134"/>
      </rPr>
      <t>在中河村新建20000</t>
    </r>
    <r>
      <rPr>
        <sz val="12"/>
        <rFont val="宋体"/>
        <charset val="134"/>
      </rPr>
      <t>㎡</t>
    </r>
    <r>
      <rPr>
        <sz val="12"/>
        <rFont val="仿宋_GB2312"/>
        <charset val="134"/>
      </rPr>
      <t>露天停车场一处，对中丰路-励志体育俱乐部路边墙面进行亮化，路边住户门口铺设面包砖，安装太阳能路灯等</t>
    </r>
  </si>
  <si>
    <t>中河乡中河村</t>
  </si>
  <si>
    <t>住建交通局</t>
  </si>
  <si>
    <t>张易镇镇区公益性基础设施综合治理2024年以工代赈项目</t>
  </si>
  <si>
    <t>敷设排水管道3096米，其中Ⅱ级钢筋混凝土管DN600长度416米；Ⅱ级钢筋混凝土管DN500长度1880米；DN300双壁波纹管长度800米，混凝土检查井47座；新建钢筋混凝土化粪池100立方米；混凝土道路恢复，面积8100平方米；原有破损路面维修4500平方米；原有老旧桥头维修一座。</t>
  </si>
  <si>
    <t>张易镇闫关村道路基础改造提升2024年以工代赈项目</t>
  </si>
  <si>
    <t>1.固将路至闫关五组及三组、四组村组道路3800米，道路宽度3.5米，原混凝土路面改造为沥青路面，硬化工程包括混凝土道牙、硬化铺装、巷道混凝土硬化；2.新建混凝土边沟2100米；3.过路管涵66米。
4.其他工程包括树木修剪、场地平整及杂草清理、廊架、四角亭、条凳、形象墙、雕塑、围树座椅及入口造型等。</t>
  </si>
  <si>
    <t>张易镇大坪路基础设施改造提升2024年以工代赈项目</t>
  </si>
  <si>
    <t>该项目预算总投资535万元中央资金400万元，其他资金135万元
1.张易镇至大坪村及大坪村至高山村村组道路5300米，道路宽度3.5米，原混凝土路面改造为沥青路面；2.新建混凝土边沟3680米；3.过路管涵96米。</t>
  </si>
  <si>
    <t>张易镇村组道路维修改造2024年以工代赈项目</t>
  </si>
  <si>
    <t xml:space="preserve">
张易镇15个村组的水毁道路进行维修，需要维修道路28900米，边沟8680米，挡土墙820米，需安装交通标识70个,护栏3950米，护路桩100米。</t>
  </si>
  <si>
    <t>张易镇闫关村等15个村</t>
  </si>
  <si>
    <t>原州区张易镇人民政府</t>
  </si>
  <si>
    <t>三营镇金轮村农作物(玉米)烘干塔附属库房及场地设施建设项目</t>
  </si>
  <si>
    <t>1、烘干搭占地面积20米x20米-400m(钢结构防火板);
2、钢结构防火储藏库房:长50米x宽12米x1栋-600平米(钢结构防火板);
3、包装车间:长40米x宽12米x1栋-480平米(钢结构防火板);4钢结构晾晒场大棚:长40米x宽20米x1栋-800平米(钢结构单板彩钢敞开棚);
5c25场地硬化:长100米宽70米-7000平米
6、方钢铁艺围墙及大门:长450米x高2.2米-990平米</t>
  </si>
  <si>
    <t>金轮村</t>
  </si>
  <si>
    <t>原州区官厅镇沈家河湿地公园沿线乔洼村高质量美丽村庄农文旅融合基础设施建设项目</t>
  </si>
  <si>
    <t>1、对战国秦长城旁边原有废弃垃圾中转站进行改造提升，后期用于村集体做“长城驿站”文旅项目转化；
2、以乔洼村“星旅林栖”民宿为起点至乔洼村丁家堡沿线2.3公里巷道进行青石路面建设；对沿线进行风貌整治（53户群众），建设集污管网，丁家堡新建小型污水处理设施。为文旅产业做铺垫。
3、在沿线建设公共卫生厕所3座；</t>
  </si>
  <si>
    <t>原州区官厅镇乔洼村</t>
  </si>
  <si>
    <t>官厅镇薛庄村乡村振兴示范村基础设施改造提升闽宁项目</t>
  </si>
  <si>
    <t>1、建设产业配套路3公里。
2、薛庄村2023年建设项目沿线4公里进行风貌整治
3、新建两座公共厕所。</t>
  </si>
  <si>
    <t>头营镇马园村产业道路建设项目</t>
  </si>
  <si>
    <t>对马园村设施园区8公里产业路进行维修，重新硬化28000平方米；对露地蔬菜园区新建产业路10公里，道路宽3.5米，同步修建边沟，其中2公里双边修建沟，8公里单侧修建边沟。</t>
  </si>
  <si>
    <t>头营镇马园村产业园区道路绿化项目</t>
  </si>
  <si>
    <t>头营镇马园村蔬菜园区两旁14公里道路进行绿化维修，种植金钱榆、风景刺槐等作物，道路两侧配套护栏等。</t>
  </si>
  <si>
    <t>头营镇圆德产业园区
建设项目</t>
  </si>
  <si>
    <t>1.对头营镇圆德村产业园区道路硬化1公里2500平方米、维修蓄水池1座，计划投入闽宁资金90万元；
2.维修公厕，计划投入闽宁资金30万元。</t>
  </si>
  <si>
    <t>产业服务支撑项目（农业社会化服务等）</t>
  </si>
  <si>
    <t>产业服务支撑项目</t>
  </si>
  <si>
    <t>基层农技推广体系改革与建设</t>
  </si>
  <si>
    <t>1、建设4个集示范展示、指导培训、科普教育等多功能一体化的农业科技示范展示基地；2、推广一批优质安全、节本增效、生态环保的主推技术，全区农业主推技术到位率超过95%；3、全区85%以上农技人员应用中国农技推广信息平台开展在线指导和服务效果展示；4、基层农技人员业务水平和服务能力进一步提高，1/3农技人员普遍接受连续不少于5天业务培训，培育一批业务精通、服务优良的农技推广骨干人才；5、实施农技推广服务特聘计划，招聘特聘农技员4名。6、培育农业科技示范主体250户。</t>
  </si>
  <si>
    <t>原州区县农业农村局</t>
  </si>
  <si>
    <r>
      <rPr>
        <sz val="12"/>
        <color theme="1"/>
        <rFont val="仿宋_GB2312"/>
        <charset val="134"/>
      </rPr>
      <t>总体目标：通过项目实施，推广一批优质安全、节本增效、生态环保的主推技术，全区农业主推技术到位率超过95%；
数量指标：公开招聘特聘农技员3-5名，培育农业科技示范主体200户，1/3农技人员普遍接受连续不少于5天业务培训，85%以上农技人员使用中国农技推广APP，建设2个集示范展示、培训指导等一体化的农业科技示范基地。
质量指标：农业主推技术到位率≥95%。
时效指标：11月底全面完成项目建设。
满意度指标：农业推广服务对象满意度</t>
    </r>
    <r>
      <rPr>
        <sz val="12"/>
        <color rgb="FF000000"/>
        <rFont val="宋体"/>
        <charset val="134"/>
      </rPr>
      <t>≧</t>
    </r>
    <r>
      <rPr>
        <sz val="12"/>
        <color theme="1"/>
        <rFont val="仿宋_GB2312"/>
        <charset val="134"/>
      </rPr>
      <t>80%，农业科技示范主体满意度</t>
    </r>
    <r>
      <rPr>
        <sz val="12"/>
        <color rgb="FF000000"/>
        <rFont val="宋体"/>
        <charset val="134"/>
      </rPr>
      <t>≧</t>
    </r>
    <r>
      <rPr>
        <sz val="12"/>
        <color theme="1"/>
        <rFont val="仿宋_GB2312"/>
        <charset val="134"/>
      </rPr>
      <t>95%。</t>
    </r>
  </si>
  <si>
    <t>农业社会化服务</t>
  </si>
  <si>
    <t>2024政府购买兽医社会化服务项目</t>
  </si>
  <si>
    <t>原州区辖区152个行政村组（含4个取消编制仍继续存在的行政村），9个社区。由政府购买12兽医社会化服务组织，负责辖区畜禽强制免疫、病死畜禽无害化处理、黄牛改良、完成肉牛“见犊补母”信息采集和相关资料归档等工作。</t>
  </si>
  <si>
    <t>兽医社会化服务组织服务乡镇中每个村组补助2000元；“见犊补母，”登记，整理资料，台账录入等补助10元/头。</t>
  </si>
  <si>
    <t>原州区11个乡镇</t>
  </si>
  <si>
    <t>2023.3-12月</t>
  </si>
  <si>
    <t>原州区辖区152个行政村、3个街道办共6.4万户，总人口26.9万人，其中常住人口20万人，脱贫户2.52户，9.71万人。</t>
  </si>
  <si>
    <t>通过购买12个兽医社会化服务组织，带动176名村级动物防疫员，实现工资收入15000元以上。</t>
  </si>
  <si>
    <t>总体目标：通过依靠原州区11个乡镇政府购买兽医社会化服务，通过强制免疫，达到免疫密度动态保持在90%以上，免疫抗体水平全年保持在70%以上，确保年内畜禽病死率小于牛1.5%、猪羊3%、禽5%；
质量指标：项目验收合格率≥90%；
时效指标：项目实施期限为1年；
项目年度投资118万元；
社会效益指标：受益人数13万人；
服务对象满意度指标：≥90%。</t>
  </si>
  <si>
    <t>河川乡上黄村香菇菌棒加工车间及配套设施</t>
  </si>
  <si>
    <t>新建香菇菌棒加工车间400㎡及相关配套设施。</t>
  </si>
  <si>
    <t>河川乡上黄村</t>
  </si>
  <si>
    <t>河川乡人民政府</t>
  </si>
  <si>
    <t>休闲农业与乡村旅游</t>
  </si>
  <si>
    <t>官厅镇乔洼村高质量美丽村庄“星旅林栖”民宿项目基础设施建设项目</t>
  </si>
  <si>
    <t>乔洼村“星旅林栖”民宿周边进行基础设施建设（包括步道升级改造、民宿区入口处升级改造、园区内取暖设施建设、外围安全网建设、民宿的升级改造、电力设施安全措施进行升级改造。）</t>
  </si>
  <si>
    <t>金融配套项目（脱贫人口小额信贷贴息等）</t>
  </si>
  <si>
    <t>脱贫人口小额信贷贷款贴息</t>
  </si>
  <si>
    <t>该项目预算总投资2230万元，其中中央衔接资金2230万元，建设内容：脱贫人口及三类监测对象5万元（含五万元）以内的贷款利息贴息</t>
  </si>
  <si>
    <r>
      <rPr>
        <sz val="14"/>
        <color theme="1"/>
        <rFont val="仿宋_GB2312"/>
        <charset val="134"/>
      </rPr>
      <t>每户可以贴息贷款额度5万（</t>
    </r>
    <r>
      <rPr>
        <sz val="14"/>
        <color indexed="8"/>
        <rFont val="宋体"/>
        <charset val="134"/>
      </rPr>
      <t>≦</t>
    </r>
    <r>
      <rPr>
        <sz val="14"/>
        <color theme="1"/>
        <rFont val="仿宋_GB2312"/>
        <charset val="134"/>
      </rPr>
      <t>5万元）</t>
    </r>
  </si>
  <si>
    <t>11个乡镇</t>
  </si>
  <si>
    <t>受益对象为原州区11个乡镇25616户98624人（其中脱贫户25120户96841人，未消除风险点监测对象496户1783人）</t>
  </si>
  <si>
    <t>满足脱贫户及监测对象贷款需求，促进脱贫人口产业发展</t>
  </si>
  <si>
    <t>总目标：用于脱贫人口及三类监测对象5万元（含五万元）以内的贷款利息贴息。
数量指标：补贴脱贫小贷贴息总金额2230
质量指标：补贴对象的精准度100%
时效指标：贷款贴息按季度进行100%
成本指标：每户可以贴息贷款额度5万元
社会效益指标：受益脱贫人口及三类监测对象户数25616
服务对象满意度指标：受益脱贫人口及三类监测对象满意度96%</t>
  </si>
  <si>
    <t>就业项目</t>
  </si>
  <si>
    <t>务工补助</t>
  </si>
  <si>
    <t>......</t>
  </si>
  <si>
    <t>稳岗就业补助项目</t>
  </si>
  <si>
    <t>2024年脱贫劳动力稳岗就业补助项目</t>
  </si>
  <si>
    <t>为连续稳定务工6个月及以上的原州区籍脱贫劳动力（享受政策户）及监测对象（公益性岗位就业人员和个体经营者不享受此政策），每人每年补助500元，每年只能享受一次。</t>
  </si>
  <si>
    <t>原州区各乡镇、街道</t>
  </si>
  <si>
    <t>2024年6月-2024年11月</t>
  </si>
  <si>
    <t>原州区人社局</t>
  </si>
  <si>
    <r>
      <rPr>
        <sz val="12"/>
        <rFont val="仿宋_GB2312"/>
        <charset val="134"/>
      </rPr>
      <t>原州区各乡镇预计受益人数</t>
    </r>
    <r>
      <rPr>
        <sz val="12"/>
        <rFont val="仿宋_GB2312"/>
        <charset val="134"/>
      </rPr>
      <t>10000</t>
    </r>
    <r>
      <rPr>
        <sz val="12"/>
        <rFont val="仿宋_GB2312"/>
        <charset val="134"/>
      </rPr>
      <t>人</t>
    </r>
  </si>
  <si>
    <r>
      <rPr>
        <sz val="12"/>
        <rFont val="仿宋_GB2312"/>
        <charset val="134"/>
      </rPr>
      <t>受益人数</t>
    </r>
    <r>
      <rPr>
        <sz val="12"/>
        <rFont val="仿宋_GB2312"/>
        <charset val="134"/>
      </rPr>
      <t>10000</t>
    </r>
    <r>
      <rPr>
        <sz val="12"/>
        <rFont val="仿宋_GB2312"/>
        <charset val="134"/>
      </rPr>
      <t>人</t>
    </r>
    <r>
      <rPr>
        <sz val="12"/>
        <rFont val="仿宋_GB2312"/>
        <charset val="134"/>
      </rPr>
      <t xml:space="preserve"> </t>
    </r>
    <r>
      <rPr>
        <sz val="12"/>
        <rFont val="仿宋_GB2312"/>
        <charset val="134"/>
      </rPr>
      <t>，带动总受益人数</t>
    </r>
    <r>
      <rPr>
        <sz val="12"/>
        <rFont val="仿宋_GB2312"/>
        <charset val="134"/>
      </rPr>
      <t>30000</t>
    </r>
    <r>
      <rPr>
        <sz val="12"/>
        <rFont val="仿宋_GB2312"/>
        <charset val="134"/>
      </rPr>
      <t>人，调动群众务工的积极性和主动性。</t>
    </r>
  </si>
  <si>
    <t>数量指标：10000个务工人员。
时效指标：2024年11月30日完成补贴发放。
成本指标：预计450万元。
社会效益指标：受益总人数30000人。
服务对象满意度指标：受益人口满意度大于95%。</t>
  </si>
  <si>
    <t>骆驼河村中药材晾晒场</t>
  </si>
  <si>
    <r>
      <rPr>
        <sz val="12"/>
        <rFont val="仿宋_GB2312"/>
        <charset val="134"/>
      </rPr>
      <t>骆驼河村中药材种植基地硬化200</t>
    </r>
    <r>
      <rPr>
        <sz val="12"/>
        <rFont val="方正书宋_GBK"/>
        <charset val="0"/>
      </rPr>
      <t>㎡</t>
    </r>
    <r>
      <rPr>
        <sz val="12"/>
        <rFont val="仿宋_GB2312"/>
        <charset val="134"/>
      </rPr>
      <t>晾晒场。</t>
    </r>
  </si>
  <si>
    <t>寨洼村旅游提升示范项目</t>
  </si>
  <si>
    <t>寨洼村牡丹山庄新建木屋民宿8栋及配套基础设施。</t>
  </si>
  <si>
    <t>河川乡寨洼村</t>
  </si>
  <si>
    <t>稳岗就业</t>
  </si>
  <si>
    <t>为当年度赴闽就业3个月及以上的脱贫劳动力（含监测对象）每人一次性发放稳岗就业补贴3000元。</t>
  </si>
  <si>
    <t>乡村工匠</t>
  </si>
  <si>
    <t>乡村工匠培训项目</t>
  </si>
  <si>
    <t>为加强乡村建设工匠队伍，扩大乡村人员就业容量，做好脱贫人口稳岗就业工作，培训乡村工匠名师56名、乡村工匠大师10名。</t>
  </si>
  <si>
    <t>乡村工匠培育项目</t>
  </si>
  <si>
    <t>对乡村工匠、乡村工匠名师、大师设立工作站、工作室、传习所，开展师徒传承，带动脱贫人口就业增收的给予适当奖励。</t>
  </si>
  <si>
    <t>技能培训</t>
  </si>
  <si>
    <t>原州区乡村人才振兴农民科技教育培训项目</t>
  </si>
  <si>
    <t>开展农村劳动力素质提升培训41期，共培训2300人；百万移民致富提升工程技术培训12期，培训学员600人。</t>
  </si>
  <si>
    <r>
      <rPr>
        <sz val="12"/>
        <color theme="1"/>
        <rFont val="仿宋_GB2312"/>
        <charset val="134"/>
      </rPr>
      <t>42</t>
    </r>
    <r>
      <rPr>
        <sz val="12"/>
        <color theme="1"/>
        <rFont val="仿宋_GB2312"/>
        <charset val="134"/>
      </rPr>
      <t>个行政村和</t>
    </r>
    <r>
      <rPr>
        <sz val="12"/>
        <color theme="1"/>
        <rFont val="仿宋_GB2312"/>
        <charset val="134"/>
      </rPr>
      <t>12</t>
    </r>
    <r>
      <rPr>
        <sz val="12"/>
        <color theme="1"/>
        <rFont val="仿宋_GB2312"/>
        <charset val="134"/>
      </rPr>
      <t>个移民村</t>
    </r>
    <r>
      <rPr>
        <sz val="12"/>
        <color theme="1"/>
        <rFont val="仿宋_GB2312"/>
        <charset val="134"/>
      </rPr>
      <t>2900</t>
    </r>
    <r>
      <rPr>
        <sz val="12"/>
        <color theme="1"/>
        <rFont val="仿宋_GB2312"/>
        <charset val="134"/>
      </rPr>
      <t>户</t>
    </r>
    <r>
      <rPr>
        <sz val="12"/>
        <color theme="1"/>
        <rFont val="仿宋_GB2312"/>
        <charset val="134"/>
      </rPr>
      <t>8700</t>
    </r>
    <r>
      <rPr>
        <sz val="12"/>
        <color theme="1"/>
        <rFont val="仿宋_GB2312"/>
        <charset val="134"/>
      </rPr>
      <t>人（其中脱贫户、监测户</t>
    </r>
    <r>
      <rPr>
        <sz val="12"/>
        <color theme="1"/>
        <rFont val="仿宋_GB2312"/>
        <charset val="134"/>
      </rPr>
      <t>690</t>
    </r>
    <r>
      <rPr>
        <sz val="12"/>
        <color theme="1"/>
        <rFont val="仿宋_GB2312"/>
        <charset val="134"/>
      </rPr>
      <t>人）</t>
    </r>
  </si>
  <si>
    <t>总体目标：结合当地主导特色农业产业及种养户的意愿，开展农村劳动力素质提升培训41期，培训学员2300人；百万移民致富提升工程技术培训12期，培训学员600人。
质量指标：参培人员结业率≥95%；项目验收合格率达到100%;
时效指标：项目进度达到100%，项目资金拨付率100%  
成本指标：农村劳动力素质提升每人补助培训费1000元、百万移民致富提升工程技术培训每人补助培训费500元;
社会效益指标：通过培训让学员学到新技术、新方法，提高种养能力；
服务对象满意度指标：学员满意率≥90%</t>
  </si>
  <si>
    <t>田秀才、土专家培育</t>
  </si>
  <si>
    <t>开展“田秀才、土专家”培育5期，共培训学员100人</t>
  </si>
  <si>
    <r>
      <rPr>
        <sz val="12"/>
        <color theme="1"/>
        <rFont val="仿宋_GB2312"/>
        <charset val="134"/>
      </rPr>
      <t>100</t>
    </r>
    <r>
      <rPr>
        <sz val="12"/>
        <color theme="1"/>
        <rFont val="仿宋_GB2312"/>
        <charset val="134"/>
      </rPr>
      <t>人</t>
    </r>
  </si>
  <si>
    <t>总体目标：结合当地主导特色农业产业及种养户的意愿，在原州区内农民田间学校培训100人，其中种植40人2期，养殖60人3期。
质量指标：参培人员结业率≥95%；项目验收合格率达到100%;
时效指标：项目进度达到100%，项目资金拨付率100%  
成本指标：每人补助培训费6500元，其中2期40人的种植每人2500元耗材。
社会效益指标：通过培训让学员学到新技术、新方法，提高种养能力；
服务对象满意度指标：学员满意率≥90%</t>
  </si>
  <si>
    <t>高素质农民培育</t>
  </si>
  <si>
    <t>开展高素质农民培育，共培训6期，培训学员300人</t>
  </si>
  <si>
    <r>
      <rPr>
        <sz val="12"/>
        <color theme="1"/>
        <rFont val="仿宋_GB2312"/>
        <charset val="134"/>
      </rPr>
      <t>300</t>
    </r>
    <r>
      <rPr>
        <sz val="12"/>
        <color theme="1"/>
        <rFont val="仿宋_GB2312"/>
        <charset val="134"/>
      </rPr>
      <t>人</t>
    </r>
  </si>
  <si>
    <t>总体目标：结合当地主导特色农业产业及种养户的意愿，开展高素质农民培训6期，培训学员300人，其中经营管理型200人，专业生产型、技能服务型100人。
质量指标：参培人员结业率≥95%；项目验收合格率达到100%;
时效指标：项目进度达到100%，项目资金拨付率100%  
成本指标：经营管理型高素质农民每人补助3800元、专业生产型和技能服务型高素质农民每人补助2800元
社会效益指标：通过培训让学员学到新技术、新方法，提高种养能力；
服务对象满意度指标：学员满意率≥90%</t>
  </si>
  <si>
    <t>就业</t>
  </si>
  <si>
    <t>闽宁电子信息产业园
建设项目</t>
  </si>
  <si>
    <t>计划投入闽宁资金1000万元，建设原州区闽宁电子信息产业园。</t>
  </si>
  <si>
    <t>闽宁电子产业园</t>
  </si>
  <si>
    <t>原州区公共实训基地建设项目第二批教学实训设备及附属设施设备购置项目</t>
  </si>
  <si>
    <t>采购实训车间实训实操设备447万元；采购实训教室教学设备、桌椅、器材等，学生宿舍上下床、衣柜、书桌等，学生食堂餐桌椅、后厨设备等，及其他必要的配套设施设备380万元；计划投资827万元。</t>
  </si>
  <si>
    <t>2024年1月-8月</t>
  </si>
  <si>
    <t>就业培训</t>
  </si>
  <si>
    <t>基层公共就业服务能力提升培训项目</t>
  </si>
  <si>
    <t>举办基层公共就业服务能力提升培训班2期，第1期面向乡镇、街道和各部门负责农村劳动力转移就业的工作人员，第2期面向技工教育、毕业生就业的相关部门和初级中学招生的工作人员。</t>
  </si>
  <si>
    <t>福建省</t>
  </si>
  <si>
    <t>宁夏飞毛腿技工学校体育操场建设项目</t>
  </si>
  <si>
    <t>新建4400平方米足球场，维修改造塑胶跑道，配套相关体育设备。</t>
  </si>
  <si>
    <t>公益性岗位</t>
  </si>
  <si>
    <t>2023年农村公益性岗位续建项目</t>
  </si>
  <si>
    <t>按照农村公益性岗位补贴标准，为脱贫享受政策户、监测帮扶户安排805个8个月期公益性岗位。</t>
  </si>
  <si>
    <t>2024年1月-9月</t>
  </si>
  <si>
    <r>
      <rPr>
        <sz val="12"/>
        <rFont val="仿宋_GB2312"/>
        <charset val="134"/>
      </rPr>
      <t>原州区各乡镇受益人数</t>
    </r>
    <r>
      <rPr>
        <sz val="12"/>
        <rFont val="仿宋_GB2312"/>
        <charset val="134"/>
      </rPr>
      <t>805</t>
    </r>
    <r>
      <rPr>
        <sz val="12"/>
        <rFont val="仿宋_GB2312"/>
        <charset val="134"/>
      </rPr>
      <t>人</t>
    </r>
  </si>
  <si>
    <r>
      <rPr>
        <sz val="12"/>
        <rFont val="仿宋_GB2312"/>
        <charset val="134"/>
      </rPr>
      <t>受益人数</t>
    </r>
    <r>
      <rPr>
        <sz val="12"/>
        <rFont val="仿宋_GB2312"/>
        <charset val="134"/>
      </rPr>
      <t>805</t>
    </r>
    <r>
      <rPr>
        <sz val="12"/>
        <rFont val="仿宋_GB2312"/>
        <charset val="134"/>
      </rPr>
      <t>人</t>
    </r>
    <r>
      <rPr>
        <sz val="12"/>
        <rFont val="仿宋_GB2312"/>
        <charset val="134"/>
      </rPr>
      <t xml:space="preserve"> </t>
    </r>
    <r>
      <rPr>
        <sz val="12"/>
        <rFont val="仿宋_GB2312"/>
        <charset val="134"/>
      </rPr>
      <t>，带动总受益人数</t>
    </r>
    <r>
      <rPr>
        <sz val="12"/>
        <rFont val="仿宋_GB2312"/>
        <charset val="134"/>
      </rPr>
      <t>2420</t>
    </r>
    <r>
      <rPr>
        <sz val="12"/>
        <rFont val="仿宋_GB2312"/>
        <charset val="134"/>
      </rPr>
      <t>人，调动群众务工的积极性和主动性。</t>
    </r>
  </si>
  <si>
    <t>数量指标：805个8个月期公益性岗位。
时效指标：2024年9月底完成资金支付。
成本指标：按标准完成补助资金发放共计703万元。
社会效益指标：受益总户数805户，人数2420人。
服务对象满意度指标：受益人口满意度大于90%。</t>
  </si>
  <si>
    <t>2024年农村公益性岗位项目</t>
  </si>
  <si>
    <t>按照农村公益性岗位补贴标准，为脱贫享受政策户、监测帮扶户安排805个一年期公益性岗位，其中2024年服务期4个月，2025年服务期8个月。</t>
  </si>
  <si>
    <t>2024年9月-2025年9月</t>
  </si>
  <si>
    <t>数量指标：805个一年期公益性岗位。
时效指标：2024年9月16日完成总人数100%。
成本指标：按标准完成补助资金发放共计1143万元。
社会效益指标：受益总户数805户，人数2420人。
服务对象满意度指标：受益人口满意度大于90%。</t>
  </si>
  <si>
    <t>农村基础设施（含产业路、资源路、旅游路）</t>
  </si>
  <si>
    <t>原州区三营镇赵寺村、甘沟村、广和村公共基础设施提升2023年以工代赈项目</t>
  </si>
  <si>
    <t>新建3条支路及联户路共6807.56 米；铺设混凝土道牙共15964米；道路两侧铺设1.5米宽人行道共1663.12米，面积4989.3平方米；修整混凝土边沟共528米。</t>
  </si>
  <si>
    <t>赵寺村     甘沟村     广和村</t>
  </si>
  <si>
    <t>2023年3月-2024年6月</t>
  </si>
  <si>
    <t>赵寺村、甘沟村、广和村共1153农户4761人（其中脱贫户388户1727人，监测对象21户63人）。</t>
  </si>
  <si>
    <t>项目建设中预计带动当地农村群众58人就业，增加收入80万元。建成后将保障将完善基础设施，保障群众安全出行。</t>
  </si>
  <si>
    <t>数量指标：1.新建及改造通村道路 6527.56 米（其中沥青混凝土道路 4535.45 米，合 19047.8 平方米，混凝土道路 2272.11 米，合 7288 平方米）；2.修整混凝土边沟 528 米。
质量指标：工程合格率（≥100%）
时效指标：县级验收于2023年12月底前完成
社会效益指标：受益人数3735人；
服务对象满意度指标：服务对象满意度（≥90%）</t>
  </si>
  <si>
    <t>原州区开城镇清源村等清水河沿线村庄公益性基础设施建设2024年以工代赈项目</t>
  </si>
  <si>
    <t>1.清源村道路硬化工程（改造维修道路6公里，新修道路3公里，联户道路2公里）；2.开城村村级道路维修工程1500米；3.三十里铺村村级道路及排水渠维修工程维修道路一组长200米，六组道路长300米；4.小马庄村村级道路硬化1000米 ；5.改造清源村排水渠1公里，配套垃圾箱20个；6.环境治理，水源地生态保护治理。</t>
  </si>
  <si>
    <t>2024年3月-2024年11月底</t>
  </si>
  <si>
    <t>1502/4986</t>
  </si>
  <si>
    <t>带动农户40人务工，劳务报酬达330万</t>
  </si>
  <si>
    <t>总体目标：通过硬化村组道路及完善附属基础设施，方便群众出行
质量指标：工程合格率（≥100%）
时效指标：县级验收于2024年11月底前完成，项目总投资1100万元；
社会效益指标：受益人数4986人；
服务对象满意度指标：社会公众或服务对象（≥90%）</t>
  </si>
  <si>
    <t>三营镇东干渠老三营段产业路改造提升2024年以工代赈项目</t>
  </si>
  <si>
    <t>该项目预算总投资774万元，其中600万为中央预算内资金，174万为其他资金，建设内容：硬化产业路10公里，其中7公里路宽4米、3公里路宽5米。</t>
  </si>
  <si>
    <t>三营镇老三营村</t>
  </si>
  <si>
    <r>
      <rPr>
        <sz val="12"/>
        <rFont val="仿宋_GB2312"/>
        <charset val="134"/>
      </rPr>
      <t>老三营村</t>
    </r>
    <r>
      <rPr>
        <sz val="12"/>
        <rFont val="仿宋_GB2312"/>
        <charset val="134"/>
      </rPr>
      <t>1194</t>
    </r>
    <r>
      <rPr>
        <sz val="12"/>
        <rFont val="仿宋_GB2312"/>
        <charset val="134"/>
      </rPr>
      <t>户</t>
    </r>
    <r>
      <rPr>
        <sz val="12"/>
        <rFont val="仿宋_GB2312"/>
        <charset val="134"/>
      </rPr>
      <t>4384</t>
    </r>
    <r>
      <rPr>
        <sz val="12"/>
        <rFont val="仿宋_GB2312"/>
        <charset val="134"/>
      </rPr>
      <t>人（其中脱贫户170户680人，监测对象3户12人）</t>
    </r>
  </si>
  <si>
    <t>通过产业路改造提升，改善农户生产生活环境，受益人数4384人。</t>
  </si>
  <si>
    <t>总体目标：硬化产业路10公里，其中7公里路宽4米、3公里路宽5米。
质量指标：工程合格率（≥100%）
时效指标：县级验收于2025年5月底前完成，项目总投资774万元；
社会效益指标：受益人数4384人；
服务对象满意度指标：社会公众或服务对象（≥90%）</t>
  </si>
  <si>
    <t>原州区炭山乡道路安全综合治理2024年以工代赈项目</t>
  </si>
  <si>
    <r>
      <rPr>
        <sz val="14"/>
        <rFont val="方正仿宋_GBK"/>
        <charset val="134"/>
      </rPr>
      <t>修建古湾、南坪、炭山等7个村乡村道路，建设内容：新建排水边沟9.01公里，水毁填土方115252m</t>
    </r>
    <r>
      <rPr>
        <sz val="14"/>
        <rFont val="方正书宋_GBK"/>
        <charset val="0"/>
      </rPr>
      <t>³</t>
    </r>
    <r>
      <rPr>
        <sz val="14"/>
        <rFont val="方正仿宋_GBK"/>
        <charset val="134"/>
      </rPr>
      <t>。新建道路安全防护墙2.55公里。其中：张套村0.436公里，石湾村0.430公里，南坪村0.399公里，新山村300米，古湾村0.480公里，炭山村0.505公里，水泥混凝土路面2296㎡；线外涵102米；拦水带12米；钢筋混凝土圆管涵2道12米。</t>
    </r>
  </si>
  <si>
    <t>张套村、石湾村、南坪村、新山村、古湾村、炭山村、</t>
  </si>
  <si>
    <r>
      <rPr>
        <sz val="14"/>
        <rFont val="方正仿宋_GBK"/>
        <charset val="0"/>
      </rPr>
      <t>2024</t>
    </r>
    <r>
      <rPr>
        <sz val="14"/>
        <rFont val="方正仿宋_GBK"/>
        <charset val="134"/>
      </rPr>
      <t>年</t>
    </r>
    <r>
      <rPr>
        <sz val="14"/>
        <rFont val="方正仿宋_GBK"/>
        <charset val="0"/>
      </rPr>
      <t>3</t>
    </r>
    <r>
      <rPr>
        <sz val="14"/>
        <rFont val="方正仿宋_GBK"/>
        <charset val="134"/>
      </rPr>
      <t>月</t>
    </r>
    <r>
      <rPr>
        <sz val="14"/>
        <rFont val="方正仿宋_GBK"/>
        <charset val="0"/>
      </rPr>
      <t>-2024</t>
    </r>
    <r>
      <rPr>
        <sz val="14"/>
        <rFont val="方正仿宋_GBK"/>
        <charset val="134"/>
      </rPr>
      <t>年</t>
    </r>
    <r>
      <rPr>
        <sz val="14"/>
        <rFont val="方正仿宋_GBK"/>
        <charset val="0"/>
      </rPr>
      <t>12</t>
    </r>
    <r>
      <rPr>
        <sz val="14"/>
        <rFont val="方正仿宋_GBK"/>
        <charset val="134"/>
      </rPr>
      <t>月</t>
    </r>
  </si>
  <si>
    <t>炭山乡人民政府</t>
  </si>
  <si>
    <t>炭山村361人（其中脱贫户69户262人，监测对象32户99人）；古湾村924人（其中脱贫户212户811人，监测对象30户113人）；南坪村1181人（其中脱贫户254户981人，监测对象44户200人）；石湾村1029人（其中脱贫户212户855人，监测对象41户174人）；新山村298人（其中脱贫户74户277人，监测对象7户21人）；张套村274人（其中脱贫户50户205人，监测对象15户69人）</t>
  </si>
  <si>
    <t>预计带动农村群众75人务工，增加收入120万元。</t>
  </si>
  <si>
    <t>总体目标：修建古湾、南坪、炭山等7个村乡村道路，方便群众生活生产
质量指标：工程合格率（≥100%）
时效指标：县级验收于2024年12月底前完成，项目总投资579万元；
社会效益指标：受益人数3067人；
服务对象满意度指标：社会公众或服务对象（≥90%）</t>
  </si>
  <si>
    <t>原州区三营镇甘沟村等农村道路建设2024 年以工代赈项目</t>
  </si>
  <si>
    <t>1.新建农村混凝土硬化路 1442.3 米，其中 742.3 米路宽 5 米、700 米路宽 3 米；2.新建沥青混凝土路面 4019.5 米；3.设置混凝土过路管涵 11 道。</t>
  </si>
  <si>
    <t>三营镇甘沟村</t>
  </si>
  <si>
    <t>2024年3月-2024年12月</t>
  </si>
  <si>
    <t>甘沟村389户1269人</t>
  </si>
  <si>
    <t>预计带动农村群众65人务工，增加收入140万元。</t>
  </si>
  <si>
    <t>总体目标：新建村组混凝土硬化路 及附属基础设施
质量指标：工程合格率（≥100%）
时效指标：县级验收于2024年12月底前完成，项目总投资579万元；
社会效益指标：受益人数人；
服务对象满意度指标：社会公众或服务对象（≥90%）</t>
  </si>
  <si>
    <t>新增</t>
  </si>
  <si>
    <t>原州区中河乡黄沟村基础设施提升2024年以工代赈项目</t>
  </si>
  <si>
    <t>对黄沟村1组2组排水沟进行治理，治理长度3.15公里；河东侧新建混凝土硬化道路3条，共计2.06公里，路面宽3.5米；新建混凝土管涵及过水路面。具体规模如下：1.混凝土硬化路2.06公里；2.混凝土管涵52.5米；3.过水路面（宽5米）90米；4.沟道砌护治理长度3.15公里</t>
  </si>
  <si>
    <t>中河乡黄沟村</t>
  </si>
  <si>
    <r>
      <rPr>
        <sz val="14"/>
        <rFont val="方正仿宋_GBK"/>
        <charset val="134"/>
      </rPr>
      <t>2024</t>
    </r>
    <r>
      <rPr>
        <sz val="14"/>
        <rFont val="方正仿宋_GBK"/>
        <charset val="0"/>
      </rPr>
      <t>年</t>
    </r>
    <r>
      <rPr>
        <sz val="14"/>
        <rFont val="方正仿宋_GBK"/>
        <charset val="134"/>
      </rPr>
      <t>3</t>
    </r>
    <r>
      <rPr>
        <sz val="14"/>
        <rFont val="方正仿宋_GBK"/>
        <charset val="0"/>
      </rPr>
      <t>月</t>
    </r>
    <r>
      <rPr>
        <sz val="14"/>
        <rFont val="方正仿宋_GBK"/>
        <charset val="134"/>
      </rPr>
      <t>-2024</t>
    </r>
    <r>
      <rPr>
        <sz val="14"/>
        <rFont val="方正仿宋_GBK"/>
        <charset val="0"/>
      </rPr>
      <t>年</t>
    </r>
    <r>
      <rPr>
        <sz val="14"/>
        <rFont val="方正仿宋_GBK"/>
        <charset val="134"/>
      </rPr>
      <t>12</t>
    </r>
    <r>
      <rPr>
        <sz val="14"/>
        <rFont val="方正仿宋_GBK"/>
        <charset val="0"/>
      </rPr>
      <t>月</t>
    </r>
  </si>
  <si>
    <t>黄沟村655户2830人（其中脱贫户294户1253人）</t>
  </si>
  <si>
    <t>预计带动农村群众55人务工，增加收入138万元。</t>
  </si>
  <si>
    <t>总体目标：对黄沟村1组2组排水沟进行治理及附属基础设施
质量指标：工程合格率（≥100%）
时效指标：县级验收于2024年12月底前完成，项目总投资580万元；
社会效益指标：受益人数2830人；
服务对象满意度指标：社会公众或服务对象（≥90%）</t>
  </si>
  <si>
    <t>原州区张易镇道路安全综合治理2024年中央以工代赈项目</t>
  </si>
  <si>
    <t>本工程对张易镇闫关村、大店村等15个村共计45公里的水毁乡村道路进行维修。建设内容：1.水泥混凝土路面换板及新建13548平方米；2.新建路肩墙防护路肩780米；3.维修或新增边沟4368.6米。</t>
  </si>
  <si>
    <t>张易镇张易村、闫关村等15个村11001户,38357人</t>
  </si>
  <si>
    <t>总体目标：水泥混凝土路面换板及新建13548平方米，项目总投资550万元；
质量指标：工程合格率（≥100%）
时效指标：县级验收于2024年12月底前完成，
社会效益指标：受益人数38357人；
服务对象满意度指标：社会公众或服务对象（≥90%）</t>
  </si>
  <si>
    <t>农村道路建设</t>
  </si>
  <si>
    <t>2023年三营镇安和村产业道路建设项目</t>
  </si>
  <si>
    <t>项目位于原州区境三营镇境内，为产业园区道路，路线全长3.451公里，路基宽度为6.5米，路面宽度为6.0米。起点、终点均接农村公路，采用沥青混凝土路面。</t>
  </si>
  <si>
    <t>2023年4月-2024年12月</t>
  </si>
  <si>
    <t>住房城乡建设和交通局</t>
  </si>
  <si>
    <t>安和村502农户2412人受益（其中脱贫户502户2412人，监测对象30户102人）</t>
  </si>
  <si>
    <t>完善基础设施，保障群众安全出行。</t>
  </si>
  <si>
    <t>总目标：通过修建四级公路3.451公里，方便农业产业生产
质量指标：项目工程验收合格率为100%；
时效指标：项目工程完成及时率为100%；
项目成本指标：270万元；
社会效益指标：受益人数2412人；
可持续影响指标：新建公路列养率为100%；
服务对象满意度指标：项目区人口满意度为95%。</t>
  </si>
  <si>
    <t>2023年彭堡镇申庄村产业道路建设项目</t>
  </si>
  <si>
    <t>项目位于原州区境彭堡镇境内，为产业园区道路，路线全长2.698公里，路基宽度为4.0米/6.0米，相应的路面宽度为3.5米/5.0米,起点、终点均接农村公路，采用水泥混凝土路面。</t>
  </si>
  <si>
    <t>申庄村820农户3284人受益</t>
  </si>
  <si>
    <t>总目标：通过修建四级公路2.698公里，
质量指标：项目工程验收合格率为100%；
时效指标：项目工程完成及时率为100%；
项目成本指标：190万元；
社会效益指标：受益人数3284人；
可持续影响指标：新建公路列养率为100%；
服务对象满意度指标：项目区人口满意度为95%。</t>
  </si>
  <si>
    <t>官厅镇官厅村二组、三组村道</t>
  </si>
  <si>
    <t>项目位于原州区境官厅镇境内，为农村公路，路线全长2.746公里，路基宽度为6.5米，路面宽度为6.0米，汽车荷载等级公路-Ⅱ级。起点、终点均接寨隆路，采用沥青混凝土路面。</t>
  </si>
  <si>
    <t>官厅村</t>
  </si>
  <si>
    <t>官厅村138农户552人受益</t>
  </si>
  <si>
    <t>总目标：通过四级公路2.746公里，方便群众生产生活出行
质量指标：项目工程验收合格率为100%；
时效指标：项目工程完成及时率为100%；
项目成本指标：282万元；
社会效益指标：受益人数552人；
可持续影响指标：新建公路列养率为100%；
服务对象满意度指标：项目区人口满意度为95%。</t>
  </si>
  <si>
    <t>头营镇石羊子至张崖农村公路</t>
  </si>
  <si>
    <t>项目位于原州区境头营镇境内，为农村公路，路线全长8.343公里，路基宽度为6.0米/6.5米，路面宽度为5.0米/6.0米，汽车荷载等级公路-Ⅱ级。起点接石羊村农村公路，终点接张崖村农村公路，采用水泥混凝土路面。</t>
  </si>
  <si>
    <t>2023年6月-2024年5月</t>
  </si>
  <si>
    <t>张崖村160农户660人受益，石羊村200农户840人受益</t>
  </si>
  <si>
    <t>总目标：通过完成四级公路8.343公，方便群众生产生活出行；
质量指标：项目工程验收合格率为100%；
时效指标：项目工程完成及时率为100%；
项目成本指标：965万元；
社会效益指标：受益人数1500人；
可持续影响指标：新建公路列养率为100%；
服务对象满意度指标：项目区人口满意度为95%。</t>
  </si>
  <si>
    <t>开城至黑刺沟村道建设项目</t>
  </si>
  <si>
    <t>项目位于原州区境开城镇境内，为农村公路，路线全长4.126公里，路基宽度为5.7米/5.5米/4.5米，相应的路面宽度为5.7米/5.0米/4.5米，汽车荷载等级公路-Ⅱ级。起点接开城镇G334国道，终点接黑刺沟村农村公路，采用水泥混凝土路面。</t>
  </si>
  <si>
    <t>开城镇黑刺沟村</t>
  </si>
  <si>
    <t>2023年7月-2024年10月</t>
  </si>
  <si>
    <t>开城村770农户3100人受益，黑刺沟村370农户1480人受益</t>
  </si>
  <si>
    <t>总目标：通过完成四级公路4.126公里，从而保障了沿线群众的生产生活的出行安全和交通畅通。
质量指标：项目工程验收合格率为100%；
时效指标：项目工程完成及时率为100%；
项目成本指标：581.04万元；
社会效益指标：受益人数3100人；
可持续影响指标：新建公路列养率为100%；
服务对象满意度指标：项目区人口满意度为95%。</t>
  </si>
  <si>
    <t>明堡新村道路及给排水改造工程</t>
  </si>
  <si>
    <t>主要建设内容：道路硬化8.474千平米，人行道5.76千平米，新建DN160给水管道720米，DN125给水管道144米，雨水管道430米，污水道107米，雨水井66座，检查井51座。</t>
  </si>
  <si>
    <t>原州区明堡新村</t>
  </si>
  <si>
    <t>2022年12月-2023年11月</t>
  </si>
  <si>
    <t>明堡新村522农户1827人受益（其中脱贫户522户1827人，监测对象   户   人）</t>
  </si>
  <si>
    <t>总目标：通过硬化道路8.474千平米，人行道5.76千平米，新建DN160给水管道720米，DN125给水管道144米，雨水管道430米，污水道107米，雨水井66座，检查井51座，从而保障了沿线群众的生产生活的出行安全和交通畅通。
数量指标：完成道路1.141258公里，人行道5760平方米，给排水管道1401米，检查井51座，雨水井66座；                                                     质量指标：项目工程验收合格率为100%；
时效指标：项目工程完成及时率为100%；
项目成本指标：543万元；
社会效益指标：受益人数1827人；
服务对象满意度指标：项目区人口满意度为90%。</t>
  </si>
  <si>
    <t>2023年农村联户道路硬化工程</t>
  </si>
  <si>
    <t>硬化宽2.5\3米农村联户道路135公里及附属工程边沟排水渠</t>
  </si>
  <si>
    <t>2023年6月-2024年10月</t>
  </si>
  <si>
    <t>11个乡镇7520农户31280人受益（其中脱贫户1608户5102人，监测对象530户2122人）</t>
  </si>
  <si>
    <t>总目标：通过新建联户道路135公里，进一步保障了沿线群众的生产生活的出行安全和交通畅通。
质量指标：项目工程验收合格率为100%；
时效指标：项目工程完成及时率为100%；
项目成本指标；指标值5500万元；
社会效益指标：受益人数31280人；
可持续影响指标：使用年限10年；
服务对象满意度指标：项目区人口满意度为96%。</t>
  </si>
  <si>
    <t>2023年公路安全生命防护工程（二期）</t>
  </si>
  <si>
    <t>安装波形梁防护栏、警示牌、减速带、报闪灯、路肩加固、清理水毁土方等。</t>
  </si>
  <si>
    <t>各乡镇</t>
  </si>
  <si>
    <t>2023年10月-2024年7月</t>
  </si>
  <si>
    <t>11个乡镇57800农户186000人受益（其中脱贫户3000户13500人，监测对象400户1760人）</t>
  </si>
  <si>
    <t>总目标：安装波形梁防护栏237公里、55公里防撞土坎、70公里警示桩、3500平方米标线及减速带，确保平群众生产生活出行的安全性；
质量指标：项目工程验收合格率为100%；
时效指标：项目工程完成及时率为100%；
项目成本指标：指标值6300万元：           社会效益指标：受益人数186000人；
服务对象满意度指标：项目区人口满意度为85%。</t>
  </si>
  <si>
    <t>原州区2023年农村公路路况维修工程（第二批）</t>
  </si>
  <si>
    <t>完成原州区境内Y202中曹路等18条农村公路路况提升，主要包括路基、路面维修，同步碎石封层等。</t>
  </si>
  <si>
    <t>6个乡镇9800农户39200人受益</t>
  </si>
  <si>
    <t>总目标：完成农村公路91公里的路基、路面维修，同步碎石封层，确保群众生产生活出行的安全性；
质量指标：项目工程验收合格率为100%；
时效指标：项目工程完成及时率为100%；
社会效益指标：受益人数39200人；
服务对象满意度指标：项目区人口满意度为85%。</t>
  </si>
  <si>
    <t>农村基础设施建设</t>
  </si>
  <si>
    <t>原州区2023官厅镇薛庄村乡村振兴示范村道路等基础设施建设项目</t>
  </si>
  <si>
    <t>建设道路5674平方米、给排水管道4290米、检查井102座，配套挡土墙741米、休息平台100平方米、化粪池、污水处理站及电气设备，建设沙滩广场一处</t>
  </si>
  <si>
    <t>乔洼村</t>
  </si>
  <si>
    <t>2023年10月-2025年10月</t>
  </si>
  <si>
    <t>薛庄村及周边766农户2086人受益（其中脱贫户30户136人，监测对象12户52人）</t>
  </si>
  <si>
    <r>
      <rPr>
        <sz val="12"/>
        <color theme="1"/>
        <rFont val="仿宋_GB2312"/>
        <charset val="134"/>
      </rPr>
      <t xml:space="preserve">总目标：建设道路5773平方米、排水管道4290米、检查井102座、挡土墙741米、建设广场一处12767.13 </t>
    </r>
    <r>
      <rPr>
        <sz val="12"/>
        <color indexed="8"/>
        <rFont val="方正书宋_GBK"/>
        <charset val="0"/>
      </rPr>
      <t>㎡</t>
    </r>
    <r>
      <rPr>
        <sz val="12"/>
        <color theme="1"/>
        <rFont val="仿宋_GB2312"/>
        <charset val="134"/>
      </rPr>
      <t>、市场一处400平方米。
质量指标：项目工程验收合格率为100%；
时效指标：项目工程完成及时率为100%；
项目成本指标；指标值2000万元；
社会效益指标：受益人数2086人；
可持续影响指标：使用年限10年；
服务对象满意度指标：项目区人口满意度为96%。</t>
    </r>
  </si>
  <si>
    <t>原州区2023年农村道路维修工程</t>
  </si>
  <si>
    <t>原州区中黑路等35条农村道路路面修补，沥青/水泥混凝土路面灌缝、砂砾加固路肩，增设涵洞、维修边沟、维修过户涵、安装标志标牌、清理水毁土方、增设波形梁防护栏等</t>
  </si>
  <si>
    <r>
      <rPr>
        <sz val="14"/>
        <rFont val="Times New Roman"/>
        <charset val="134"/>
      </rPr>
      <t>11</t>
    </r>
    <r>
      <rPr>
        <sz val="14"/>
        <rFont val="仿宋_GB2312"/>
        <charset val="134"/>
      </rPr>
      <t>个乡镇</t>
    </r>
  </si>
  <si>
    <t>2023-2024</t>
  </si>
  <si>
    <r>
      <rPr>
        <sz val="14"/>
        <rFont val="宋体"/>
        <charset val="0"/>
      </rPr>
      <t>收益人口</t>
    </r>
    <r>
      <rPr>
        <sz val="14"/>
        <rFont val="Arial"/>
        <charset val="0"/>
      </rPr>
      <t>22000</t>
    </r>
    <r>
      <rPr>
        <sz val="14"/>
        <rFont val="宋体"/>
        <charset val="0"/>
      </rPr>
      <t>人</t>
    </r>
  </si>
  <si>
    <r>
      <rPr>
        <sz val="14"/>
        <rFont val="宋体"/>
        <charset val="134"/>
      </rPr>
      <t xml:space="preserve">数量指标：通过维修农村公路里程150公里,方便群众生产生活出行。
质量指标：项目工程验收合格率为100%；
时效指标：项目工程完成及时率为100%；
</t>
    </r>
    <r>
      <rPr>
        <sz val="14"/>
        <color rgb="FFFF0000"/>
        <rFont val="宋体"/>
        <charset val="134"/>
      </rPr>
      <t>项目成本指标：指标值1683万元</t>
    </r>
    <r>
      <rPr>
        <sz val="14"/>
        <rFont val="宋体"/>
        <charset val="134"/>
      </rPr>
      <t>；
社会效益指标：受益人数22000人；
服务对象满意度指标：项目区人口满意度为85%。</t>
    </r>
  </si>
  <si>
    <t>原州区2024年农村道路交通安全隐患治理工程</t>
  </si>
  <si>
    <t>维修道路路基、路面、涵洞、边沟、排水等</t>
  </si>
  <si>
    <t>2024.3-2025.10</t>
  </si>
  <si>
    <t>11个乡镇2500农户10000人受益</t>
  </si>
  <si>
    <t>总目标：通过治理道路安全隐患374处，处治水毁隐204处，保障了沿线群众的生产生活的出行安全和交通畅通。
质量指标：项目工程验收合格率为100%；
时效指标：项目工程完成及时率为100%；
项目成本指标；指标值1000万元；
社会效益指标：受益人数10000人；
服务对象满意度指标：项目区人口满意度为85%。</t>
  </si>
  <si>
    <t>黄堡至高山公路C736640402改建项目</t>
  </si>
  <si>
    <t>路线全长4.55公里，四级公路，路基宽度为6.5m，路面宽度为6.0m，采用沥青混凝土路面。</t>
  </si>
  <si>
    <t>黄堡村</t>
  </si>
  <si>
    <t>2024年-2025年</t>
  </si>
  <si>
    <t>黄堡村947农户4115人受益（其中脱贫户554户2436人，监测对象5户18人）</t>
  </si>
  <si>
    <t>总目标：改建四级公路4.55公里；
质量指标：项目工程验收合格率为100%；
时效指标：项目工程完成及时率为100%；
项目成本指标：800万元；
社会效益指标：受益人数4115人；
可持续影响指标：新建公路列养率为100%；
服务对象满意度指标：项目区人口满意度为95%。</t>
  </si>
  <si>
    <t>胡南公路C355640402改建项目</t>
  </si>
  <si>
    <t>路线全长7公里，四级公路，路基宽度为6.5m，路面宽度为6.0m，采用沥青混凝土路面。</t>
  </si>
  <si>
    <t>胡大堡、南屯</t>
  </si>
  <si>
    <t>胡大堡、南屯村涉及1609农户4235人受益（其中脱贫户120户340人，监测对象 20户 72人）</t>
  </si>
  <si>
    <t>总目标：改建四级公路7公里；
质量指标：项目工程验收合格率为100%；
时效指标：项目工程完成及时率为100%；
项目成本指标：1200万元；
社会效益指标：受益人数    人；4235人
可持续影响指标：新建公路列养率为100%；
服务对象满意度指标：项目区人口满意度为95%。</t>
  </si>
  <si>
    <t>蒋口至油坊台公路C395640402改建项目</t>
  </si>
  <si>
    <t>路线全长3公里，四级公路，路基宽度为6.5m，路面宽度为6.0m，采用沥青混凝土路面。</t>
  </si>
  <si>
    <t>蒋口</t>
  </si>
  <si>
    <t>蒋口村584农户1708人受益（其中脱贫户153户462人，监测对象8户22人）</t>
  </si>
  <si>
    <t>总目标：改建四级公路3公里；
质量指标：项目工程验收合格率为100%；
时效指标：项目工程完成及时率为100%；
项目成本指标：510万元；
社会效益指标：受益人数    人；1708人
可持续影响指标：新建公路列养率为100%；
服务对象满意度指标：项目区人口满意度为95%。</t>
  </si>
  <si>
    <t>桥梁建设</t>
  </si>
  <si>
    <t>硝高路上店河桥（K5+253）四类危桥改造工程</t>
  </si>
  <si>
    <t>60米空心板梁桥</t>
  </si>
  <si>
    <t>上店村</t>
  </si>
  <si>
    <t>上店村及周边400农户5000人受益</t>
  </si>
  <si>
    <t>总目标：通过实施硝高路上店河桥（K5+253）四类危桥改造工程，保障了沿线群众的生产生活的出行安全和交通畅通。
质量指标：项目工程验收合格率为100%；
时效指标：项目工程完成及时率为100%；
项目成本指标；指标值500万元；
社会效益指标：受益人数5000人；
服务对象满意度指标：项目区人口满意度为85%。</t>
  </si>
  <si>
    <t>张上路北河桥（K0+200)四类危桥改造工程</t>
  </si>
  <si>
    <t>80米空心板梁桥</t>
  </si>
  <si>
    <t>张易村</t>
  </si>
  <si>
    <t>张易村及周边农户，5000农户10000人受益</t>
  </si>
  <si>
    <t>总目标：通过实施张上路北河桥（K0+200)四类危桥改造工程，保障了沿线群众的生产生活的出行安全和交通畅通。
质量指标：项目工程验收合格率为100%；
时效指标：项目工程完成及时率为100%；
项目成本指标；指标值800万元；
社会效益指标：受益人数10000人；
服务对象满意度指标：项目区人口满意度为85%。</t>
  </si>
  <si>
    <t>原州区重点林区生产道路建设项目</t>
  </si>
  <si>
    <t>在青石、东马场、叠叠沟、红庄、赵千户、沈河6个林场重点林区建设生产道路68.876千米。采用天然砂砾路面，路基宽度4.5m，路面宽度4m。</t>
  </si>
  <si>
    <t>青石等6个林场</t>
  </si>
  <si>
    <t>项目建设可以有方便营林护林，提高森林防火应变能力，促进区域经济的发展；且项目建设需要大量的劳动投入，为当地群众增加了就业机会，增加农民收入。</t>
  </si>
  <si>
    <r>
      <rPr>
        <sz val="12"/>
        <color theme="1"/>
        <rFont val="仿宋_GB2312"/>
        <charset val="134"/>
      </rPr>
      <t>数量指标：在重点林区建设生产道路68.876千米；
质量指标：项目验收合格率</t>
    </r>
    <r>
      <rPr>
        <sz val="12"/>
        <color theme="1"/>
        <rFont val="仿宋_GB2312"/>
        <charset val="134"/>
      </rPr>
      <t>100%</t>
    </r>
    <r>
      <rPr>
        <sz val="12"/>
        <color theme="1"/>
        <rFont val="仿宋_GB2312"/>
        <charset val="134"/>
      </rPr>
      <t>，工程质量合格；
时效指标：2024年6月底工程进度</t>
    </r>
    <r>
      <rPr>
        <sz val="12"/>
        <color theme="1"/>
        <rFont val="仿宋_GB2312"/>
        <charset val="134"/>
      </rPr>
      <t>100%</t>
    </r>
    <r>
      <rPr>
        <sz val="12"/>
        <color theme="1"/>
        <rFont val="仿宋_GB2312"/>
        <charset val="134"/>
      </rPr>
      <t>；
成本指标：项目总投资300万元；
社会效益指标：受益人数14户、45人；
服务对象满意度指标：受益人口满意度</t>
    </r>
    <r>
      <rPr>
        <sz val="12"/>
        <color theme="1"/>
        <rFont val="仿宋_GB2312"/>
        <charset val="134"/>
      </rPr>
      <t>85%</t>
    </r>
    <r>
      <rPr>
        <sz val="12"/>
        <color theme="1"/>
        <rFont val="仿宋_GB2312"/>
        <charset val="134"/>
      </rPr>
      <t>。</t>
    </r>
  </si>
  <si>
    <t>其他</t>
  </si>
  <si>
    <t>原州区村镇周边水土流失防治项目（六盘山森林生态保护修复单元）</t>
  </si>
  <si>
    <t>实施村庄周边水土流失治理46处。</t>
  </si>
  <si>
    <t>张易、开城</t>
  </si>
  <si>
    <t>脱贫户46户，138人</t>
  </si>
  <si>
    <t>项目建成后，对可能引发的滑坡、崩塌地质灾害实施了防治措施，可减轻灾害对人民群众生命财产的威胁。</t>
  </si>
  <si>
    <t>数量指标：对46处地质灾害崩塌隐患点实施工程治理；                                         质量指标：项目验收合格率100%，工程质量合格；
时效指标：2024年底完成总工程量的100%；
成本指标：总投资1367万元；
社会效益指标：受益人数46户、138人；
服务对象满意度指标：受益人口满意度85%。</t>
  </si>
  <si>
    <t>原州区2023年地质灾害治理项目</t>
  </si>
  <si>
    <r>
      <rPr>
        <sz val="14"/>
        <rFont val="仿宋_GB2312"/>
        <charset val="134"/>
      </rPr>
      <t>对张易镇、寨科乡、官厅镇、河川乡、开城镇、中河乡、头营镇、黄铎堡镇、彭堡镇、炭山乡10个乡镇65处地质灾害隐患点进行治理，主要建设内容有削坡减载、挡土墙、防护栏、截排水工程、废弃窑洞夯填、绿化等工程。主要工程量：土方工程 116435</t>
    </r>
    <r>
      <rPr>
        <sz val="14"/>
        <rFont val="方正书宋_GBK"/>
        <charset val="0"/>
      </rPr>
      <t>㎡</t>
    </r>
    <r>
      <rPr>
        <sz val="14"/>
        <rFont val="仿宋_GB2312"/>
        <charset val="134"/>
      </rPr>
      <t>，混凝土挡土墙 4800m，防护栏 1103m，截排水沟13152m，废弃窑洞夯填 20285m3，绿化植树2671株。</t>
    </r>
  </si>
  <si>
    <t>张易乡    开城镇   彭堡镇   河川乡   官厅镇   寨科乡</t>
  </si>
  <si>
    <t>项目建成后，对可能引发的滑坡、崩塌地质灾害实施了防治措施，可减轻灾害对人民群众生命财产的威胁，实现了良好的生态环境。</t>
  </si>
  <si>
    <r>
      <rPr>
        <sz val="12"/>
        <color theme="1"/>
        <rFont val="仿宋_GB2312"/>
        <charset val="134"/>
      </rPr>
      <t>数量指标：实施地质灾害险点治理65处；土方工程 116435 m3，混凝土挡土墙 4800m，防护栏 1103m，截排水沟13152m，废弃窑洞夯填 20285m3，绿化植树2671株。
质量指标：项目验收合格率</t>
    </r>
    <r>
      <rPr>
        <sz val="12"/>
        <color theme="1"/>
        <rFont val="仿宋_GB2312"/>
        <charset val="134"/>
      </rPr>
      <t>100%</t>
    </r>
    <r>
      <rPr>
        <sz val="12"/>
        <color theme="1"/>
        <rFont val="仿宋_GB2312"/>
        <charset val="134"/>
      </rPr>
      <t>，工程质量合格；
时效指标：</t>
    </r>
    <r>
      <rPr>
        <sz val="12"/>
        <color theme="1"/>
        <rFont val="仿宋_GB2312"/>
        <charset val="134"/>
      </rPr>
      <t>2024</t>
    </r>
    <r>
      <rPr>
        <sz val="12"/>
        <color theme="1"/>
        <rFont val="仿宋_GB2312"/>
        <charset val="134"/>
      </rPr>
      <t>年6月底完成总工程量的</t>
    </r>
    <r>
      <rPr>
        <sz val="12"/>
        <color theme="1"/>
        <rFont val="仿宋_GB2312"/>
        <charset val="134"/>
      </rPr>
      <t>100%</t>
    </r>
    <r>
      <rPr>
        <sz val="12"/>
        <color theme="1"/>
        <rFont val="仿宋_GB2312"/>
        <charset val="134"/>
      </rPr>
      <t>；
成本指标：总投资300万元；
社会效益指标：</t>
    </r>
    <r>
      <rPr>
        <sz val="12"/>
        <color theme="1"/>
        <rFont val="仿宋_GB2312"/>
        <charset val="134"/>
      </rPr>
      <t>2023</t>
    </r>
    <r>
      <rPr>
        <sz val="12"/>
        <color theme="1"/>
        <rFont val="仿宋_GB2312"/>
        <charset val="134"/>
      </rPr>
      <t>年受益人数180户、806人；
服务对象满意度指标：受益人口满意度</t>
    </r>
    <r>
      <rPr>
        <sz val="12"/>
        <color theme="1"/>
        <rFont val="仿宋_GB2312"/>
        <charset val="134"/>
      </rPr>
      <t>85%</t>
    </r>
    <r>
      <rPr>
        <sz val="12"/>
        <color theme="1"/>
        <rFont val="仿宋_GB2312"/>
        <charset val="134"/>
      </rPr>
      <t>。</t>
    </r>
  </si>
  <si>
    <t>2024年国有林场巩固提升建设项目（欠发达国有农林场巩固提升资金）</t>
  </si>
  <si>
    <r>
      <rPr>
        <sz val="14"/>
        <rFont val="仿宋_GB2312"/>
        <charset val="134"/>
      </rPr>
      <t>建设内容：马渠林场新建经果林1000亩；新建保障性苗木育苗温棚2栋；西海子林场场部生产用房提升改造300</t>
    </r>
    <r>
      <rPr>
        <sz val="14"/>
        <rFont val="方正书宋_GBK"/>
        <charset val="0"/>
      </rPr>
      <t>㎡</t>
    </r>
    <r>
      <rPr>
        <sz val="14"/>
        <rFont val="仿宋_GB2312"/>
        <charset val="134"/>
      </rPr>
      <t>；配套保障性苗圃地节水灌溉372亩；并配套森林康养基础设施。</t>
    </r>
  </si>
  <si>
    <t>马渠、西海子、蝉塔山等国有林场</t>
  </si>
  <si>
    <t>2024年3月-2025年12月</t>
  </si>
  <si>
    <t>基层林场职工、护林员，受益人数16户、52人</t>
  </si>
  <si>
    <t>项目建设可以有效提升国有林场管护设施水平，提高资源保护能力，增加项目区林木蓄积量，增加林木资源储备，提升碳汇能力。解决国有林场52名职工和护林员生产生活问题，且项目建设需要大量的劳动投入，这为当地群众增加了就业机会，增加农民收入。</t>
  </si>
  <si>
    <r>
      <rPr>
        <sz val="12"/>
        <color theme="1"/>
        <rFont val="仿宋_GB2312"/>
        <charset val="134"/>
      </rPr>
      <t>数量指标：马渠林场新建经果林1000亩；新建保障性苗木育苗温棚2栋；西海子林场场部生产用房提升改造300</t>
    </r>
    <r>
      <rPr>
        <sz val="12"/>
        <color rgb="FF000000"/>
        <rFont val="方正书宋_GBK"/>
        <charset val="134"/>
      </rPr>
      <t>㎡</t>
    </r>
    <r>
      <rPr>
        <sz val="12"/>
        <color theme="1"/>
        <rFont val="仿宋_GB2312"/>
        <charset val="134"/>
      </rPr>
      <t>；配套保障性苗圃地节水灌溉372亩；国有林场森林康养基础设施配套建设。                                                质量指标：项目验收合格率100%，工程质量合格；                              
时效指标：2024年底完成总工程量的100%；                                       
成本指标：总投资1456万元；                         
社会效益指标：受益人数受益人数16户、52人；                                
服务对象满意
度指标：受益人口满意度超过85%。</t>
    </r>
  </si>
  <si>
    <t>2023年原州区国有林场巩固提升建设项目</t>
  </si>
  <si>
    <r>
      <rPr>
        <sz val="14"/>
        <rFont val="仿宋_GB2312"/>
        <charset val="134"/>
      </rPr>
      <t>在原州区马渠、赵千户、红庄等13个林场及贺家湾、塌山等4个管护站新建分布式光伏6702.1</t>
    </r>
    <r>
      <rPr>
        <sz val="14"/>
        <rFont val="方正书宋_GBK"/>
        <charset val="0"/>
      </rPr>
      <t>㎡</t>
    </r>
    <r>
      <rPr>
        <sz val="14"/>
        <rFont val="仿宋_GB2312"/>
        <charset val="134"/>
      </rPr>
      <t>，总容量944.98KWp。其中车棚光伏面积1710.3</t>
    </r>
    <r>
      <rPr>
        <sz val="14"/>
        <rFont val="方正书宋_GBK"/>
        <charset val="0"/>
      </rPr>
      <t>㎡</t>
    </r>
    <r>
      <rPr>
        <sz val="14"/>
        <rFont val="仿宋_GB2312"/>
        <charset val="134"/>
      </rPr>
      <t>，容量301.74KWp；屋面光伏面积1316.78</t>
    </r>
    <r>
      <rPr>
        <sz val="14"/>
        <rFont val="方正书宋_GBK"/>
        <charset val="0"/>
      </rPr>
      <t>㎡</t>
    </r>
    <r>
      <rPr>
        <sz val="14"/>
        <rFont val="仿宋_GB2312"/>
        <charset val="134"/>
      </rPr>
      <t>，容量165.39KWp；地面光伏面积3675.02</t>
    </r>
    <r>
      <rPr>
        <sz val="14"/>
        <rFont val="方正书宋_GBK"/>
        <charset val="0"/>
      </rPr>
      <t>㎡</t>
    </r>
    <r>
      <rPr>
        <sz val="14"/>
        <rFont val="仿宋_GB2312"/>
        <charset val="134"/>
      </rPr>
      <t>，容量477.855KWp。新安装空气源热泵供热系统29台。安装采暖设施5006</t>
    </r>
    <r>
      <rPr>
        <sz val="14"/>
        <rFont val="方正书宋_GBK"/>
        <charset val="0"/>
      </rPr>
      <t>㎡</t>
    </r>
    <r>
      <rPr>
        <sz val="14"/>
        <rFont val="仿宋_GB2312"/>
        <charset val="134"/>
      </rPr>
      <t>。新建200立方米蓄水池2个，保障性苗圃地配套节水灌溉设施378亩。</t>
    </r>
  </si>
  <si>
    <t>基层林场职工、护林员，受益人数14户、43人</t>
  </si>
  <si>
    <t>项目建设可以有效提升国有林场管护设施水平，提高资源保护能力，增加项目区林木蓄积量，增加林木资源储备，提升碳汇能力。解决国有林场职工和护林员生产生活问题，且项目建设需要大量的劳动投入，这为当地群众增加了就业机会，增加农民收入。</t>
  </si>
  <si>
    <r>
      <rPr>
        <sz val="12"/>
        <color theme="1"/>
        <rFont val="仿宋_GB2312"/>
        <charset val="134"/>
      </rPr>
      <t>数量指标：新建分布式光伏6702.1</t>
    </r>
    <r>
      <rPr>
        <sz val="12"/>
        <color indexed="8"/>
        <rFont val="方正书宋_GBK"/>
        <charset val="0"/>
      </rPr>
      <t>㎡</t>
    </r>
    <r>
      <rPr>
        <sz val="12"/>
        <color theme="1"/>
        <rFont val="仿宋_GB2312"/>
        <charset val="134"/>
      </rPr>
      <t>，总容量944.98KWp。其中车棚光伏面积1710.3</t>
    </r>
    <r>
      <rPr>
        <sz val="12"/>
        <color indexed="8"/>
        <rFont val="方正书宋_GBK"/>
        <charset val="0"/>
      </rPr>
      <t>㎡</t>
    </r>
    <r>
      <rPr>
        <sz val="12"/>
        <color theme="1"/>
        <rFont val="仿宋_GB2312"/>
        <charset val="134"/>
      </rPr>
      <t>，容量301.74KWp；屋面光伏面积1316.78</t>
    </r>
    <r>
      <rPr>
        <sz val="12"/>
        <color indexed="8"/>
        <rFont val="方正书宋_GBK"/>
        <charset val="0"/>
      </rPr>
      <t>㎡</t>
    </r>
    <r>
      <rPr>
        <sz val="12"/>
        <color theme="1"/>
        <rFont val="仿宋_GB2312"/>
        <charset val="134"/>
      </rPr>
      <t>，容量165.39KWp；地面光伏面积3675.02</t>
    </r>
    <r>
      <rPr>
        <sz val="12"/>
        <color indexed="8"/>
        <rFont val="方正书宋_GBK"/>
        <charset val="0"/>
      </rPr>
      <t>㎡</t>
    </r>
    <r>
      <rPr>
        <sz val="12"/>
        <color theme="1"/>
        <rFont val="仿宋_GB2312"/>
        <charset val="134"/>
      </rPr>
      <t>，容量477.855KWp。新安装空气源热泵供热系统29台。安装采暖设施5006</t>
    </r>
    <r>
      <rPr>
        <sz val="12"/>
        <color indexed="8"/>
        <rFont val="方正书宋_GBK"/>
        <charset val="0"/>
      </rPr>
      <t>㎡</t>
    </r>
    <r>
      <rPr>
        <sz val="12"/>
        <color theme="1"/>
        <rFont val="仿宋_GB2312"/>
        <charset val="134"/>
      </rPr>
      <t>。新建200立方米蓄水池2个，保障性苗圃地配套节水灌溉设施378亩。
质量指标：项目验收合格率</t>
    </r>
    <r>
      <rPr>
        <sz val="12"/>
        <color theme="1"/>
        <rFont val="仿宋_GB2312"/>
        <charset val="134"/>
      </rPr>
      <t>100%</t>
    </r>
    <r>
      <rPr>
        <sz val="12"/>
        <color theme="1"/>
        <rFont val="仿宋_GB2312"/>
        <charset val="134"/>
      </rPr>
      <t>，工程质量合格；
时效指标：</t>
    </r>
    <r>
      <rPr>
        <sz val="12"/>
        <color theme="1"/>
        <rFont val="仿宋_GB2312"/>
        <charset val="134"/>
      </rPr>
      <t>2024</t>
    </r>
    <r>
      <rPr>
        <sz val="12"/>
        <color theme="1"/>
        <rFont val="仿宋_GB2312"/>
        <charset val="134"/>
      </rPr>
      <t>年6月底完成总工程量的</t>
    </r>
    <r>
      <rPr>
        <sz val="12"/>
        <color theme="1"/>
        <rFont val="仿宋_GB2312"/>
        <charset val="134"/>
      </rPr>
      <t>100%</t>
    </r>
    <r>
      <rPr>
        <sz val="12"/>
        <color theme="1"/>
        <rFont val="仿宋_GB2312"/>
        <charset val="134"/>
      </rPr>
      <t>；
成本指标：总投资700万元；
社会效益指标：</t>
    </r>
    <r>
      <rPr>
        <sz val="12"/>
        <color theme="1"/>
        <rFont val="仿宋_GB2312"/>
        <charset val="134"/>
      </rPr>
      <t>2023</t>
    </r>
    <r>
      <rPr>
        <sz val="12"/>
        <color theme="1"/>
        <rFont val="仿宋_GB2312"/>
        <charset val="134"/>
      </rPr>
      <t>年受益人数</t>
    </r>
    <r>
      <rPr>
        <sz val="12"/>
        <color theme="1"/>
        <rFont val="仿宋_GB2312"/>
        <charset val="134"/>
      </rPr>
      <t>14</t>
    </r>
    <r>
      <rPr>
        <sz val="12"/>
        <color theme="1"/>
        <rFont val="仿宋_GB2312"/>
        <charset val="134"/>
      </rPr>
      <t>户、43人；
服务对象满意度指标：受益人口满意度</t>
    </r>
    <r>
      <rPr>
        <sz val="12"/>
        <color theme="1"/>
        <rFont val="仿宋_GB2312"/>
        <charset val="134"/>
      </rPr>
      <t>85%</t>
    </r>
    <r>
      <rPr>
        <sz val="12"/>
        <color theme="1"/>
        <rFont val="仿宋_GB2312"/>
        <charset val="134"/>
      </rPr>
      <t>。</t>
    </r>
  </si>
  <si>
    <t>村庄规划编制</t>
  </si>
  <si>
    <t>原州区“多规合一”实用性村庄规划编制项目</t>
  </si>
  <si>
    <t>完成11个乡镇138个村“多规合一”实用性村庄规划编制及批复。</t>
  </si>
  <si>
    <t>丰泽等138个村</t>
  </si>
  <si>
    <t>受益人数为丰泽等村村民</t>
  </si>
  <si>
    <t>合理优化村庄布局，改善农村人居环境、全面推进乡村振兴。</t>
  </si>
  <si>
    <r>
      <rPr>
        <sz val="12"/>
        <color theme="1"/>
        <rFont val="仿宋_GB2312"/>
        <charset val="134"/>
      </rPr>
      <t>数量指标：完成</t>
    </r>
    <r>
      <rPr>
        <sz val="12"/>
        <color theme="1"/>
        <rFont val="仿宋_GB2312"/>
        <charset val="134"/>
      </rPr>
      <t>11</t>
    </r>
    <r>
      <rPr>
        <sz val="12"/>
        <color theme="1"/>
        <rFont val="仿宋_GB2312"/>
        <charset val="134"/>
      </rPr>
      <t>个乡镇</t>
    </r>
    <r>
      <rPr>
        <sz val="12"/>
        <color theme="1"/>
        <rFont val="仿宋_GB2312"/>
        <charset val="134"/>
      </rPr>
      <t>138</t>
    </r>
    <r>
      <rPr>
        <sz val="12"/>
        <color theme="1"/>
        <rFont val="仿宋_GB2312"/>
        <charset val="134"/>
      </rPr>
      <t>个村</t>
    </r>
    <r>
      <rPr>
        <sz val="12"/>
        <color theme="1"/>
        <rFont val="仿宋_GB2312"/>
        <charset val="134"/>
      </rPr>
      <t>“</t>
    </r>
    <r>
      <rPr>
        <sz val="12"/>
        <color theme="1"/>
        <rFont val="仿宋_GB2312"/>
        <charset val="134"/>
      </rPr>
      <t>多规合一</t>
    </r>
    <r>
      <rPr>
        <sz val="12"/>
        <color theme="1"/>
        <rFont val="仿宋_GB2312"/>
        <charset val="134"/>
      </rPr>
      <t>”</t>
    </r>
    <r>
      <rPr>
        <sz val="12"/>
        <color theme="1"/>
        <rFont val="仿宋_GB2312"/>
        <charset val="134"/>
      </rPr>
      <t>实用性村庄规划编制及批复；
质量指标：项目验收合格率</t>
    </r>
    <r>
      <rPr>
        <sz val="12"/>
        <color theme="1"/>
        <rFont val="仿宋_GB2312"/>
        <charset val="134"/>
      </rPr>
      <t>100%</t>
    </r>
    <r>
      <rPr>
        <sz val="12"/>
        <color theme="1"/>
        <rFont val="仿宋_GB2312"/>
        <charset val="134"/>
      </rPr>
      <t>，工程质量合格；
时效指标：</t>
    </r>
    <r>
      <rPr>
        <sz val="12"/>
        <color theme="1"/>
        <rFont val="仿宋_GB2312"/>
        <charset val="134"/>
      </rPr>
      <t>2024</t>
    </r>
    <r>
      <rPr>
        <sz val="12"/>
        <color theme="1"/>
        <rFont val="仿宋_GB2312"/>
        <charset val="134"/>
      </rPr>
      <t>年底完成总工程量的</t>
    </r>
    <r>
      <rPr>
        <sz val="12"/>
        <color theme="1"/>
        <rFont val="仿宋_GB2312"/>
        <charset val="134"/>
      </rPr>
      <t>100%</t>
    </r>
    <r>
      <rPr>
        <sz val="12"/>
        <color theme="1"/>
        <rFont val="仿宋_GB2312"/>
        <charset val="134"/>
      </rPr>
      <t>；
成本指标：完成投资700万元；
社会效益指标：为产业发展和基础设施建设打好基础；
服务对象满意度指标：受益人口满意度</t>
    </r>
    <r>
      <rPr>
        <sz val="12"/>
        <color theme="1"/>
        <rFont val="仿宋_GB2312"/>
        <charset val="134"/>
      </rPr>
      <t>85%</t>
    </r>
    <r>
      <rPr>
        <sz val="12"/>
        <color theme="1"/>
        <rFont val="仿宋_GB2312"/>
        <charset val="134"/>
      </rPr>
      <t>。</t>
    </r>
  </si>
  <si>
    <t>清水河源头六盘山森林防火通道建设项目（清水河干支流治理与农田整治单元）</t>
  </si>
  <si>
    <t>建设森林防火通道55公里。</t>
  </si>
  <si>
    <t>国有林场脱贫户14户，48人</t>
  </si>
  <si>
    <t>数量指标：在重点林区建设生产道路55千米；
质量指标：项目验收合格率100%，工程质量合格；
时效指标：2024年底工程进度100%；
成本指标：项目总投资1161万元；
社会效益指标：受益人数14户、48人；
服务对象满意度指标：受益人口满意度85%。</t>
  </si>
  <si>
    <t>原州区开城镇小马庄村基础设施建设项目</t>
  </si>
  <si>
    <t>该项目预算总投资706.1万元，建设内容：钢筋混凝土漫水桥90米，混凝土硬化道路25000平方米，混凝土硬化场地7500平方米。</t>
  </si>
  <si>
    <t>开城镇小马庄村</t>
  </si>
  <si>
    <t>原州区开城镇</t>
  </si>
  <si>
    <r>
      <rPr>
        <sz val="12"/>
        <rFont val="仿宋_GB2312"/>
        <charset val="134"/>
      </rPr>
      <t>小马庄村</t>
    </r>
    <r>
      <rPr>
        <sz val="12"/>
        <rFont val="仿宋_GB2312"/>
        <charset val="134"/>
      </rPr>
      <t>572</t>
    </r>
    <r>
      <rPr>
        <sz val="12"/>
        <rFont val="仿宋_GB2312"/>
        <charset val="134"/>
      </rPr>
      <t>农户，</t>
    </r>
    <r>
      <rPr>
        <sz val="12"/>
        <rFont val="仿宋_GB2312"/>
        <charset val="134"/>
      </rPr>
      <t>1744</t>
    </r>
    <r>
      <rPr>
        <sz val="12"/>
        <rFont val="仿宋_GB2312"/>
        <charset val="134"/>
      </rPr>
      <t>人</t>
    </r>
  </si>
  <si>
    <t>带动农户30人务工，劳务报酬达211.83万</t>
  </si>
  <si>
    <t xml:space="preserve">总体目标：钢筋混凝土漫水桥90米，混凝土硬化道路25000平方米，混凝土硬化场地7500平方米质量指标：工程合格率（≥100%）
时效指标：县级验收于2024年11月底前完成，项目总投资706.1万元；
社会效益指标：受益人数1744人；
服务对象满意度指标：社会公众或服务对象（≥90%） </t>
  </si>
  <si>
    <t>原州区开城镇冯庄村高标准农田基础设施建设项目</t>
  </si>
  <si>
    <t>该项目预算总投资180万元，建设内容：高标准农田1200亩。</t>
  </si>
  <si>
    <t>开城镇冯庄村</t>
  </si>
  <si>
    <r>
      <rPr>
        <sz val="12"/>
        <rFont val="仿宋_GB2312"/>
        <charset val="134"/>
      </rPr>
      <t>冯庄村</t>
    </r>
    <r>
      <rPr>
        <sz val="12"/>
        <rFont val="仿宋_GB2312"/>
        <charset val="134"/>
      </rPr>
      <t>269</t>
    </r>
    <r>
      <rPr>
        <sz val="12"/>
        <rFont val="仿宋_GB2312"/>
        <charset val="134"/>
      </rPr>
      <t>农户，</t>
    </r>
    <r>
      <rPr>
        <sz val="12"/>
        <rFont val="仿宋_GB2312"/>
        <charset val="134"/>
      </rPr>
      <t>933</t>
    </r>
    <r>
      <rPr>
        <sz val="12"/>
        <rFont val="仿宋_GB2312"/>
        <charset val="134"/>
      </rPr>
      <t>人</t>
    </r>
  </si>
  <si>
    <t>带动农户8人务工，劳务报酬达54万</t>
  </si>
  <si>
    <t>总体目标：高标准农田1200亩。     
质量指标：工程合格率（≥100%）
时效指标：县级验收于2024年11月底前完成，项目总投资180万元；
社会效益指标：受益人数933人；
服务对象满意度指标：社会公众或服务对象（≥90%）</t>
  </si>
  <si>
    <t>原州区开城镇柯庄村漫水桥建设项目</t>
  </si>
  <si>
    <t>该项目预算总投资416万元，建设内容：钢筋混凝土漫水桥260米。</t>
  </si>
  <si>
    <t>开城镇柯庄村</t>
  </si>
  <si>
    <r>
      <rPr>
        <sz val="12"/>
        <rFont val="仿宋_GB2312"/>
        <charset val="134"/>
      </rPr>
      <t>柯庄村</t>
    </r>
    <r>
      <rPr>
        <sz val="12"/>
        <rFont val="仿宋_GB2312"/>
        <charset val="134"/>
      </rPr>
      <t>414</t>
    </r>
    <r>
      <rPr>
        <sz val="12"/>
        <rFont val="仿宋_GB2312"/>
        <charset val="134"/>
      </rPr>
      <t>农户，</t>
    </r>
    <r>
      <rPr>
        <sz val="12"/>
        <rFont val="仿宋_GB2312"/>
        <charset val="134"/>
      </rPr>
      <t>1516</t>
    </r>
    <r>
      <rPr>
        <sz val="12"/>
        <rFont val="仿宋_GB2312"/>
        <charset val="134"/>
      </rPr>
      <t>人</t>
    </r>
  </si>
  <si>
    <t>带动农户15人务工，劳务报酬达124.8万</t>
  </si>
  <si>
    <t>总体目标：钢筋混凝土漫水桥260米。 
质量指标：工程合格率（≥100%）
时效指标：县级验收于2024年11月底前完成，项目总投资416万元；
社会效益指标：受益人数1516人；
服务对象满意度指标：社会公众或服务对象（≥90%）</t>
  </si>
  <si>
    <t>三营镇孙家河村道路改造提升2024年项目</t>
  </si>
  <si>
    <t>该项目预算总投资3175万元，为其他整合涉农资金，建设内容：1.新修一组至二组东干渠（防洪渠）3.5公里；
2.田间地头支渠（u型渠）45150米；
3.两户及单户原土路进行硬化，共计8500米（道路宽度3米）；
4.硬化一、二、三组产业路2500米（道路宽度4米），配套混凝土边沟1800米；
5.老三营-孙家河3.5公里东干渠维修清淤（清淤宽2米，深1.5米，长3.5公里,人工清淤共计10.5万方）。</t>
  </si>
  <si>
    <t>交通住建局</t>
  </si>
  <si>
    <r>
      <rPr>
        <sz val="12"/>
        <rFont val="仿宋_GB2312"/>
        <charset val="134"/>
      </rPr>
      <t>孙家河村</t>
    </r>
    <r>
      <rPr>
        <sz val="12"/>
        <rFont val="仿宋_GB2312"/>
        <charset val="134"/>
      </rPr>
      <t>595</t>
    </r>
    <r>
      <rPr>
        <sz val="12"/>
        <rFont val="仿宋_GB2312"/>
        <charset val="134"/>
      </rPr>
      <t>户</t>
    </r>
    <r>
      <rPr>
        <sz val="12"/>
        <rFont val="仿宋_GB2312"/>
        <charset val="134"/>
      </rPr>
      <t>1895</t>
    </r>
    <r>
      <rPr>
        <sz val="12"/>
        <rFont val="仿宋_GB2312"/>
        <charset val="134"/>
      </rPr>
      <t>人（其中脱贫户43户172人，监测对象3户12人）</t>
    </r>
  </si>
  <si>
    <t>通过道路改造提升，改善农户生产生活环境，受益人数1895人。</t>
  </si>
  <si>
    <t>总体目标：新修一组至二组东干渠（防洪渠）3.5公里；田间地头支渠（u型渠）45150米；两户及单户原土路进行硬化，共计8500米（道路宽度3米）；硬化一、二、三组产业路2500米（道路宽度4米），配套混凝土边沟1800米；老三营-孙家河3.5公里东干渠维修清淤（清淤宽2米，深1.5米，长3.5公里,人工清淤共计10.5万方）。
质量指标：工程合格率（≥100%）
时效指标：县级验收于2024年10月底前完成，项目总投资3175万元；
社会效益指标：受益人数1895人；
服务对象满意度指标：社会公众或服务对象（≥90%）</t>
  </si>
  <si>
    <t>三营镇鸦儿沟村公共基础设施提升2024年项目</t>
  </si>
  <si>
    <t>该项目预算总投资3000万元，为其他整合涉农资金，建设内容：1.新建村组道路20千米70000平方米（混凝土道路） ；
2.联户路15千米，建设面积为45000平方米（混凝土道路）；             
3.修整混凝土边沟10千米；
4.村组道路路灯3000盏。</t>
  </si>
  <si>
    <t>发改局</t>
  </si>
  <si>
    <r>
      <rPr>
        <sz val="12"/>
        <rFont val="仿宋_GB2312"/>
        <charset val="134"/>
      </rPr>
      <t>鸦儿沟村</t>
    </r>
    <r>
      <rPr>
        <sz val="12"/>
        <rFont val="仿宋_GB2312"/>
        <charset val="134"/>
      </rPr>
      <t>1173</t>
    </r>
    <r>
      <rPr>
        <sz val="12"/>
        <rFont val="仿宋_GB2312"/>
        <charset val="134"/>
      </rPr>
      <t>户</t>
    </r>
    <r>
      <rPr>
        <sz val="12"/>
        <rFont val="仿宋_GB2312"/>
        <charset val="134"/>
      </rPr>
      <t>4415</t>
    </r>
    <r>
      <rPr>
        <sz val="12"/>
        <rFont val="仿宋_GB2312"/>
        <charset val="134"/>
      </rPr>
      <t>人（其中脱贫户261户1044人，监测对象3户12人）</t>
    </r>
  </si>
  <si>
    <t>通过基础设施改造提升，改善农户生产生活环境，受益人数4415人。</t>
  </si>
  <si>
    <t>总体目标：新建村组道路20千米70000平方米（混凝土道路）；联户路15千米，建设面积为45000平方米（混凝土道路）；修整混凝土边沟10千米；村组道路路灯3000盏。
质量指标：工程合格率（≥100%）
时效指标：县级验收于2024年10月底前完成，项目总投资3000万元；
社会效益指标：受益人数4415人；
服务对象满意度指标：社会公众或服务对象（≥90%）</t>
  </si>
  <si>
    <t>集污管网及道路改造提升项目</t>
  </si>
  <si>
    <t>一是敷设杨部村集污管网3000米，杨郎村道路路面改造提升3000米；杨郎村村道改造9000平方米。预计投资539.3万元。二是在南屯村敷设污水管网改造4公里，建设60立方米污水处理站1座。预计投资364万元。三是姚磨村建设污水管网6公里，新建排水渠6公里；新建100立方米污水处理站1座，预计投资568万元。新建取水建筑物1处，泵站1座，引水渠道3公里，放水建筑物1座，预计投资60万元。改造提升姚磨村二组公园、文化广场6000平方米，配套排水设施，硬化、绿化，安装健身器材和休闲附属设施，预计投资105万元。合计投资1636.3万元。</t>
  </si>
  <si>
    <t>杨郎村
陶庄村
南屯村
姚磨村</t>
  </si>
  <si>
    <t>4个行政村1389户4903人</t>
  </si>
  <si>
    <t>完善基础设施，提升群众生活质量</t>
  </si>
  <si>
    <t>总目标：建设集污管网3000米，杨郎村道路路面改造提升3000米；杨郎村村道改造9000平方米等，改善群众生活质量。
质量指标：项目工程验收合格率为100%；
时效指标：项目工程完成及时率为100%；
项目成本指标；指标值1636.3万元；
社会效益指标：受益人数4903人；
服务对象满意度指标：项目区人口满意度为90%以上。</t>
  </si>
  <si>
    <t>姚磨村乡村治理改造提升项目</t>
  </si>
  <si>
    <t>改造党员活动阵地600平方米，新建60平方米水厕1座、预计投资210万元。由姚磨村向外辐射，在主干道沿线安装路灯300座，预计投资84万元。合计投资294万元。</t>
  </si>
  <si>
    <t>农村道路</t>
  </si>
  <si>
    <t>头营镇石羊村基础设施提升项目</t>
  </si>
  <si>
    <t>对8个自然村硬化3米宽联户道路10公里，配套200盏路灯30万，在文广广场配套健身器材</t>
  </si>
  <si>
    <t>石羊村委会</t>
  </si>
  <si>
    <t>彭堡镇“跟随总书记足迹，产业振兴有活力”冷凉蔬菜产业主题教育基地建设项目</t>
  </si>
  <si>
    <t>打造“跟随总书记足迹，产业振兴有活力”冷凉蔬菜产业主题教育基地，新建5m*10m巨型广告牌1个，led电子屏1个，红色文化长廊1000米，硬化地坪500平方米，新建60平方米公厕1座。</t>
  </si>
  <si>
    <t>2024年1月-10月</t>
  </si>
  <si>
    <t>人居环境整治</t>
  </si>
  <si>
    <t>原州区农村人居环境整治提升项目</t>
  </si>
  <si>
    <t>该项目预算总投资2000万元，建设内容：在原州区11个乡镇开展农村人居环境整治。</t>
  </si>
  <si>
    <r>
      <rPr>
        <sz val="12"/>
        <rFont val="仿宋_GB2312"/>
        <charset val="134"/>
      </rPr>
      <t>受益对象（</t>
    </r>
    <r>
      <rPr>
        <sz val="12"/>
        <rFont val="仿宋_GB2312"/>
        <charset val="134"/>
      </rPr>
      <t>148</t>
    </r>
    <r>
      <rPr>
        <sz val="12"/>
        <rFont val="仿宋_GB2312"/>
        <charset val="134"/>
      </rPr>
      <t>村、</t>
    </r>
    <r>
      <rPr>
        <sz val="12"/>
        <rFont val="仿宋_GB2312"/>
        <charset val="134"/>
      </rPr>
      <t>16000</t>
    </r>
    <r>
      <rPr>
        <sz val="12"/>
        <rFont val="仿宋_GB2312"/>
        <charset val="134"/>
      </rPr>
      <t>户</t>
    </r>
    <r>
      <rPr>
        <sz val="12"/>
        <rFont val="仿宋_GB2312"/>
        <charset val="134"/>
      </rPr>
      <t>/40000</t>
    </r>
    <r>
      <rPr>
        <sz val="12"/>
        <rFont val="仿宋_GB2312"/>
        <charset val="134"/>
      </rPr>
      <t>人）</t>
    </r>
  </si>
  <si>
    <t>总体目标：通过在原州区11个乡镇开展农村人居环境整治提升项目，解决一批影响农村人居环境的突出问题。      
数量指标：全区11个乡镇农村人居环境得到整治；                                                  质量目标：合格率100%；                                                               时效指标：2024年12月底完成；                                                        成本指标：共计投资2000万；                                                                      社会效益指标：受益村148个、受益户1.6万户，受益人数40000人；                                                            服务对象满意度指标：满意度达到85%以上。</t>
  </si>
  <si>
    <t>健全姚磨、吴磨、申庄垃圾收储体系项目</t>
  </si>
  <si>
    <t>购置勾臂式垃圾转运车3台，配备垃圾箱20个，预计投资36.3万元。</t>
  </si>
  <si>
    <t>姚磨村
吴磨村
申庄村</t>
  </si>
  <si>
    <t>张易镇黄堡村美丽宜居村庄整治提升2024年以工代赈项目</t>
  </si>
  <si>
    <r>
      <rPr>
        <sz val="12"/>
        <rFont val="仿宋_GB2312"/>
        <charset val="134"/>
      </rPr>
      <t>混凝土硬化3300</t>
    </r>
    <r>
      <rPr>
        <sz val="12"/>
        <rFont val="方正书宋_GBK"/>
        <charset val="0"/>
      </rPr>
      <t>㎡</t>
    </r>
    <r>
      <rPr>
        <sz val="12"/>
        <rFont val="仿宋_GB2312"/>
        <charset val="134"/>
      </rPr>
      <t>，人行道铺装2486</t>
    </r>
    <r>
      <rPr>
        <sz val="12"/>
        <rFont val="方正书宋_GBK"/>
        <charset val="0"/>
      </rPr>
      <t>㎡</t>
    </r>
    <r>
      <rPr>
        <sz val="12"/>
        <rFont val="仿宋_GB2312"/>
        <charset val="134"/>
      </rPr>
      <t>，混凝土道牙3028米，护坡22</t>
    </r>
    <r>
      <rPr>
        <sz val="12"/>
        <rFont val="方正书宋_GBK"/>
        <charset val="0"/>
      </rPr>
      <t>㎡</t>
    </r>
    <r>
      <rPr>
        <sz val="12"/>
        <rFont val="仿宋_GB2312"/>
        <charset val="134"/>
      </rPr>
      <t>，小矮墙612米，墙面维修1860</t>
    </r>
    <r>
      <rPr>
        <sz val="12"/>
        <rFont val="方正书宋_GBK"/>
        <charset val="0"/>
      </rPr>
      <t>㎡</t>
    </r>
    <r>
      <rPr>
        <sz val="12"/>
        <rFont val="仿宋_GB2312"/>
        <charset val="134"/>
      </rPr>
      <t>，地面维修300</t>
    </r>
    <r>
      <rPr>
        <sz val="12"/>
        <rFont val="方正书宋_GBK"/>
        <charset val="0"/>
      </rPr>
      <t>㎡</t>
    </r>
    <r>
      <rPr>
        <sz val="12"/>
        <rFont val="仿宋_GB2312"/>
        <charset val="134"/>
      </rPr>
      <t>，巷道硬化13000</t>
    </r>
    <r>
      <rPr>
        <sz val="12"/>
        <rFont val="方正书宋_GBK"/>
        <charset val="0"/>
      </rPr>
      <t>㎡</t>
    </r>
    <r>
      <rPr>
        <sz val="12"/>
        <rFont val="仿宋_GB2312"/>
        <charset val="134"/>
      </rPr>
      <t>；原有树木修剪、杂草清理、种植树木650株；配套建设混凝土树池10个，条凳42米，围树座椅10个，宣传栏6组，标识牌及村庄小品3处。</t>
    </r>
  </si>
  <si>
    <t>张易镇贺套村美丽宜居村庄整治提升2024年以工代赈项目</t>
  </si>
  <si>
    <t>新建混凝土道路5638米，宽度3米；砌筑沿街花园小矮墙1000米；拆除土围墙后新建，长度400米；原有破损围墙维修3250平方米；新建文化活动场地；铺设木制栈道300平方米；铺装人行步道600平方米；配套种植树木及场地平整等。</t>
  </si>
  <si>
    <t>张易镇宋洼村、上马泉村淤地坝维修改造提升2024年以工代赈项目</t>
  </si>
  <si>
    <t>1.宋洼村驼羊沟3号小型淤地坝：坝体两侧杂树清理后加固；拆除坝顶混凝土路面，对水毁部分进行加固维修。2.宋洼村新套子2号中型淤地坝：坝体两侧杂树清理后加固；进坝道路维修。3.上马泉村长沟大型淤泥坝：坝体两侧杂树清理后加固；排水沟清淤；坝体南侧接村组道路处修建排水沟；进坝道路维修；坝体裂缝修补、渗漏处理等。</t>
  </si>
  <si>
    <t>农村公共服务</t>
  </si>
  <si>
    <t>中河乡庙湾村梁云文化广场提升改造项目</t>
  </si>
  <si>
    <t>休闲广场总用地面积3554㎡。建设内容包括：混凝土道牙长350m、硬化铺装1080㎡、沥青混凝土路面370㎡、场地硬化980㎡、场地平整及杂草清理3554㎡、廊架75m、四角亭1座、条凳42m、形象墙45m、雕塑2处、温馨提示牌10个、硅PU场地面积360㎡、排水沟治理及接管一处。</t>
  </si>
  <si>
    <t>中河乡庙湾村</t>
  </si>
  <si>
    <t>2024年3-11月</t>
  </si>
  <si>
    <t>文广局</t>
  </si>
  <si>
    <t>彭堡镇柳林庄园休闲民宿建设项目</t>
  </si>
  <si>
    <t>新建休闲民宿20栋，每栋20平面。</t>
  </si>
  <si>
    <t>彭堡镇吴磨村</t>
  </si>
  <si>
    <t>易地搬迁后扶</t>
  </si>
  <si>
    <t>原州区张易镇上马泉村、闫关村移民安置点基础设施改造提升2024年中央财政以工代赈项目</t>
  </si>
  <si>
    <r>
      <rPr>
        <sz val="14"/>
        <rFont val="仿宋_GB2312"/>
        <charset val="134"/>
      </rPr>
      <t>该项目预算总投资530万元中央资金400万元，其他资金130万元
新建混凝土硬化3600</t>
    </r>
    <r>
      <rPr>
        <sz val="14"/>
        <rFont val="方正书宋_GBK"/>
        <charset val="0"/>
      </rPr>
      <t>㎡</t>
    </r>
    <r>
      <rPr>
        <sz val="14"/>
        <rFont val="仿宋_GB2312"/>
        <charset val="134"/>
      </rPr>
      <t>，人行道铺装2200</t>
    </r>
    <r>
      <rPr>
        <sz val="14"/>
        <rFont val="方正书宋_GBK"/>
        <charset val="0"/>
      </rPr>
      <t>㎡</t>
    </r>
    <r>
      <rPr>
        <sz val="14"/>
        <rFont val="仿宋_GB2312"/>
        <charset val="134"/>
      </rPr>
      <t>，混凝土道牙4400米，护坡800</t>
    </r>
    <r>
      <rPr>
        <sz val="14"/>
        <rFont val="方正书宋_GBK"/>
        <charset val="0"/>
      </rPr>
      <t>㎡</t>
    </r>
    <r>
      <rPr>
        <sz val="14"/>
        <rFont val="仿宋_GB2312"/>
        <charset val="134"/>
      </rPr>
      <t>，小矮墙900米，墙面维修900</t>
    </r>
    <r>
      <rPr>
        <sz val="14"/>
        <rFont val="方正书宋_GBK"/>
        <charset val="0"/>
      </rPr>
      <t>㎡</t>
    </r>
    <r>
      <rPr>
        <sz val="14"/>
        <rFont val="仿宋_GB2312"/>
        <charset val="134"/>
      </rPr>
      <t>，巷道硬化4000米；原有树木修剪，种植树木400株；配套建设混凝土树池10个，条凳80米，围树座椅20个，宣传栏8组，标识牌及形象墙等。</t>
    </r>
  </si>
  <si>
    <t>张易镇上马泉村、闫关村</t>
  </si>
  <si>
    <t>闫关村125户,480人（脱贫户10户）上马泉村59户，210人（上马泉村20户）监测17户</t>
  </si>
  <si>
    <t>预设立公益性岗位1个，结合项目所需劳动技能，采取“培训+上岗”的模式，开展劳务技能培训52人。鼓励项目区群众积极参与项目建设与监督，预计带动就业65人，发放劳务报酬共计142.16万元，占投入以工代赈资金的35.54%，人均增收2.734万元。</t>
  </si>
  <si>
    <r>
      <rPr>
        <sz val="12"/>
        <color theme="1"/>
        <rFont val="仿宋_GB2312"/>
        <charset val="134"/>
      </rPr>
      <t>总体目标：新建混凝土硬化3600</t>
    </r>
    <r>
      <rPr>
        <sz val="12"/>
        <color rgb="FF000000"/>
        <rFont val="方正书宋_GBK"/>
        <charset val="134"/>
      </rPr>
      <t>㎡</t>
    </r>
    <r>
      <rPr>
        <sz val="12"/>
        <color theme="1"/>
        <rFont val="仿宋_GB2312"/>
        <charset val="134"/>
      </rPr>
      <t>及附属基础设施
质量指标：工程合格率（≥100%）
时效指标：县级验收于2024年12月底前完成；
社会效益指标：受益人数3308人；
服务对象满意度指标：社会公众或服务对象（≥90%）</t>
    </r>
  </si>
  <si>
    <t>黄铎堡镇丰泽村日光温室维修</t>
  </si>
  <si>
    <t>改建</t>
  </si>
  <si>
    <t>拆除并新建60米*5米日光温棚156栋，拱棚40栋</t>
  </si>
  <si>
    <t>黄铎堡镇丰泽村</t>
  </si>
  <si>
    <r>
      <rPr>
        <sz val="12"/>
        <rFont val="仿宋_GB2312"/>
        <charset val="134"/>
      </rPr>
      <t>丰泽村脱贫户</t>
    </r>
    <r>
      <rPr>
        <sz val="12"/>
        <rFont val="仿宋_GB2312"/>
        <charset val="134"/>
      </rPr>
      <t>163</t>
    </r>
    <r>
      <rPr>
        <sz val="12"/>
        <rFont val="仿宋_GB2312"/>
        <charset val="134"/>
      </rPr>
      <t>户、监测对象</t>
    </r>
    <r>
      <rPr>
        <sz val="12"/>
        <rFont val="仿宋_GB2312"/>
        <charset val="134"/>
      </rPr>
      <t>9</t>
    </r>
    <r>
      <rPr>
        <sz val="12"/>
        <rFont val="仿宋_GB2312"/>
        <charset val="134"/>
      </rPr>
      <t>户</t>
    </r>
  </si>
  <si>
    <t>此项目预计带动当地务工80人，新建棚避免了倒塌安全隐患，</t>
  </si>
  <si>
    <t>总目标：拆除并新建60米*5米日光温棚156栋，拱棚40栋。
质量指标：工程合格率（≥100%）
时效指标：县级验收于2024年12月底前完成；
社会效益指标：受益人数916人；
服务对象满意度指标：社会公众或服务对象（≥90%）</t>
  </si>
  <si>
    <t>黄铎堡镇丰泽村拱棚维修</t>
  </si>
  <si>
    <t>现有40栋拱棚墙面裂缝严重，拱架全部断裂，顶杆断裂，现需将破损墙面重新砌筑，更换拱架、顶杆、钢丝绳等。</t>
  </si>
  <si>
    <t>巩固三保障成果</t>
  </si>
  <si>
    <t>教育</t>
  </si>
  <si>
    <t>雨露计划</t>
  </si>
  <si>
    <t>享受“雨露计划”职业教育补助</t>
  </si>
  <si>
    <t>用于补助脱贫户、监测帮扶户全日制普通中专、职业高中、技工学校、成人中专、全日制普通大专、高职院校、技师学院在校学生2023年秋季和2024年春季每年4000元，分春秋两季补助，每次补助2000元，申请方式通过“雨露计划+”信息系统学生自主申请办理结果进行补助，计划补助2700人，脱贫户家庭子女2000人，监测对象家庭子女700人，预计总投资1080万元</t>
  </si>
  <si>
    <t>分春秋两季进行补助，每人每学期补助2000元</t>
  </si>
  <si>
    <t>11个乡镇及古雁街道办、北塬街道办</t>
  </si>
  <si>
    <t>所有原州区户籍脱贫户（监测对象）子女2700人，其中脱贫户家庭子女2000人，监测户家庭子女700人。</t>
  </si>
  <si>
    <t>总目标：通过资助脱贫户及监测户中高职子女人数2700人，进一步提高贫困家庭人口就业能力；
质量指标：资助标准达标率100%; 
时效指标：资助经费及时发放率100%;
社会效益指标：受益脱贫人口及监测户2700人。
服务对象满意度指标：受助脱贫户及监测户满意度90%</t>
  </si>
  <si>
    <t>住房</t>
  </si>
  <si>
    <t>危改改造</t>
  </si>
  <si>
    <t>农村危房改造建设</t>
  </si>
  <si>
    <t>2024年危房改造项目</t>
  </si>
  <si>
    <t>“六类低收入群体”实施农村危房改造建设25户，户均补助3万元</t>
  </si>
  <si>
    <t>总目标：通过新建农村危房改造25户，改善农户住房安全；
质量指标：项目竣工验收合格率为100%；
时效指标：项目工程完成及时率为100%；
项目成本指标；指标值75万元；
社会效益指标：受益人数 120 人；
可持续影响指标：使用年限20年；
服务对象满意度指标：项目区人口满意度为96%。</t>
  </si>
  <si>
    <t>安全饮水</t>
  </si>
  <si>
    <t>2024年原州区张易镇陈沟、毛庄等村供水管网改造工程</t>
  </si>
  <si>
    <t>陈沟村改造主管道69公里，入户管网改造13.8公里，毛庄村改造主管道54.6公里，入户管网改造10.92公里。其它村主管道改造15公里，入户管网改造10公里。</t>
  </si>
  <si>
    <t>陈沟村毛庄村</t>
  </si>
  <si>
    <t>2023.4-2024.6</t>
  </si>
  <si>
    <t>陈沟、毛庄、贺套、张易4个行政村2517户8925人监测对象15户</t>
  </si>
  <si>
    <t>总目标：项目验收合格率100%。
时效指标：项目完成及时率100%。
生态效益指标:利用率比上年提高。
可持续影响指标：使用年限15年。
服务对象满意度指标：项目区人口满意度为96%。</t>
  </si>
  <si>
    <t>固原市原州区2024年度农村供水工程维修养护项目</t>
  </si>
  <si>
    <t>工程修缮或管网维修75处，管网维修长度30.5公里，设备设施更换8处，</t>
  </si>
  <si>
    <t>11个乡镇各村</t>
  </si>
  <si>
    <t>原州区11个乡镇各村868户5386人监测对象27户</t>
  </si>
  <si>
    <t>总目标：项目验收合格率100%。
时效指标：项目完成及时率100%。
生态效益指标:利用率比上年提高。
可持续影响指标：使用年限15年。
服务对象满意度指标：项目区人口满意度为97%。</t>
  </si>
  <si>
    <t>2024年原州区开城镇柯庄、双泉等村供水水源管道提升改造工程</t>
  </si>
  <si>
    <t>通过对贺家湾泵站进行改扩建提高供水能力，新建加压泵站1座，设计流量100立方米/小时，铺设DN200球墨铸铁管（K9）扬水管道5.0km，并沿现有连通管道铺设连通复线，新铺设连通管道14公里，其中Φ250PE（1.0MPa）4.0公里，225PE（1.0MPa）10公里，并在连通线路中段及末端分别新建2000立方米蓄水池及500立方米蓄水池各1座，以此缓解开城片区供水压力。</t>
  </si>
  <si>
    <t>开城镇柯庄、双泉等村</t>
  </si>
  <si>
    <t>2023.11-2024.5</t>
  </si>
  <si>
    <t>柯庄、双泉等11个行政村4582户15818人监测对象25户</t>
  </si>
  <si>
    <t>总目标：项目验收合格率100%。
时效指标：项目完成及时率100%。
生态效益指标:利用率比上年提高。
可持续影响指标：使用年限15年。
服务对象满意度指标：项目区人口满意度为98%。</t>
  </si>
  <si>
    <t>2024年原州区头营镇大疙瘩、马庄等村供水水源连通工程</t>
  </si>
  <si>
    <t>连通工程自清水河片区主管道18+100处取水，铺设Φ200PE1.6MPa连通管道1.5公里至臭水沟泵站新建的500立方米泵站前池，并利用现有臭水沟泵站站址，新建1座加压泵站，泵站设计流量80立方米/小时，扬程120米，铺设DN150球墨铸铁管（K9）连通管道9.5公里至大疙瘩200立方米蓄水池，并自大疙瘩200立方米蓄水池铺设Φ160PE1.0MPa连通管道5.5公里至南窝子200立方米蓄水池，以此缓解扬黄片区高线末端大疙瘩、马庄及三和等三个村的供水压力。</t>
  </si>
  <si>
    <t>头营镇大疙瘩、马庄等村</t>
  </si>
  <si>
    <t>大疙瘩、马庄、三和等3个行政村2124户8540人监测对象13户</t>
  </si>
  <si>
    <t>总目标:项目验收合格率100%。
时效指标：项目完成及时率100%。
生态效益指标:利用率比上年提高。
可持续影响指标：使用年限15年。
服务对象满意度指标：项目区人口满意度为99%。</t>
  </si>
  <si>
    <t>示范村建设</t>
  </si>
  <si>
    <t>官厅镇薛庄村闽宁
示范村建设项目</t>
  </si>
  <si>
    <t>根据原州区在官厅镇薛庄村发展乡村旅游产业的整体规划，计划投入闽宁资金1000万元，打造闽宁乡村振兴示范村。</t>
  </si>
  <si>
    <t>薛庄村</t>
  </si>
  <si>
    <t>文旅局</t>
  </si>
  <si>
    <t>（二）</t>
  </si>
  <si>
    <t>农产品销售物流
补贴项目</t>
  </si>
  <si>
    <t>1.对在2023年期间将原州区瓜果蔬菜肉蛋枸杞等农产品销往自治区外的原州区企业（合作社），给予一定比例的物流补贴，计划补贴闽宁资金40万元。
2.对宁夏瑞丹苑油牡丹产业有限公司2024年度宁夏农特产品外销金额达2000万元以上，补贴闽宁资金30万元。
3.对宁夏闽宁特色街商贸有限公司2024年度宁夏农特产品外销，补贴闽宁资金30万元。</t>
  </si>
  <si>
    <t>工信商务局</t>
  </si>
  <si>
    <t>（三）</t>
  </si>
  <si>
    <t>（四）</t>
  </si>
  <si>
    <t>（五）</t>
  </si>
  <si>
    <t>金融配套项目</t>
  </si>
  <si>
    <t>原州区乡村振兴局</t>
  </si>
  <si>
    <t>二、</t>
  </si>
  <si>
    <t>乡村振兴干部及人才
培训项目</t>
  </si>
  <si>
    <t>1.组织各乡镇、部门（单位）乡村振兴分管领导、工作人员、驻村工作队（第一书记及队员）50人到福建培训学习，提升基层干部乡村振兴工作能力和水平。计划安排闽宁资金25万元。
2.组织各乡镇致富带头人100名到福建培训学习提升能力，带动群众增收致富。计划安排闽宁资金55万元。</t>
  </si>
  <si>
    <t>组织部</t>
  </si>
  <si>
    <t>无党派人士、党外知识分子、新的社会阶层人士、侨胞侨眷书画展览</t>
  </si>
  <si>
    <t>举办无党派人士、党外知识分子、新的社会阶层人士、侨胞侨眷书画展览</t>
  </si>
  <si>
    <t>区委统战部</t>
  </si>
  <si>
    <t>举办一期统战系统干部铸牢中华民族共同体意识主题的外出考察学习班</t>
  </si>
  <si>
    <t>举办一期统战系统干部铸牢中华民族共同体意识主题的外出考察班，以更好的争创铸牢中华民族共同体意识示范区</t>
  </si>
  <si>
    <t>举办一期宗教教职人员“铸牢中华民族共同体意识”专题培训班</t>
  </si>
  <si>
    <t>举办一期省外宗教教职人员“铸牢中华民族共同体意识”专题培训班，拓展宗教教职人员知识面</t>
  </si>
  <si>
    <t>三、</t>
  </si>
  <si>
    <t>原州区住建交通局</t>
  </si>
  <si>
    <t>该项目预算总投资1000万元，为其他整合涉农资金，建设内容：1.新修一组至二组东干渠（防洪渠）3.5公里；
2.田间地头支渠（u型渠）45150米；
3.两户及单户原土路进行硬化，共计8500米（道路宽度3米）；
4.硬化一、二、三组产业路2500米（道路宽度4米），配套混凝土边沟1800米；
5.老三营-孙家河3.5公里东干渠维修清淤（清淤宽2米，深1.5米，长3.5公里,人工清淤共计10.5万方）。</t>
  </si>
  <si>
    <t>该项目预算总投资1000万元，为其他整合涉农资金，建设内容：1.新建村组道路20千米70000平方米（混凝土道路） ；
2.联户路15千米，建设面积为45000平方米（混凝土道路）；             
3.修整混凝土边沟10千米；
4.村组道路路灯3000盏。</t>
  </si>
  <si>
    <t>四、</t>
  </si>
  <si>
    <t>五、</t>
  </si>
  <si>
    <t>三保障</t>
  </si>
  <si>
    <t>英语AI听说课堂帮扶项目</t>
  </si>
  <si>
    <t>为原州区第十五小学20个班级、固原市第七中学40个班建设覆盖英语AI听说课堂教学系统，普及新媒体、新技术、新理念课堂教学，充分发挥信息化示范、引领、带动、辐射作用，将东部信息化教学经验成果推广共享到原州区，助力原州教育信息化应用水平提升</t>
  </si>
  <si>
    <t>原州区第十五小学、固原市第七中学</t>
  </si>
  <si>
    <t>教体局</t>
  </si>
  <si>
    <t>固原五中基础设施改造提升项目</t>
  </si>
  <si>
    <t>固原五中2024年闽宁项目规划，该项目预算总投资470万元，其中闽宁资金建设470万元，内容为：
1.新建校区基础网络建设项目80万元；
2.新建校区路灯配套项目60万；
3.新建校区高中部图书、阅览室建设项目80万；
4.学生心理健康指导中心建设项目80万；
5.新建校区大会议室桌椅、电子屏、音响等设备项目80万；
6.学生教室护眼灯项目90万。</t>
  </si>
  <si>
    <t>固原市第五中学</t>
  </si>
  <si>
    <t>固原五中</t>
  </si>
  <si>
    <t>乡村治理和精神
文明建设</t>
  </si>
  <si>
    <t>新时代宣传思想文化培训</t>
  </si>
  <si>
    <t>举办原州区2024年新时代宣传思想文化培训班，提升全区宣传思想文化队伍综合素质</t>
  </si>
  <si>
    <t>自治区内</t>
  </si>
  <si>
    <t>2024年6月-11月</t>
  </si>
  <si>
    <t>区委宣传部</t>
  </si>
  <si>
    <t>健康</t>
  </si>
  <si>
    <t>残疾人事业项目</t>
  </si>
  <si>
    <t>持续性项目</t>
  </si>
  <si>
    <t>1.为原州区0-17周岁有康复意愿且家庭配合的视力、听力、言语、智力、孤独症、脑瘫等残疾儿童提供机构或家庭康复训练、辅助器具适配和支持性服务；
2.为精神障碍患者实施免费服药救助；
3.乡镇（街道）残疾人之家改造建设运营项目。</t>
  </si>
  <si>
    <t>原州区残疾人联合会</t>
  </si>
  <si>
    <t>原州区基层公共卫生服务能力提升项目</t>
  </si>
  <si>
    <t>1.投资120万元为全区151个村卫生室配备台式电脑151台，用于村卫生室基本医疗和基本公共服务信息化服务、家庭医生签约服务等；
2.投资180万元维修151个村卫生室。</t>
  </si>
  <si>
    <t>原州区各村</t>
  </si>
  <si>
    <t>原州区卫生健康局</t>
  </si>
  <si>
    <t>原州区疾控中心流调车辆采购项目</t>
  </si>
  <si>
    <t>为原州区疾控中心配备2辆流调车，用于疾控中心传染病流调、防治等工作。</t>
  </si>
  <si>
    <t>原州区疾控中心</t>
  </si>
  <si>
    <t>原州区人民医院医疗服务与保障能力提升购置设备项目</t>
  </si>
  <si>
    <t>为原州区人民医院配备一批医疗设备。</t>
  </si>
  <si>
    <t>原州区人民医院</t>
  </si>
  <si>
    <t>六、</t>
  </si>
  <si>
    <t>边销茶推广项目</t>
  </si>
  <si>
    <t>2024年原州区健康饮茶送茶入户边销茶推广项目（少数民族发展）</t>
  </si>
  <si>
    <t xml:space="preserve">  针对原州区三类监测对象共计2001户7439人:其中边缘易致贫1024户3641人；突发严重困难户228户835人；脱贫不稳定户749户2963人，（2023年5月份数据，此数据根据实际情况每月变动），按照100元/人标准进行补贴，每人送2斤边销茶，预计所需资金75万元。</t>
  </si>
  <si>
    <t>原州区辖区内</t>
  </si>
  <si>
    <t>原州区民族宗教事务局</t>
  </si>
  <si>
    <t xml:space="preserve"> 针对原州区三类监测对象共计2001户7439人:其中边缘易致贫1024户3641人；突发严重困难户228户835人；脱贫不稳定户749户2963人。（2023年5月份数据）</t>
  </si>
  <si>
    <t>总目标：针对三类监测帮扶对象，发放低氟边销茶。
质量指标：选购茶叶质量合格率100%;
时效指标：按时发放100%;
社会效益指标：引导各族群众形成健康科学的饮茶习惯，为满足人民群众日益增长的健康需求奠定坚实基础; 
服务对象满意度指标：三类人群满意度满意度≧95%</t>
  </si>
  <si>
    <t>挖掘红色资源禀赋项目</t>
  </si>
  <si>
    <t>一是建设杨郎红色革命纪念馆1座，配套建设红色纪念碑、围墙大门、"杨郎协议"文化长廊、硬化铺装等。计划投资702万元。二是拓宽郝光革命故居道路1000米，安装太阳能路灯100盏。计划投资110万元。三是对 AA 级的杨郎古城文化旅游区进行提升。计划投资60万。四是打造"跟随总书记足迹，产业振兴有活力"冷凉蔬菜产业主题教育基地，新建5m*10m巨型广告牌1个，红色文化长廊1000米，硬化地坪500平方米，新建60平方米公厕1座，预计投资160万元。共十投资1032万元。</t>
  </si>
  <si>
    <t>杨郎村</t>
  </si>
  <si>
    <t>填表人：</t>
  </si>
  <si>
    <t>联系电话：</t>
  </si>
  <si>
    <t>负责人：（签字）</t>
  </si>
  <si>
    <t>项目类别</t>
  </si>
  <si>
    <t>项目个数</t>
  </si>
  <si>
    <t>一</t>
  </si>
  <si>
    <t>产业发展类</t>
  </si>
  <si>
    <t>二</t>
  </si>
  <si>
    <t>三</t>
  </si>
  <si>
    <t>四</t>
  </si>
  <si>
    <t>五</t>
  </si>
  <si>
    <t>六</t>
  </si>
</sst>
</file>

<file path=xl/styles.xml><?xml version="1.0" encoding="utf-8"?>
<styleSheet xmlns="http://schemas.openxmlformats.org/spreadsheetml/2006/main">
  <numFmts count="6">
    <numFmt numFmtId="176" formatCode="0_ "/>
    <numFmt numFmtId="43" formatCode="_ * #,##0.00_ ;_ * \-#,##0.00_ ;_ * &quot;-&quot;??_ ;_ @_ "/>
    <numFmt numFmtId="44" formatCode="_ &quot;￥&quot;* #,##0.00_ ;_ &quot;￥&quot;* \-#,##0.00_ ;_ &quot;￥&quot;* &quot;-&quot;??_ ;_ @_ "/>
    <numFmt numFmtId="42" formatCode="_ &quot;￥&quot;* #,##0_ ;_ &quot;￥&quot;* \-#,##0_ ;_ &quot;￥&quot;* &quot;-&quot;_ ;_ @_ "/>
    <numFmt numFmtId="177" formatCode="0.00_ "/>
    <numFmt numFmtId="41" formatCode="_ * #,##0_ ;_ * \-#,##0_ ;_ * &quot;-&quot;_ ;_ @_ "/>
  </numFmts>
  <fonts count="79">
    <font>
      <sz val="10"/>
      <name val="Arial"/>
      <charset val="0"/>
    </font>
    <font>
      <sz val="14"/>
      <name val="黑体"/>
      <charset val="0"/>
    </font>
    <font>
      <sz val="14"/>
      <color theme="1"/>
      <name val="黑体"/>
      <charset val="134"/>
    </font>
    <font>
      <b/>
      <sz val="13"/>
      <name val="仿宋_GB2312"/>
      <charset val="0"/>
    </font>
    <font>
      <sz val="13"/>
      <name val="仿宋_GB2312"/>
      <charset val="0"/>
    </font>
    <font>
      <sz val="13"/>
      <color theme="1"/>
      <name val="仿宋_GB2312"/>
      <charset val="134"/>
    </font>
    <font>
      <sz val="13"/>
      <name val="仿宋_GB2312"/>
      <charset val="134"/>
    </font>
    <font>
      <sz val="12"/>
      <name val="仿宋_GB2312"/>
      <charset val="134"/>
    </font>
    <font>
      <sz val="14"/>
      <name val="方正小标宋简体"/>
      <charset val="134"/>
    </font>
    <font>
      <sz val="15"/>
      <name val="方正小标宋简体"/>
      <charset val="134"/>
    </font>
    <font>
      <b/>
      <sz val="15"/>
      <name val="仿宋_GB2312"/>
      <charset val="134"/>
    </font>
    <font>
      <sz val="10"/>
      <color rgb="FFFF0000"/>
      <name val="Arial"/>
      <charset val="0"/>
    </font>
    <font>
      <b/>
      <sz val="12"/>
      <name val="仿宋_GB2312"/>
      <charset val="134"/>
    </font>
    <font>
      <sz val="10"/>
      <name val="方正仿宋_GBK"/>
      <charset val="0"/>
    </font>
    <font>
      <sz val="9"/>
      <name val="Arial"/>
      <charset val="0"/>
    </font>
    <font>
      <sz val="26"/>
      <name val="方正小标宋简体"/>
      <charset val="134"/>
    </font>
    <font>
      <sz val="15"/>
      <color theme="1"/>
      <name val="黑体"/>
      <charset val="134"/>
    </font>
    <font>
      <sz val="15"/>
      <color theme="1"/>
      <name val="方正小标宋简体"/>
      <charset val="134"/>
    </font>
    <font>
      <b/>
      <sz val="15"/>
      <color theme="1"/>
      <name val="仿宋_GB2312"/>
      <charset val="134"/>
    </font>
    <font>
      <sz val="14"/>
      <color theme="1"/>
      <name val="仿宋_GB2312"/>
      <charset val="134"/>
    </font>
    <font>
      <sz val="9"/>
      <color theme="1"/>
      <name val="仿宋_GB2312"/>
      <charset val="134"/>
    </font>
    <font>
      <sz val="14"/>
      <name val="仿宋_GB2312"/>
      <charset val="134"/>
    </font>
    <font>
      <sz val="12"/>
      <color theme="1"/>
      <name val="仿宋_GB2312"/>
      <charset val="134"/>
    </font>
    <font>
      <b/>
      <sz val="12"/>
      <color theme="1"/>
      <name val="仿宋_GB2312"/>
      <charset val="134"/>
    </font>
    <font>
      <sz val="14"/>
      <color theme="1"/>
      <name val="方正小标宋简体"/>
      <charset val="134"/>
    </font>
    <font>
      <b/>
      <sz val="14"/>
      <color theme="1"/>
      <name val="仿宋_GB2312"/>
      <charset val="134"/>
    </font>
    <font>
      <sz val="14"/>
      <name val="宋体"/>
      <charset val="134"/>
    </font>
    <font>
      <sz val="14"/>
      <name val="Arial"/>
      <charset val="0"/>
    </font>
    <font>
      <sz val="14"/>
      <name val="Times New Roman"/>
      <charset val="134"/>
    </font>
    <font>
      <sz val="12"/>
      <color theme="1"/>
      <name val="方正仿宋_GBK"/>
      <charset val="134"/>
    </font>
    <font>
      <sz val="14"/>
      <color theme="1"/>
      <name val="仿宋"/>
      <charset val="134"/>
    </font>
    <font>
      <b/>
      <sz val="14"/>
      <name val="仿宋_GB2312"/>
      <charset val="134"/>
    </font>
    <font>
      <sz val="14"/>
      <name val="方正仿宋_GBK"/>
      <charset val="134"/>
    </font>
    <font>
      <sz val="14"/>
      <name val="方正仿宋_GBK"/>
      <charset val="0"/>
    </font>
    <font>
      <sz val="10"/>
      <color theme="1"/>
      <name val="仿宋"/>
      <charset val="134"/>
    </font>
    <font>
      <sz val="11"/>
      <color theme="1"/>
      <name val="仿宋"/>
      <charset val="134"/>
    </font>
    <font>
      <sz val="6"/>
      <name val="方正仿宋_GBK"/>
      <charset val="134"/>
    </font>
    <font>
      <sz val="12"/>
      <name val="方正仿宋_GBK"/>
      <charset val="134"/>
    </font>
    <font>
      <sz val="12"/>
      <name val="方正仿宋_GBK"/>
      <charset val="0"/>
    </font>
    <font>
      <sz val="11"/>
      <color theme="1"/>
      <name val="仿宋_GB2312"/>
      <charset val="134"/>
    </font>
    <font>
      <b/>
      <sz val="12"/>
      <name val="楷体_GB2312"/>
      <charset val="134"/>
    </font>
    <font>
      <sz val="12"/>
      <name val="黑体"/>
      <charset val="134"/>
    </font>
    <font>
      <sz val="14"/>
      <name val="宋体"/>
      <charset val="0"/>
    </font>
    <font>
      <sz val="12"/>
      <name val="宋体"/>
      <charset val="134"/>
    </font>
    <font>
      <sz val="12"/>
      <name val="Arial"/>
      <charset val="0"/>
    </font>
    <font>
      <sz val="11"/>
      <color theme="0"/>
      <name val="宋体"/>
      <charset val="134"/>
      <scheme val="minor"/>
    </font>
    <font>
      <sz val="11"/>
      <color rgb="FF3F3F76"/>
      <name val="宋体"/>
      <charset val="134"/>
      <scheme val="minor"/>
    </font>
    <font>
      <sz val="11"/>
      <color theme="1"/>
      <name val="宋体"/>
      <charset val="134"/>
      <scheme val="minor"/>
    </font>
    <font>
      <b/>
      <sz val="10"/>
      <name val="Arial"/>
      <charset val="0"/>
    </font>
    <font>
      <b/>
      <sz val="11"/>
      <color theme="1"/>
      <name val="宋体"/>
      <charset val="134"/>
      <scheme val="minor"/>
    </font>
    <font>
      <b/>
      <sz val="15"/>
      <color theme="3"/>
      <name val="宋体"/>
      <charset val="134"/>
      <scheme val="minor"/>
    </font>
    <font>
      <sz val="18"/>
      <color theme="3"/>
      <name val="宋体"/>
      <charset val="134"/>
      <scheme val="major"/>
    </font>
    <font>
      <i/>
      <sz val="11"/>
      <color rgb="FF7F7F7F"/>
      <name val="宋体"/>
      <charset val="134"/>
      <scheme val="minor"/>
    </font>
    <font>
      <b/>
      <sz val="13"/>
      <color theme="3"/>
      <name val="宋体"/>
      <charset val="134"/>
      <scheme val="minor"/>
    </font>
    <font>
      <b/>
      <sz val="11"/>
      <color theme="0"/>
      <name val="宋体"/>
      <charset val="134"/>
      <scheme val="minor"/>
    </font>
    <font>
      <sz val="11"/>
      <color indexed="8"/>
      <name val="宋体"/>
      <charset val="134"/>
    </font>
    <font>
      <b/>
      <sz val="11"/>
      <color rgb="FFFA7D00"/>
      <name val="宋体"/>
      <charset val="134"/>
      <scheme val="minor"/>
    </font>
    <font>
      <u/>
      <sz val="11"/>
      <color rgb="FF0000FF"/>
      <name val="宋体"/>
      <charset val="134"/>
      <scheme val="minor"/>
    </font>
    <font>
      <sz val="11"/>
      <color rgb="FF9C0006"/>
      <name val="宋体"/>
      <charset val="134"/>
      <scheme val="minor"/>
    </font>
    <font>
      <b/>
      <sz val="11"/>
      <color rgb="FF3F3F3F"/>
      <name val="宋体"/>
      <charset val="134"/>
      <scheme val="minor"/>
    </font>
    <font>
      <b/>
      <sz val="11"/>
      <color theme="3"/>
      <name val="宋体"/>
      <charset val="134"/>
      <scheme val="minor"/>
    </font>
    <font>
      <u/>
      <sz val="11"/>
      <color rgb="FF800080"/>
      <name val="宋体"/>
      <charset val="134"/>
      <scheme val="minor"/>
    </font>
    <font>
      <sz val="11"/>
      <color rgb="FFFA7D00"/>
      <name val="宋体"/>
      <charset val="134"/>
      <scheme val="minor"/>
    </font>
    <font>
      <sz val="11"/>
      <color rgb="FFFF0000"/>
      <name val="宋体"/>
      <charset val="134"/>
      <scheme val="minor"/>
    </font>
    <font>
      <sz val="11"/>
      <color rgb="FF006100"/>
      <name val="宋体"/>
      <charset val="134"/>
      <scheme val="minor"/>
    </font>
    <font>
      <sz val="9"/>
      <name val="宋体"/>
      <charset val="134"/>
    </font>
    <font>
      <sz val="11"/>
      <color rgb="FF9C6500"/>
      <name val="宋体"/>
      <charset val="134"/>
      <scheme val="minor"/>
    </font>
    <font>
      <sz val="12"/>
      <color rgb="FF000000"/>
      <name val="宋体"/>
      <charset val="134"/>
    </font>
    <font>
      <sz val="12"/>
      <color indexed="8"/>
      <name val="宋体"/>
      <charset val="134"/>
    </font>
    <font>
      <sz val="14"/>
      <color rgb="FF000000"/>
      <name val="方正书宋_GBK"/>
      <charset val="134"/>
    </font>
    <font>
      <sz val="12"/>
      <color indexed="8"/>
      <name val="方正书宋_GBK"/>
      <charset val="0"/>
    </font>
    <font>
      <sz val="14"/>
      <color indexed="8"/>
      <name val="方正书宋_GBK"/>
      <charset val="0"/>
    </font>
    <font>
      <sz val="14"/>
      <color indexed="8"/>
      <name val="Arial"/>
      <charset val="0"/>
    </font>
    <font>
      <sz val="12"/>
      <name val="方正书宋_GBK"/>
      <charset val="0"/>
    </font>
    <font>
      <sz val="14"/>
      <name val="方正书宋_GBK"/>
      <charset val="0"/>
    </font>
    <font>
      <vertAlign val="superscript"/>
      <sz val="14"/>
      <color indexed="8"/>
      <name val="仿宋_GB2312"/>
      <charset val="134"/>
    </font>
    <font>
      <sz val="14"/>
      <color indexed="8"/>
      <name val="宋体"/>
      <charset val="134"/>
    </font>
    <font>
      <sz val="14"/>
      <color rgb="FFFF0000"/>
      <name val="宋体"/>
      <charset val="134"/>
    </font>
    <font>
      <sz val="12"/>
      <color rgb="FF000000"/>
      <name val="方正书宋_GBK"/>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s>
  <cellStyleXfs count="53">
    <xf numFmtId="0" fontId="0" fillId="0" borderId="0"/>
    <xf numFmtId="0" fontId="55" fillId="0" borderId="0">
      <alignment vertical="center"/>
    </xf>
    <xf numFmtId="0" fontId="43" fillId="0" borderId="0">
      <alignment vertical="center"/>
    </xf>
    <xf numFmtId="0" fontId="45" fillId="17" borderId="0" applyNumberFormat="false" applyBorder="false" applyAlignment="false" applyProtection="false">
      <alignment vertical="center"/>
    </xf>
    <xf numFmtId="0" fontId="47" fillId="22" borderId="0" applyNumberFormat="false" applyBorder="false" applyAlignment="false" applyProtection="false">
      <alignment vertical="center"/>
    </xf>
    <xf numFmtId="0" fontId="59" fillId="18" borderId="12" applyNumberFormat="false" applyAlignment="false" applyProtection="false">
      <alignment vertical="center"/>
    </xf>
    <xf numFmtId="0" fontId="54" fillId="14" borderId="11" applyNumberFormat="false" applyAlignment="false" applyProtection="false">
      <alignment vertical="center"/>
    </xf>
    <xf numFmtId="0" fontId="58" fillId="19" borderId="0" applyNumberFormat="false" applyBorder="false" applyAlignment="false" applyProtection="false">
      <alignment vertical="center"/>
    </xf>
    <xf numFmtId="0" fontId="50" fillId="0" borderId="8"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53" fillId="0" borderId="10" applyNumberFormat="false" applyFill="false" applyAlignment="false" applyProtection="false">
      <alignment vertical="center"/>
    </xf>
    <xf numFmtId="0" fontId="47" fillId="12" borderId="0" applyNumberFormat="false" applyBorder="false" applyAlignment="false" applyProtection="false">
      <alignment vertical="center"/>
    </xf>
    <xf numFmtId="41" fontId="48" fillId="0" borderId="0" applyFont="false" applyFill="false" applyBorder="false" applyAlignment="false" applyProtection="false"/>
    <xf numFmtId="0" fontId="47" fillId="21"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45" fillId="15" borderId="0" applyNumberFormat="false" applyBorder="false" applyAlignment="false" applyProtection="false">
      <alignment vertical="center"/>
    </xf>
    <xf numFmtId="0" fontId="60" fillId="0" borderId="13" applyNumberFormat="false" applyFill="false" applyAlignment="false" applyProtection="false">
      <alignment vertical="center"/>
    </xf>
    <xf numFmtId="0" fontId="49" fillId="0" borderId="7" applyNumberFormat="false" applyFill="false" applyAlignment="false" applyProtection="false">
      <alignment vertical="center"/>
    </xf>
    <xf numFmtId="0" fontId="47" fillId="20" borderId="0" applyNumberFormat="false" applyBorder="false" applyAlignment="false" applyProtection="false">
      <alignment vertical="center"/>
    </xf>
    <xf numFmtId="0" fontId="43" fillId="0" borderId="0">
      <alignment vertical="center"/>
    </xf>
    <xf numFmtId="0" fontId="47" fillId="11" borderId="0" applyNumberFormat="false" applyBorder="false" applyAlignment="false" applyProtection="false">
      <alignment vertical="center"/>
    </xf>
    <xf numFmtId="0" fontId="45" fillId="10" borderId="0" applyNumberFormat="false" applyBorder="false" applyAlignment="false" applyProtection="false">
      <alignment vertical="center"/>
    </xf>
    <xf numFmtId="43" fontId="48" fillId="0" borderId="0" applyFont="false" applyFill="false" applyBorder="false" applyAlignment="false" applyProtection="false"/>
    <xf numFmtId="0" fontId="5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47" fillId="26" borderId="0" applyNumberFormat="false" applyBorder="false" applyAlignment="false" applyProtection="false">
      <alignment vertical="center"/>
    </xf>
    <xf numFmtId="0" fontId="62" fillId="0" borderId="14"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47" fillId="28" borderId="0" applyNumberFormat="false" applyBorder="false" applyAlignment="false" applyProtection="false">
      <alignment vertical="center"/>
    </xf>
    <xf numFmtId="42" fontId="48" fillId="0" borderId="0" applyFont="false" applyFill="false" applyBorder="false" applyAlignment="false" applyProtection="false"/>
    <xf numFmtId="0" fontId="63" fillId="0" borderId="0" applyNumberFormat="false" applyFill="false" applyBorder="false" applyAlignment="false" applyProtection="false">
      <alignment vertical="center"/>
    </xf>
    <xf numFmtId="0" fontId="47" fillId="16" borderId="0" applyNumberFormat="false" applyBorder="false" applyAlignment="false" applyProtection="false">
      <alignment vertical="center"/>
    </xf>
    <xf numFmtId="0" fontId="0" fillId="13" borderId="9" applyNumberFormat="false" applyFont="false" applyAlignment="false" applyProtection="false">
      <alignment vertical="center"/>
    </xf>
    <xf numFmtId="0" fontId="45" fillId="29" borderId="0" applyNumberFormat="false" applyBorder="false" applyAlignment="false" applyProtection="false">
      <alignment vertical="center"/>
    </xf>
    <xf numFmtId="0" fontId="64" fillId="30" borderId="0" applyNumberFormat="false" applyBorder="false" applyAlignment="false" applyProtection="false">
      <alignment vertical="center"/>
    </xf>
    <xf numFmtId="0" fontId="65" fillId="0" borderId="0">
      <alignment vertical="center"/>
    </xf>
    <xf numFmtId="0" fontId="47" fillId="24" borderId="0" applyNumberFormat="false" applyBorder="false" applyAlignment="false" applyProtection="false">
      <alignment vertical="center"/>
    </xf>
    <xf numFmtId="0" fontId="66" fillId="31" borderId="0" applyNumberFormat="false" applyBorder="false" applyAlignment="false" applyProtection="false">
      <alignment vertical="center"/>
    </xf>
    <xf numFmtId="0" fontId="56" fillId="18" borderId="6" applyNumberFormat="false" applyAlignment="false" applyProtection="false">
      <alignment vertical="center"/>
    </xf>
    <xf numFmtId="0" fontId="45" fillId="27" borderId="0" applyNumberFormat="false" applyBorder="false" applyAlignment="false" applyProtection="false">
      <alignment vertical="center"/>
    </xf>
    <xf numFmtId="0" fontId="45" fillId="25" borderId="0" applyNumberFormat="false" applyBorder="false" applyAlignment="false" applyProtection="false">
      <alignment vertical="center"/>
    </xf>
    <xf numFmtId="0" fontId="45" fillId="32" borderId="0" applyNumberFormat="false" applyBorder="false" applyAlignment="false" applyProtection="false">
      <alignment vertical="center"/>
    </xf>
    <xf numFmtId="0" fontId="45" fillId="33"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9" fontId="48" fillId="0" borderId="0" applyFont="false" applyFill="false" applyBorder="false" applyAlignment="false" applyProtection="false"/>
    <xf numFmtId="0" fontId="45" fillId="35" borderId="0" applyNumberFormat="false" applyBorder="false" applyAlignment="false" applyProtection="false">
      <alignment vertical="center"/>
    </xf>
    <xf numFmtId="44" fontId="48" fillId="0" borderId="0" applyFont="false" applyFill="false" applyBorder="false" applyAlignment="false" applyProtection="false"/>
    <xf numFmtId="0" fontId="45" fillId="9" borderId="0" applyNumberFormat="false" applyBorder="false" applyAlignment="false" applyProtection="false">
      <alignment vertical="center"/>
    </xf>
    <xf numFmtId="0" fontId="47" fillId="8" borderId="0" applyNumberFormat="false" applyBorder="false" applyAlignment="false" applyProtection="false">
      <alignment vertical="center"/>
    </xf>
    <xf numFmtId="0" fontId="46" fillId="6" borderId="6" applyNumberFormat="false" applyAlignment="false" applyProtection="false">
      <alignment vertical="center"/>
    </xf>
    <xf numFmtId="0" fontId="47" fillId="7" borderId="0" applyNumberFormat="false" applyBorder="false" applyAlignment="false" applyProtection="false">
      <alignment vertical="center"/>
    </xf>
    <xf numFmtId="0" fontId="45" fillId="5" borderId="0" applyNumberFormat="false" applyBorder="false" applyAlignment="false" applyProtection="false">
      <alignment vertical="center"/>
    </xf>
    <xf numFmtId="0" fontId="47" fillId="23" borderId="0" applyNumberFormat="false" applyBorder="false" applyAlignment="false" applyProtection="false">
      <alignment vertical="center"/>
    </xf>
  </cellStyleXfs>
  <cellXfs count="270">
    <xf numFmtId="0" fontId="0" fillId="0" borderId="0" xfId="0"/>
    <xf numFmtId="0" fontId="0" fillId="0" borderId="0" xfId="0" applyFill="true"/>
    <xf numFmtId="0" fontId="0" fillId="0" borderId="0" xfId="0" applyBorder="true"/>
    <xf numFmtId="0" fontId="0" fillId="0" borderId="0" xfId="0" applyAlignment="true">
      <alignment vertical="center"/>
    </xf>
    <xf numFmtId="0" fontId="0" fillId="0" borderId="0" xfId="0" applyAlignment="true">
      <alignment vertical="center" wrapText="true"/>
    </xf>
    <xf numFmtId="0" fontId="1" fillId="0" borderId="1" xfId="0" applyFont="true" applyBorder="true" applyAlignment="true">
      <alignment horizontal="center" vertical="center" wrapText="true"/>
    </xf>
    <xf numFmtId="0" fontId="1" fillId="0" borderId="1" xfId="0" applyFont="true" applyBorder="true" applyAlignment="true">
      <alignment horizontal="center" wrapText="true"/>
    </xf>
    <xf numFmtId="0" fontId="2" fillId="0" borderId="1" xfId="0" applyFont="true" applyFill="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3" xfId="0" applyFont="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0" xfId="0" applyFont="true" applyBorder="true" applyAlignment="true">
      <alignment horizontal="center" vertical="center"/>
    </xf>
    <xf numFmtId="0" fontId="3" fillId="0" borderId="0" xfId="0" applyFont="true" applyBorder="true" applyAlignment="true">
      <alignment horizontal="center" vertical="center" wrapText="true"/>
    </xf>
    <xf numFmtId="0" fontId="7" fillId="0" borderId="0" xfId="0" applyFont="true" applyFill="true" applyBorder="true"/>
    <xf numFmtId="0" fontId="7" fillId="0" borderId="0" xfId="0" applyFont="true" applyFill="true" applyBorder="true" applyAlignment="true">
      <alignment horizontal="center"/>
    </xf>
    <xf numFmtId="0" fontId="8" fillId="0" borderId="0" xfId="0" applyFont="true" applyFill="true" applyBorder="true"/>
    <xf numFmtId="0" fontId="9" fillId="0" borderId="0" xfId="0" applyFont="true" applyFill="true" applyBorder="true"/>
    <xf numFmtId="0" fontId="10" fillId="0" borderId="0" xfId="0" applyFont="true" applyFill="true" applyBorder="true" applyAlignment="true">
      <alignment vertical="center"/>
    </xf>
    <xf numFmtId="0" fontId="7" fillId="0" borderId="0" xfId="0" applyFont="true" applyFill="true" applyBorder="true" applyAlignment="true">
      <alignment wrapText="true"/>
    </xf>
    <xf numFmtId="0" fontId="7" fillId="0" borderId="0" xfId="0" applyFont="true" applyFill="true" applyBorder="true" applyAlignment="true">
      <alignment horizontal="center" wrapText="true"/>
    </xf>
    <xf numFmtId="177" fontId="10" fillId="0" borderId="0" xfId="0" applyNumberFormat="true" applyFont="true" applyFill="true" applyBorder="true" applyAlignment="true">
      <alignment vertical="center"/>
    </xf>
    <xf numFmtId="0" fontId="0" fillId="2" borderId="0" xfId="0" applyFont="true" applyFill="true" applyBorder="true" applyAlignment="true"/>
    <xf numFmtId="0" fontId="11" fillId="0" borderId="0" xfId="0" applyFont="true" applyFill="true" applyBorder="true" applyAlignment="true"/>
    <xf numFmtId="0" fontId="12" fillId="0" borderId="0" xfId="0" applyFont="true" applyFill="true" applyBorder="true" applyAlignment="true">
      <alignment wrapText="true"/>
    </xf>
    <xf numFmtId="0" fontId="13" fillId="2" borderId="0" xfId="0" applyFont="true" applyFill="true" applyBorder="true" applyAlignment="true"/>
    <xf numFmtId="0" fontId="0" fillId="2" borderId="0" xfId="0" applyFill="true" applyBorder="true"/>
    <xf numFmtId="0" fontId="7" fillId="0" borderId="0" xfId="0" applyFont="true" applyFill="true" applyAlignment="true">
      <alignment wrapText="true"/>
    </xf>
    <xf numFmtId="0" fontId="0" fillId="0" borderId="0" xfId="0" applyFont="true" applyFill="true" applyBorder="true" applyAlignment="true"/>
    <xf numFmtId="0" fontId="13" fillId="0" borderId="0" xfId="0" applyFont="true" applyFill="true" applyBorder="true" applyAlignment="true"/>
    <xf numFmtId="0" fontId="0" fillId="0" borderId="0" xfId="0" applyFill="true" applyBorder="true"/>
    <xf numFmtId="0" fontId="9" fillId="0" borderId="0" xfId="0" applyFont="true" applyFill="true" applyBorder="true" applyAlignment="true">
      <alignment wrapText="true"/>
    </xf>
    <xf numFmtId="0" fontId="0" fillId="0" borderId="0" xfId="0" applyFont="true" applyFill="true" applyBorder="true" applyAlignment="true">
      <alignment horizontal="center" vertical="center"/>
    </xf>
    <xf numFmtId="49" fontId="14" fillId="0" borderId="0" xfId="0" applyNumberFormat="true" applyFont="true" applyFill="true" applyBorder="true" applyAlignment="true">
      <alignment wrapText="true"/>
    </xf>
    <xf numFmtId="49" fontId="0" fillId="0" borderId="0" xfId="0" applyNumberFormat="true" applyFont="true" applyFill="true" applyBorder="true" applyAlignment="true">
      <alignment wrapText="true"/>
    </xf>
    <xf numFmtId="0" fontId="0" fillId="0" borderId="0" xfId="0" applyFont="true" applyFill="true" applyBorder="true" applyAlignment="true">
      <alignment wrapText="true"/>
    </xf>
    <xf numFmtId="0" fontId="0" fillId="0" borderId="0" xfId="0" applyFont="true" applyFill="true" applyBorder="true" applyAlignment="true">
      <alignment horizontal="center" wrapText="true"/>
    </xf>
    <xf numFmtId="0" fontId="0" fillId="0" borderId="0" xfId="0" applyFont="true" applyFill="true" applyBorder="true" applyAlignment="true">
      <alignment horizontal="left" wrapText="true"/>
    </xf>
    <xf numFmtId="0" fontId="0" fillId="0" borderId="0" xfId="0" applyFont="true" applyFill="true" applyBorder="true" applyAlignment="true">
      <alignment horizontal="left"/>
    </xf>
    <xf numFmtId="0" fontId="0" fillId="0" borderId="0" xfId="0" applyFont="true" applyFill="true" applyBorder="true"/>
    <xf numFmtId="0" fontId="15" fillId="0" borderId="0"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49" fontId="16"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49" fontId="17"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49" fontId="18" fillId="0" borderId="1" xfId="0" applyNumberFormat="true" applyFont="true" applyFill="true" applyBorder="true" applyAlignment="true">
      <alignment vertical="center" wrapText="true"/>
    </xf>
    <xf numFmtId="49" fontId="18"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49" fontId="19"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vertical="center" wrapText="true"/>
    </xf>
    <xf numFmtId="0" fontId="19" fillId="0" borderId="1" xfId="0" applyFont="true" applyFill="true" applyBorder="true" applyAlignment="true">
      <alignment horizontal="left" vertical="center" wrapText="true"/>
    </xf>
    <xf numFmtId="0" fontId="19" fillId="0" borderId="1" xfId="1" applyFont="true" applyFill="true" applyBorder="true" applyAlignment="true">
      <alignment horizontal="center" vertical="center" wrapText="true"/>
    </xf>
    <xf numFmtId="0" fontId="19" fillId="0" borderId="3"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15" fillId="0" borderId="0" xfId="0" applyFont="true" applyFill="true" applyBorder="true" applyAlignment="true">
      <alignment horizontal="left"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left" vertical="center" wrapText="true"/>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left" vertical="center" wrapText="true"/>
    </xf>
    <xf numFmtId="0" fontId="19" fillId="0" borderId="1" xfId="0" applyFont="true" applyFill="true" applyBorder="true" applyAlignment="true">
      <alignment horizontal="justify" vertical="center" wrapText="true"/>
    </xf>
    <xf numFmtId="0" fontId="20" fillId="0" borderId="1" xfId="0" applyFont="true" applyFill="true" applyBorder="true" applyAlignment="true">
      <alignment horizontal="justify" vertical="center" wrapText="true"/>
    </xf>
    <xf numFmtId="176" fontId="19" fillId="0" borderId="1" xfId="0" applyNumberFormat="true" applyFont="true" applyFill="true" applyBorder="true" applyAlignment="true" applyProtection="true">
      <alignment horizontal="left" vertical="center" wrapText="true"/>
    </xf>
    <xf numFmtId="0" fontId="19" fillId="0" borderId="1" xfId="1" applyFont="true" applyFill="true" applyBorder="true" applyAlignment="true">
      <alignment horizontal="left" vertical="center" wrapText="true"/>
    </xf>
    <xf numFmtId="0" fontId="19" fillId="0" borderId="1" xfId="0" applyFont="true" applyFill="true" applyBorder="true" applyAlignment="true">
      <alignment horizontal="center" wrapText="true"/>
    </xf>
    <xf numFmtId="176" fontId="19"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justify"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xf>
    <xf numFmtId="177" fontId="19"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wrapText="true"/>
    </xf>
    <xf numFmtId="0" fontId="21" fillId="0" borderId="1" xfId="0" applyFont="true" applyFill="true" applyBorder="true" applyAlignment="true">
      <alignment horizontal="center" wrapText="true"/>
    </xf>
    <xf numFmtId="0" fontId="7" fillId="0" borderId="1" xfId="0" applyNumberFormat="true" applyFont="true" applyFill="true" applyBorder="true" applyAlignment="true">
      <alignment horizontal="center" vertical="center"/>
    </xf>
    <xf numFmtId="0" fontId="15" fillId="0" borderId="0" xfId="0" applyFont="true" applyFill="true" applyBorder="true" applyAlignment="true">
      <alignment horizontal="left" vertical="center"/>
    </xf>
    <xf numFmtId="0" fontId="16" fillId="0" borderId="1" xfId="0" applyFont="true" applyFill="true" applyBorder="true" applyAlignment="true">
      <alignment horizontal="left" vertical="center" wrapText="true"/>
    </xf>
    <xf numFmtId="0" fontId="17" fillId="0" borderId="1" xfId="0" applyFont="true" applyFill="true" applyBorder="true" applyAlignment="true">
      <alignment vertical="center" wrapText="true"/>
    </xf>
    <xf numFmtId="0" fontId="17" fillId="0" borderId="1" xfId="0" applyFont="true" applyFill="true" applyBorder="true" applyAlignment="true">
      <alignment horizontal="left" vertical="center"/>
    </xf>
    <xf numFmtId="0" fontId="18" fillId="0" borderId="1" xfId="0" applyFont="true" applyFill="true" applyBorder="true" applyAlignment="true">
      <alignment vertical="center" wrapText="true"/>
    </xf>
    <xf numFmtId="0" fontId="18" fillId="0" borderId="1" xfId="0" applyFont="true" applyFill="true" applyBorder="true" applyAlignment="true">
      <alignment horizontal="left" vertical="center"/>
    </xf>
    <xf numFmtId="0" fontId="22" fillId="0" borderId="1" xfId="0" applyFont="true" applyFill="true" applyBorder="true" applyAlignment="true">
      <alignment horizontal="center" vertical="center" wrapText="true"/>
    </xf>
    <xf numFmtId="0" fontId="22" fillId="0" borderId="1" xfId="0" applyFont="true" applyFill="true" applyBorder="true" applyAlignment="true">
      <alignment vertical="center" wrapText="true"/>
    </xf>
    <xf numFmtId="0" fontId="22" fillId="0" borderId="1" xfId="0" applyFont="true" applyFill="true" applyBorder="true" applyAlignment="true">
      <alignment horizontal="left" vertical="center" wrapText="true"/>
    </xf>
    <xf numFmtId="0" fontId="22" fillId="0" borderId="1" xfId="0" applyFont="true" applyFill="true" applyBorder="true" applyAlignment="true">
      <alignment horizontal="justify" vertical="center" wrapText="true"/>
    </xf>
    <xf numFmtId="49" fontId="22" fillId="0" borderId="1" xfId="0" applyNumberFormat="true" applyFont="true" applyFill="true" applyBorder="true" applyAlignment="true">
      <alignment horizontal="left" vertical="center" wrapText="true"/>
    </xf>
    <xf numFmtId="0" fontId="22" fillId="0" borderId="1" xfId="1" applyFont="true" applyFill="true" applyBorder="true" applyAlignment="true">
      <alignment horizontal="left" vertical="center" wrapText="true"/>
    </xf>
    <xf numFmtId="0" fontId="23" fillId="0" borderId="1" xfId="0" applyFont="true" applyFill="true" applyBorder="true" applyAlignment="true">
      <alignment horizontal="left" vertical="center" wrapText="true"/>
    </xf>
    <xf numFmtId="176" fontId="22" fillId="0" borderId="1" xfId="0" applyNumberFormat="true" applyFont="true" applyFill="true" applyBorder="true" applyAlignment="true" applyProtection="true">
      <alignment horizontal="left" vertical="center" wrapText="true"/>
    </xf>
    <xf numFmtId="0" fontId="22" fillId="0" borderId="0" xfId="0" applyFont="true" applyFill="true" applyBorder="true"/>
    <xf numFmtId="0" fontId="22" fillId="0" borderId="0" xfId="0" applyFont="true" applyFill="true" applyBorder="true" applyAlignment="true">
      <alignment horizontal="center"/>
    </xf>
    <xf numFmtId="0" fontId="24" fillId="0" borderId="0" xfId="0" applyFont="true" applyFill="true" applyBorder="true"/>
    <xf numFmtId="0" fontId="17" fillId="0" borderId="1" xfId="0" applyFont="true" applyFill="true" applyBorder="true"/>
    <xf numFmtId="0" fontId="17" fillId="0" borderId="0" xfId="0" applyFont="true" applyFill="true" applyBorder="true"/>
    <xf numFmtId="0" fontId="18" fillId="0" borderId="1" xfId="0" applyFont="true" applyFill="true" applyBorder="true" applyAlignment="true">
      <alignment vertical="center"/>
    </xf>
    <xf numFmtId="0" fontId="18" fillId="0" borderId="0" xfId="0" applyFont="true" applyFill="true" applyBorder="true" applyAlignment="true">
      <alignment vertical="center"/>
    </xf>
    <xf numFmtId="0" fontId="22" fillId="0" borderId="1" xfId="0" applyFont="true" applyFill="true" applyBorder="true" applyAlignment="true">
      <alignment wrapText="true"/>
    </xf>
    <xf numFmtId="0" fontId="22" fillId="0" borderId="0" xfId="0" applyFont="true" applyFill="true" applyBorder="true" applyAlignment="true">
      <alignment wrapText="true"/>
    </xf>
    <xf numFmtId="0" fontId="22" fillId="0" borderId="1" xfId="0" applyFont="true" applyFill="true" applyBorder="true" applyAlignment="true">
      <alignment horizontal="center" wrapText="true"/>
    </xf>
    <xf numFmtId="0" fontId="22" fillId="0" borderId="0" xfId="0" applyFont="true" applyFill="true" applyBorder="true" applyAlignment="true">
      <alignment horizontal="center" wrapText="true"/>
    </xf>
    <xf numFmtId="49" fontId="22" fillId="0" borderId="1" xfId="0" applyNumberFormat="true" applyFont="true" applyFill="true" applyBorder="true" applyAlignment="true">
      <alignment horizontal="center" vertical="center" wrapText="true"/>
    </xf>
    <xf numFmtId="177" fontId="25" fillId="0" borderId="1" xfId="0" applyNumberFormat="true" applyFont="true" applyFill="true" applyBorder="true" applyAlignment="true">
      <alignment vertical="center" wrapText="true"/>
    </xf>
    <xf numFmtId="177" fontId="25" fillId="0" borderId="1" xfId="0" applyNumberFormat="true" applyFont="true" applyFill="true" applyBorder="true" applyAlignment="true">
      <alignment horizontal="center" vertical="center"/>
    </xf>
    <xf numFmtId="49" fontId="19" fillId="0" borderId="1" xfId="0" applyNumberFormat="true" applyFont="true" applyFill="true" applyBorder="true" applyAlignment="true">
      <alignment wrapText="true"/>
    </xf>
    <xf numFmtId="49" fontId="25" fillId="0" borderId="1" xfId="0" applyNumberFormat="true" applyFont="true" applyFill="true" applyBorder="true" applyAlignment="true">
      <alignment vertical="center" wrapText="true"/>
    </xf>
    <xf numFmtId="49" fontId="25" fillId="0" borderId="1" xfId="0" applyNumberFormat="true" applyFont="true" applyFill="true" applyBorder="true" applyAlignment="true">
      <alignment horizontal="center" vertical="center" wrapText="true"/>
    </xf>
    <xf numFmtId="0" fontId="26" fillId="2" borderId="1" xfId="0" applyFont="true" applyFill="true" applyBorder="true" applyAlignment="true">
      <alignment horizontal="center" vertical="center" wrapText="true"/>
    </xf>
    <xf numFmtId="0" fontId="19" fillId="0" borderId="1" xfId="0" applyNumberFormat="true" applyFont="true" applyFill="true" applyBorder="true" applyAlignment="true" applyProtection="true">
      <alignment horizontal="left" vertical="center" wrapText="true"/>
    </xf>
    <xf numFmtId="176" fontId="19" fillId="0" borderId="1" xfId="0" applyNumberFormat="true" applyFont="true" applyFill="true" applyBorder="true" applyAlignment="true">
      <alignment horizontal="center" vertical="center" wrapText="true"/>
    </xf>
    <xf numFmtId="0" fontId="19" fillId="0" borderId="1" xfId="0" applyNumberFormat="true" applyFont="true" applyFill="true" applyBorder="true" applyAlignment="true" applyProtection="true">
      <alignment horizontal="center" vertical="center" wrapText="true"/>
    </xf>
    <xf numFmtId="0" fontId="22" fillId="0" borderId="1" xfId="0" applyFont="true" applyFill="true" applyBorder="true" applyAlignment="true">
      <alignment horizontal="center" vertical="center"/>
    </xf>
    <xf numFmtId="49" fontId="22" fillId="0" borderId="1" xfId="0" applyNumberFormat="true" applyFont="true" applyFill="true" applyBorder="true" applyAlignment="true">
      <alignment horizontal="center" vertical="center"/>
    </xf>
    <xf numFmtId="176" fontId="7" fillId="0" borderId="1" xfId="0" applyNumberFormat="true" applyFont="true" applyFill="true" applyBorder="true" applyAlignment="true" applyProtection="true">
      <alignment horizontal="left" vertical="center" wrapText="true"/>
    </xf>
    <xf numFmtId="0" fontId="7" fillId="0" borderId="4" xfId="0" applyFont="true" applyFill="true" applyBorder="true" applyAlignment="true">
      <alignment horizontal="center" vertical="center" wrapText="true"/>
    </xf>
    <xf numFmtId="177" fontId="25" fillId="0" borderId="1" xfId="0" applyNumberFormat="true" applyFont="true" applyFill="true" applyBorder="true" applyAlignment="true">
      <alignment horizontal="left" vertical="center" wrapText="true"/>
    </xf>
    <xf numFmtId="177" fontId="10" fillId="0" borderId="1" xfId="0" applyNumberFormat="true" applyFont="true" applyFill="true" applyBorder="true" applyAlignment="true">
      <alignment vertical="center"/>
    </xf>
    <xf numFmtId="0" fontId="27" fillId="2" borderId="1" xfId="0" applyFont="true" applyFill="true" applyBorder="true" applyAlignment="true">
      <alignment horizontal="center" vertical="center" wrapText="true"/>
    </xf>
    <xf numFmtId="176" fontId="19" fillId="0" borderId="1" xfId="0" applyNumberFormat="true" applyFont="true" applyFill="true" applyBorder="true" applyAlignment="true">
      <alignment horizontal="left" vertical="center" wrapText="true"/>
    </xf>
    <xf numFmtId="177" fontId="25"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wrapText="true"/>
    </xf>
    <xf numFmtId="176" fontId="28" fillId="2" borderId="1" xfId="0" applyNumberFormat="true" applyFont="true" applyFill="true" applyBorder="true" applyAlignment="true">
      <alignment horizontal="center" vertical="center" wrapText="true"/>
    </xf>
    <xf numFmtId="0" fontId="22" fillId="0" borderId="1" xfId="0" applyNumberFormat="true" applyFont="true" applyFill="true" applyBorder="true" applyAlignment="true">
      <alignment horizontal="center" vertical="center"/>
    </xf>
    <xf numFmtId="177" fontId="18" fillId="0" borderId="1" xfId="0" applyNumberFormat="true" applyFont="true" applyFill="true" applyBorder="true" applyAlignment="true">
      <alignment horizontal="center" vertical="center"/>
    </xf>
    <xf numFmtId="177" fontId="18" fillId="0" borderId="1" xfId="0" applyNumberFormat="true" applyFont="true" applyFill="true" applyBorder="true" applyAlignment="true">
      <alignment vertical="center" wrapText="true"/>
    </xf>
    <xf numFmtId="0" fontId="29" fillId="0" borderId="1" xfId="0" applyFont="true" applyFill="true" applyBorder="true" applyAlignment="true">
      <alignment vertical="center" wrapText="true"/>
    </xf>
    <xf numFmtId="0" fontId="22" fillId="0" borderId="1" xfId="0" applyFont="true" applyFill="true" applyBorder="true" applyAlignment="true">
      <alignment horizontal="left" wrapText="true"/>
    </xf>
    <xf numFmtId="0" fontId="22" fillId="0" borderId="1" xfId="0" applyNumberFormat="true" applyFont="true" applyFill="true" applyBorder="true" applyAlignment="true" applyProtection="true">
      <alignment horizontal="left" vertical="center" wrapText="true"/>
    </xf>
    <xf numFmtId="177" fontId="18" fillId="0" borderId="1" xfId="0" applyNumberFormat="true" applyFont="true" applyFill="true" applyBorder="true" applyAlignment="true">
      <alignment horizontal="left" vertical="center" wrapText="true"/>
    </xf>
    <xf numFmtId="177" fontId="18" fillId="0" borderId="0" xfId="0" applyNumberFormat="true" applyFont="true" applyFill="true" applyBorder="true" applyAlignment="true">
      <alignment horizontal="center" vertical="center" wrapText="true"/>
    </xf>
    <xf numFmtId="177" fontId="10" fillId="0" borderId="0" xfId="0" applyNumberFormat="true" applyFont="true" applyFill="true" applyBorder="true" applyAlignment="true">
      <alignment horizontal="center" vertical="center"/>
    </xf>
    <xf numFmtId="0" fontId="22" fillId="0" borderId="0" xfId="0" applyNumberFormat="true" applyFont="true" applyFill="true" applyBorder="true" applyAlignment="true" applyProtection="true">
      <alignment horizontal="center" vertical="center" wrapText="true"/>
    </xf>
    <xf numFmtId="0" fontId="22" fillId="0" borderId="0" xfId="0" applyFont="true" applyFill="true" applyBorder="true" applyAlignment="true">
      <alignment horizontal="center" vertical="center" wrapText="true"/>
    </xf>
    <xf numFmtId="177" fontId="10" fillId="0" borderId="0" xfId="0" applyNumberFormat="true" applyFont="true" applyFill="true" applyBorder="true" applyAlignment="true">
      <alignment vertical="center" wrapText="true"/>
    </xf>
    <xf numFmtId="177" fontId="10" fillId="0" borderId="0" xfId="0" applyNumberFormat="true" applyFont="true" applyFill="true" applyBorder="true" applyAlignment="true">
      <alignment horizontal="center" vertical="center" wrapText="true"/>
    </xf>
    <xf numFmtId="0" fontId="30" fillId="3" borderId="1" xfId="0" applyFont="true" applyFill="true" applyBorder="true" applyAlignment="true">
      <alignment horizontal="center" vertical="center" wrapText="true"/>
    </xf>
    <xf numFmtId="176" fontId="30" fillId="4" borderId="1" xfId="0" applyNumberFormat="true" applyFont="true" applyFill="true" applyBorder="true" applyAlignment="true">
      <alignment horizontal="center" vertical="center" wrapText="true"/>
    </xf>
    <xf numFmtId="49" fontId="31" fillId="0" borderId="1" xfId="0" applyNumberFormat="true" applyFont="true" applyFill="true" applyBorder="true" applyAlignment="true">
      <alignment vertical="center" wrapText="true"/>
    </xf>
    <xf numFmtId="49" fontId="31" fillId="0" borderId="1" xfId="0" applyNumberFormat="true" applyFont="true" applyFill="true" applyBorder="true" applyAlignment="true">
      <alignment horizontal="center" vertical="center" wrapText="true"/>
    </xf>
    <xf numFmtId="49" fontId="21" fillId="0" borderId="1" xfId="0" applyNumberFormat="true"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49" fontId="21" fillId="0" borderId="1" xfId="0" applyNumberFormat="true" applyFont="true" applyFill="true" applyBorder="true" applyAlignment="true">
      <alignment wrapText="true"/>
    </xf>
    <xf numFmtId="0" fontId="21" fillId="0" borderId="1" xfId="0" applyFont="true" applyFill="true" applyBorder="true" applyAlignment="true">
      <alignment horizontal="center" vertical="center" wrapText="true"/>
    </xf>
    <xf numFmtId="49" fontId="22" fillId="0" borderId="4" xfId="0" applyNumberFormat="true" applyFont="true" applyFill="true" applyBorder="true" applyAlignment="true">
      <alignment vertical="center" wrapText="true"/>
    </xf>
    <xf numFmtId="0" fontId="31" fillId="0" borderId="1" xfId="0" applyFont="true" applyFill="true" applyBorder="true" applyAlignment="true">
      <alignment horizontal="center" vertical="center" wrapText="true"/>
    </xf>
    <xf numFmtId="177" fontId="31" fillId="0" borderId="1" xfId="0" applyNumberFormat="true" applyFont="true" applyFill="true" applyBorder="true" applyAlignment="true">
      <alignment vertical="center" wrapText="true"/>
    </xf>
    <xf numFmtId="177" fontId="31" fillId="0" borderId="1" xfId="0" applyNumberFormat="true" applyFont="true" applyFill="true" applyBorder="true" applyAlignment="true">
      <alignment horizontal="center" vertical="center" wrapText="true"/>
    </xf>
    <xf numFmtId="177" fontId="31" fillId="0" borderId="1" xfId="0" applyNumberFormat="true" applyFont="true" applyFill="true" applyBorder="true" applyAlignment="true">
      <alignment horizontal="center" vertical="center"/>
    </xf>
    <xf numFmtId="49" fontId="8" fillId="0" borderId="2" xfId="0" applyNumberFormat="true" applyFont="true" applyFill="true" applyBorder="true" applyAlignment="true">
      <alignment horizontal="center" vertical="center" wrapText="true"/>
    </xf>
    <xf numFmtId="49" fontId="8" fillId="0" borderId="5" xfId="0" applyNumberFormat="true" applyFont="true" applyFill="true" applyBorder="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0" fontId="32" fillId="2" borderId="1" xfId="0" applyFont="true" applyFill="true" applyBorder="true" applyAlignment="true">
      <alignment horizontal="center" vertical="center" wrapText="true"/>
    </xf>
    <xf numFmtId="0" fontId="26" fillId="0" borderId="1" xfId="0" applyFont="true" applyFill="true" applyBorder="true" applyAlignment="true">
      <alignment vertical="center" wrapText="true"/>
    </xf>
    <xf numFmtId="49" fontId="8" fillId="0" borderId="1" xfId="0" applyNumberFormat="true" applyFont="true" applyFill="true" applyBorder="true" applyAlignment="true">
      <alignment horizontal="left" vertical="center" wrapText="true"/>
    </xf>
    <xf numFmtId="0" fontId="31" fillId="0" borderId="1" xfId="0" applyFont="true" applyFill="true" applyBorder="true" applyAlignment="true">
      <alignment horizontal="left" vertical="center" wrapText="true"/>
    </xf>
    <xf numFmtId="49" fontId="22" fillId="0" borderId="1" xfId="0" applyNumberFormat="true" applyFont="true" applyFill="true" applyBorder="true" applyAlignment="true">
      <alignment horizontal="justify" vertical="center" wrapText="true"/>
    </xf>
    <xf numFmtId="177" fontId="31" fillId="0" borderId="1" xfId="0" applyNumberFormat="true" applyFont="true" applyFill="true" applyBorder="true" applyAlignment="true">
      <alignment horizontal="left" vertical="center" wrapText="true"/>
    </xf>
    <xf numFmtId="49" fontId="31" fillId="0" borderId="1" xfId="0" applyNumberFormat="true" applyFont="true" applyFill="true" applyBorder="true" applyAlignment="true">
      <alignment horizontal="left" vertical="center" wrapText="true"/>
    </xf>
    <xf numFmtId="0" fontId="31" fillId="0" borderId="1" xfId="0" applyFont="true" applyFill="true" applyBorder="true" applyAlignment="true">
      <alignment horizontal="center" vertical="center"/>
    </xf>
    <xf numFmtId="0" fontId="33" fillId="2" borderId="1" xfId="0" applyFont="true" applyFill="true" applyBorder="true" applyAlignment="true">
      <alignment horizontal="center" vertical="center" wrapText="true"/>
    </xf>
    <xf numFmtId="177" fontId="21" fillId="0" borderId="1" xfId="35" applyNumberFormat="true" applyFont="true" applyFill="true" applyBorder="true" applyAlignment="true" applyProtection="true">
      <alignment horizontal="center" vertical="center" wrapText="true"/>
    </xf>
    <xf numFmtId="0" fontId="19" fillId="0" borderId="1" xfId="0" applyNumberFormat="true" applyFont="true" applyFill="true" applyBorder="true" applyAlignment="true">
      <alignment horizontal="center" vertical="center" wrapText="true"/>
    </xf>
    <xf numFmtId="176" fontId="21" fillId="0" borderId="1" xfId="0" applyNumberFormat="true" applyFont="true" applyFill="true" applyBorder="true" applyAlignment="true" applyProtection="true">
      <alignment horizontal="center" vertical="center" wrapText="true"/>
    </xf>
    <xf numFmtId="176" fontId="32" fillId="2"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22" fillId="0" borderId="1" xfId="0" applyNumberFormat="true" applyFont="true" applyFill="true" applyBorder="true" applyAlignment="true">
      <alignment horizontal="center" vertical="center" wrapText="true"/>
    </xf>
    <xf numFmtId="0" fontId="34" fillId="3" borderId="1" xfId="0" applyFont="true" applyFill="true" applyBorder="true" applyAlignment="true">
      <alignment horizontal="center" vertical="center" wrapText="true"/>
    </xf>
    <xf numFmtId="0" fontId="35" fillId="3" borderId="1" xfId="0" applyFont="true" applyFill="true" applyBorder="true" applyAlignment="true">
      <alignment horizontal="center" vertical="center" wrapText="true"/>
    </xf>
    <xf numFmtId="0" fontId="35" fillId="3" borderId="1" xfId="0" applyFont="true" applyFill="true" applyBorder="true" applyAlignment="true">
      <alignment horizontal="left" vertical="center" wrapText="true"/>
    </xf>
    <xf numFmtId="0" fontId="22" fillId="0" borderId="1" xfId="2" applyFont="true" applyFill="true" applyBorder="true" applyAlignment="true" applyProtection="true">
      <alignment horizontal="left" vertical="center" wrapText="true"/>
    </xf>
    <xf numFmtId="49"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49" fontId="9" fillId="0" borderId="1" xfId="0" applyNumberFormat="true"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177" fontId="10" fillId="0" borderId="1" xfId="0" applyNumberFormat="true" applyFont="true" applyFill="true" applyBorder="true" applyAlignment="true">
      <alignment horizontal="center" vertical="center"/>
    </xf>
    <xf numFmtId="177" fontId="10" fillId="0" borderId="1" xfId="0" applyNumberFormat="true" applyFont="true" applyFill="true" applyBorder="true" applyAlignment="true">
      <alignment vertical="center" wrapText="true"/>
    </xf>
    <xf numFmtId="49" fontId="17"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center" vertical="center"/>
    </xf>
    <xf numFmtId="49" fontId="10" fillId="0" borderId="1" xfId="0" applyNumberFormat="true" applyFont="true" applyFill="true" applyBorder="true" applyAlignment="true">
      <alignment vertical="center" wrapText="true"/>
    </xf>
    <xf numFmtId="49" fontId="18"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vertical="center" wrapText="true"/>
    </xf>
    <xf numFmtId="0" fontId="36" fillId="2" borderId="1" xfId="0" applyFont="true" applyFill="true" applyBorder="true" applyAlignment="true">
      <alignment horizontal="center" vertical="center" wrapText="true"/>
    </xf>
    <xf numFmtId="0" fontId="37" fillId="2" borderId="1" xfId="0" applyFont="true" applyFill="true" applyBorder="true" applyAlignment="true">
      <alignment vertical="center" wrapText="true"/>
    </xf>
    <xf numFmtId="0" fontId="37" fillId="2" borderId="1" xfId="0" applyFont="true" applyFill="true" applyBorder="true" applyAlignment="true">
      <alignment horizontal="left" vertical="center" wrapText="true"/>
    </xf>
    <xf numFmtId="0" fontId="37" fillId="2" borderId="1" xfId="0" applyFont="true" applyFill="true" applyBorder="true" applyAlignment="true">
      <alignment horizontal="center" vertical="center" wrapText="true"/>
    </xf>
    <xf numFmtId="0" fontId="11" fillId="0" borderId="1" xfId="0" applyFont="true" applyFill="true" applyBorder="true" applyAlignment="true"/>
    <xf numFmtId="49" fontId="9" fillId="0" borderId="0"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0" fontId="12" fillId="0" borderId="1" xfId="0" applyFont="true" applyFill="true" applyBorder="true" applyAlignment="true">
      <alignment wrapText="true"/>
    </xf>
    <xf numFmtId="49" fontId="10" fillId="0" borderId="0" xfId="0" applyNumberFormat="true" applyFont="true" applyFill="true" applyBorder="true" applyAlignment="true">
      <alignment vertical="center" wrapText="true"/>
    </xf>
    <xf numFmtId="49" fontId="10" fillId="0" borderId="0" xfId="0" applyNumberFormat="true"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13" fillId="2" borderId="1" xfId="0" applyFont="true" applyFill="true" applyBorder="true" applyAlignment="true">
      <alignment horizontal="center" vertical="center"/>
    </xf>
    <xf numFmtId="0" fontId="38" fillId="2" borderId="1" xfId="0" applyFont="true" applyFill="true" applyBorder="true" applyAlignment="true">
      <alignment horizontal="center" vertical="center"/>
    </xf>
    <xf numFmtId="0" fontId="21" fillId="0" borderId="1" xfId="35" applyNumberFormat="true" applyFont="true" applyFill="true" applyBorder="true" applyAlignment="true" applyProtection="true">
      <alignment horizontal="center" vertical="center" wrapText="true"/>
    </xf>
    <xf numFmtId="176" fontId="21" fillId="0" borderId="1" xfId="0" applyNumberFormat="true" applyFont="true" applyFill="true" applyBorder="true" applyAlignment="true">
      <alignment horizontal="center" vertical="center" wrapText="true"/>
    </xf>
    <xf numFmtId="0" fontId="21" fillId="0" borderId="1" xfId="0" applyFont="true" applyFill="true" applyBorder="true" applyAlignment="true">
      <alignment horizontal="justify" vertical="center" wrapText="true"/>
    </xf>
    <xf numFmtId="0" fontId="21" fillId="0" borderId="1" xfId="19" applyFont="true" applyFill="true" applyBorder="true" applyAlignment="true">
      <alignment horizontal="center" vertical="center" wrapText="true"/>
    </xf>
    <xf numFmtId="0" fontId="21" fillId="0" borderId="1" xfId="1" applyFont="true" applyFill="true" applyBorder="true" applyAlignment="true">
      <alignment horizontal="center" vertical="center" wrapText="true"/>
    </xf>
    <xf numFmtId="49" fontId="21" fillId="0" borderId="1" xfId="0" applyNumberFormat="true" applyFont="true" applyFill="true" applyBorder="true" applyAlignment="true">
      <alignment horizontal="left" vertical="center" wrapText="true"/>
    </xf>
    <xf numFmtId="49" fontId="39" fillId="0" borderId="1" xfId="0" applyNumberFormat="true" applyFont="true" applyFill="true" applyBorder="true" applyAlignment="true">
      <alignment horizontal="center" vertical="center" wrapText="true"/>
    </xf>
    <xf numFmtId="0" fontId="40" fillId="0" borderId="1" xfId="0" applyFont="true" applyFill="true" applyBorder="true" applyAlignment="true">
      <alignment horizontal="center" vertical="center"/>
    </xf>
    <xf numFmtId="0" fontId="40" fillId="0" borderId="1" xfId="0" applyFont="true" applyFill="true" applyBorder="true" applyAlignment="true">
      <alignment horizontal="center" vertical="center" wrapText="true"/>
    </xf>
    <xf numFmtId="49" fontId="41" fillId="0" borderId="1" xfId="0" applyNumberFormat="true" applyFont="true" applyFill="true" applyBorder="true" applyAlignment="true">
      <alignment horizontal="center" vertical="center" wrapText="true"/>
    </xf>
    <xf numFmtId="0" fontId="25" fillId="0" borderId="1" xfId="0" applyFont="true" applyFill="true" applyBorder="true" applyAlignment="true">
      <alignment horizontal="center" vertical="center"/>
    </xf>
    <xf numFmtId="0" fontId="42" fillId="2" borderId="1" xfId="0" applyFont="true" applyFill="true" applyBorder="true" applyAlignment="true">
      <alignment horizontal="center" vertical="center" wrapText="true"/>
    </xf>
    <xf numFmtId="0" fontId="26" fillId="2" borderId="1" xfId="0" applyFont="true" applyFill="true" applyBorder="true" applyAlignment="true">
      <alignment horizontal="left" vertical="center" wrapText="true"/>
    </xf>
    <xf numFmtId="0" fontId="28" fillId="2" borderId="1" xfId="35" applyNumberFormat="true" applyFont="true" applyFill="true" applyBorder="true" applyAlignment="true" applyProtection="true">
      <alignment horizontal="center" vertical="center" wrapText="true"/>
    </xf>
    <xf numFmtId="177" fontId="21" fillId="0" borderId="1" xfId="0" applyNumberFormat="true" applyFont="true" applyFill="true" applyBorder="true" applyAlignment="true">
      <alignment horizontal="center" vertical="center" wrapText="true"/>
    </xf>
    <xf numFmtId="0" fontId="21" fillId="0" borderId="1" xfId="0" applyFont="true" applyFill="true" applyBorder="true" applyAlignment="true">
      <alignment vertical="center" wrapText="true"/>
    </xf>
    <xf numFmtId="0" fontId="21" fillId="0" borderId="0" xfId="0" applyFont="true" applyFill="true" applyBorder="true" applyAlignment="true">
      <alignment horizontal="center" vertical="center" wrapText="true"/>
    </xf>
    <xf numFmtId="0" fontId="21" fillId="0" borderId="1" xfId="0" applyFont="true" applyFill="true" applyBorder="true" applyAlignment="true">
      <alignment wrapText="true"/>
    </xf>
    <xf numFmtId="177" fontId="22" fillId="0" borderId="1" xfId="35" applyNumberFormat="true" applyFont="true" applyFill="true" applyBorder="true" applyAlignment="true" applyProtection="true">
      <alignment horizontal="left" vertical="center" wrapText="true"/>
    </xf>
    <xf numFmtId="49" fontId="10" fillId="0" borderId="1" xfId="0" applyNumberFormat="true" applyFont="true" applyFill="true" applyBorder="true" applyAlignment="true">
      <alignment horizontal="center" vertical="center" wrapText="true"/>
    </xf>
    <xf numFmtId="0" fontId="0" fillId="2" borderId="1" xfId="0" applyFill="true" applyBorder="true"/>
    <xf numFmtId="177" fontId="18" fillId="0" borderId="3" xfId="0" applyNumberFormat="true" applyFont="true" applyFill="true" applyBorder="true" applyAlignment="true">
      <alignment horizontal="center" vertical="center"/>
    </xf>
    <xf numFmtId="0" fontId="26" fillId="0" borderId="1" xfId="0" applyFont="true" applyFill="true" applyBorder="true" applyAlignment="true">
      <alignment horizontal="center" vertical="center" wrapText="true"/>
    </xf>
    <xf numFmtId="176" fontId="30" fillId="0" borderId="1" xfId="0" applyNumberFormat="true" applyFont="true" applyFill="true" applyBorder="true" applyAlignment="true">
      <alignment horizontal="center" vertical="center" wrapText="true"/>
    </xf>
    <xf numFmtId="0" fontId="27" fillId="0"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30" fillId="0" borderId="1" xfId="0" applyFont="true" applyFill="true" applyBorder="true" applyAlignment="true">
      <alignment horizontal="left" vertical="center" wrapText="true"/>
    </xf>
    <xf numFmtId="176" fontId="28"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xf>
    <xf numFmtId="0" fontId="11" fillId="0" borderId="1" xfId="0" applyFont="true" applyFill="true" applyBorder="true" applyAlignment="true">
      <alignment horizontal="center"/>
    </xf>
    <xf numFmtId="0" fontId="34" fillId="0" borderId="1" xfId="0" applyFont="true" applyFill="true" applyBorder="true" applyAlignment="true">
      <alignment horizontal="center" vertical="center" wrapText="true"/>
    </xf>
    <xf numFmtId="0" fontId="35" fillId="0" borderId="1" xfId="0" applyFont="true" applyFill="true" applyBorder="true" applyAlignment="true">
      <alignment horizontal="center" vertical="center" wrapText="true"/>
    </xf>
    <xf numFmtId="0" fontId="35" fillId="0" borderId="1" xfId="0" applyFont="true" applyFill="true" applyBorder="true" applyAlignment="true">
      <alignment horizontal="left" vertical="center" wrapText="true"/>
    </xf>
    <xf numFmtId="0" fontId="32" fillId="0" borderId="1" xfId="0" applyFont="true" applyFill="true" applyBorder="true" applyAlignment="true">
      <alignment horizontal="center" vertical="center" wrapText="true"/>
    </xf>
    <xf numFmtId="0" fontId="33" fillId="0" borderId="1" xfId="0" applyFont="true" applyFill="true" applyBorder="true" applyAlignment="true">
      <alignment horizontal="center" vertical="center" wrapText="true"/>
    </xf>
    <xf numFmtId="0" fontId="42" fillId="0" borderId="1" xfId="0" applyFont="true" applyFill="true" applyBorder="true" applyAlignment="true">
      <alignment horizontal="center" vertical="center" wrapText="true"/>
    </xf>
    <xf numFmtId="0" fontId="26" fillId="0" borderId="1" xfId="0" applyFont="true" applyFill="true" applyBorder="true" applyAlignment="true">
      <alignment horizontal="left" vertical="center" wrapText="true"/>
    </xf>
    <xf numFmtId="0" fontId="28" fillId="0" borderId="1" xfId="35" applyNumberFormat="true" applyFont="true" applyFill="true" applyBorder="true" applyAlignment="true" applyProtection="true">
      <alignment horizontal="center" vertical="center" wrapText="true"/>
    </xf>
    <xf numFmtId="57" fontId="7" fillId="0" borderId="1" xfId="0" applyNumberFormat="true" applyFont="true" applyFill="true" applyBorder="true" applyAlignment="true">
      <alignment horizontal="center" vertical="center" wrapText="true"/>
    </xf>
    <xf numFmtId="176" fontId="32"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wrapText="true"/>
    </xf>
    <xf numFmtId="0" fontId="13" fillId="0" borderId="1" xfId="0" applyFont="true" applyFill="true" applyBorder="true" applyAlignment="true">
      <alignment horizontal="center"/>
    </xf>
    <xf numFmtId="0" fontId="0" fillId="0" borderId="1" xfId="0" applyFill="true" applyBorder="true" applyAlignment="true">
      <alignment horizontal="center"/>
    </xf>
    <xf numFmtId="0" fontId="9" fillId="0" borderId="1" xfId="0" applyFont="true" applyFill="true" applyBorder="true" applyAlignment="true">
      <alignment horizontal="center"/>
    </xf>
    <xf numFmtId="0" fontId="36" fillId="0" borderId="1" xfId="0" applyFont="true" applyFill="true" applyBorder="true" applyAlignment="true">
      <alignment horizontal="center" vertical="center" wrapText="true"/>
    </xf>
    <xf numFmtId="0" fontId="37" fillId="0" borderId="1" xfId="0" applyFont="true" applyFill="true" applyBorder="true" applyAlignment="true">
      <alignment vertical="center" wrapText="true"/>
    </xf>
    <xf numFmtId="0" fontId="37" fillId="0" borderId="1" xfId="0" applyFont="true" applyFill="true" applyBorder="true" applyAlignment="true">
      <alignment horizontal="left" vertical="center" wrapText="true"/>
    </xf>
    <xf numFmtId="0" fontId="37"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38" fillId="0" borderId="1" xfId="0" applyFont="true" applyFill="true" applyBorder="true" applyAlignment="true">
      <alignment horizontal="center" vertical="center"/>
    </xf>
    <xf numFmtId="0" fontId="0" fillId="0" borderId="1" xfId="0" applyFill="true" applyBorder="true"/>
    <xf numFmtId="0" fontId="8"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43" fillId="0" borderId="1" xfId="0" applyNumberFormat="true" applyFont="true" applyFill="true" applyBorder="true" applyAlignment="true">
      <alignment horizontal="center" vertical="center" wrapText="true"/>
    </xf>
    <xf numFmtId="0" fontId="44"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43" fillId="0" borderId="1" xfId="0" applyFont="true" applyFill="true" applyBorder="true" applyAlignment="true">
      <alignment horizontal="left" vertical="center" wrapText="true"/>
    </xf>
    <xf numFmtId="0" fontId="43"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wrapText="true"/>
    </xf>
    <xf numFmtId="0" fontId="0" fillId="0" borderId="1" xfId="0" applyFont="true" applyFill="true" applyBorder="true" applyAlignment="true">
      <alignment horizontal="left"/>
    </xf>
    <xf numFmtId="0" fontId="9" fillId="0" borderId="1" xfId="0" applyFont="true" applyFill="true" applyBorder="true" applyAlignment="true">
      <alignment wrapText="true"/>
    </xf>
    <xf numFmtId="0" fontId="0" fillId="0" borderId="1" xfId="0" applyFont="true" applyFill="true" applyBorder="true"/>
  </cellXfs>
  <cellStyles count="53">
    <cellStyle name="常规" xfId="0" builtinId="0"/>
    <cellStyle name="常规彭堡镇2018年到户项目汇总表最新数据 (1)"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常规_原州区新一轮退耕还林工程退耕地造林规划统计表" xfId="19"/>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常规_公路_23" xfId="35"/>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V407"/>
  <sheetViews>
    <sheetView tabSelected="1" view="pageBreakPreview" zoomScale="74" zoomScaleNormal="84" zoomScaleSheetLayoutView="74" workbookViewId="0">
      <pane ySplit="4" topLeftCell="A5" activePane="bottomLeft" state="frozen"/>
      <selection/>
      <selection pane="bottomLeft" activeCell="L8" sqref="L8"/>
    </sheetView>
  </sheetViews>
  <sheetFormatPr defaultColWidth="9.16190476190476" defaultRowHeight="16.5"/>
  <cols>
    <col min="1" max="1" width="8.42857142857143" style="39" customWidth="true"/>
    <col min="2" max="2" width="18.1428571428571" style="40" customWidth="true"/>
    <col min="3" max="3" width="21.2857142857143" style="41" customWidth="true"/>
    <col min="4" max="4" width="28.0285714285714" style="42" customWidth="true"/>
    <col min="5" max="5" width="12.9904761904762" style="43" customWidth="true"/>
    <col min="6" max="6" width="56.9714285714286" style="44" customWidth="true"/>
    <col min="7" max="7" width="28.2095238095238" style="42" customWidth="true"/>
    <col min="8" max="8" width="11.7809523809524" style="42" customWidth="true"/>
    <col min="9" max="9" width="13.2095238095238" style="42" customWidth="true"/>
    <col min="10" max="10" width="17.1714285714286" style="42" customWidth="true"/>
    <col min="11" max="11" width="14.4285714285714" style="43" customWidth="true"/>
    <col min="12" max="12" width="12.8571428571429" style="43" customWidth="true"/>
    <col min="13" max="13" width="15" style="43" customWidth="true"/>
    <col min="14" max="14" width="9.57142857142857" style="43" customWidth="true"/>
    <col min="15" max="15" width="14.7142857142857" style="43" customWidth="true"/>
    <col min="16" max="16" width="15.3714285714286" style="43" customWidth="true"/>
    <col min="17" max="17" width="14.2761904761905" style="43" customWidth="true"/>
    <col min="18" max="18" width="12.4285714285714" style="43" customWidth="true"/>
    <col min="19" max="19" width="17" style="43" customWidth="true"/>
    <col min="20" max="20" width="16.4" style="43" customWidth="true"/>
    <col min="21" max="21" width="12.4285714285714" style="43" customWidth="true"/>
    <col min="22" max="22" width="15" style="42" customWidth="true"/>
    <col min="23" max="23" width="27.6761904761905" style="42" customWidth="true"/>
    <col min="24" max="24" width="54.247619047619" style="45" customWidth="true"/>
    <col min="25" max="25" width="9.28571428571429" style="46" customWidth="true"/>
    <col min="26" max="26" width="5" style="46" customWidth="true"/>
    <col min="27" max="27" width="6.14285714285714" style="46" customWidth="true"/>
    <col min="28" max="16384" width="9.16190476190476" style="46"/>
  </cols>
  <sheetData>
    <row r="1" ht="78" customHeight="true" spans="2:24">
      <c r="B1" s="47" t="s">
        <v>0</v>
      </c>
      <c r="C1" s="47"/>
      <c r="D1" s="47"/>
      <c r="E1" s="47"/>
      <c r="F1" s="63"/>
      <c r="G1" s="47"/>
      <c r="H1" s="47"/>
      <c r="I1" s="47"/>
      <c r="J1" s="47"/>
      <c r="K1" s="47"/>
      <c r="L1" s="47"/>
      <c r="M1" s="47"/>
      <c r="N1" s="47"/>
      <c r="O1" s="47"/>
      <c r="P1" s="47"/>
      <c r="Q1" s="47"/>
      <c r="R1" s="47"/>
      <c r="S1" s="47"/>
      <c r="T1" s="47"/>
      <c r="U1" s="47"/>
      <c r="V1" s="47"/>
      <c r="W1" s="47"/>
      <c r="X1" s="84"/>
    </row>
    <row r="2" s="21" customFormat="true" ht="15" customHeight="true" spans="1:27">
      <c r="A2" s="48" t="s">
        <v>1</v>
      </c>
      <c r="B2" s="49" t="s">
        <v>2</v>
      </c>
      <c r="C2" s="49" t="s">
        <v>3</v>
      </c>
      <c r="D2" s="50" t="s">
        <v>4</v>
      </c>
      <c r="E2" s="50" t="s">
        <v>5</v>
      </c>
      <c r="F2" s="50" t="s">
        <v>6</v>
      </c>
      <c r="G2" s="50" t="s">
        <v>7</v>
      </c>
      <c r="H2" s="50" t="s">
        <v>8</v>
      </c>
      <c r="I2" s="50" t="s">
        <v>9</v>
      </c>
      <c r="J2" s="50" t="s">
        <v>10</v>
      </c>
      <c r="K2" s="50" t="s">
        <v>11</v>
      </c>
      <c r="L2" s="50"/>
      <c r="M2" s="50"/>
      <c r="N2" s="50"/>
      <c r="O2" s="50"/>
      <c r="P2" s="50"/>
      <c r="Q2" s="50"/>
      <c r="R2" s="50"/>
      <c r="S2" s="50"/>
      <c r="T2" s="50"/>
      <c r="U2" s="50"/>
      <c r="V2" s="50" t="s">
        <v>12</v>
      </c>
      <c r="W2" s="50" t="s">
        <v>13</v>
      </c>
      <c r="X2" s="50" t="s">
        <v>14</v>
      </c>
      <c r="Y2" s="50" t="s">
        <v>15</v>
      </c>
      <c r="Z2" s="98"/>
      <c r="AA2" s="98"/>
    </row>
    <row r="3" s="22" customFormat="true" ht="21" customHeight="true" spans="1:27">
      <c r="A3" s="48"/>
      <c r="B3" s="49"/>
      <c r="C3" s="49"/>
      <c r="D3" s="50"/>
      <c r="E3" s="50"/>
      <c r="F3" s="50"/>
      <c r="G3" s="50"/>
      <c r="H3" s="50"/>
      <c r="I3" s="50"/>
      <c r="J3" s="50"/>
      <c r="K3" s="50" t="s">
        <v>16</v>
      </c>
      <c r="L3" s="50" t="s">
        <v>17</v>
      </c>
      <c r="M3" s="50"/>
      <c r="N3" s="50"/>
      <c r="O3" s="50"/>
      <c r="P3" s="50" t="s">
        <v>18</v>
      </c>
      <c r="Q3" s="50" t="s">
        <v>19</v>
      </c>
      <c r="R3" s="50" t="s">
        <v>20</v>
      </c>
      <c r="S3" s="50" t="s">
        <v>21</v>
      </c>
      <c r="T3" s="50" t="s">
        <v>22</v>
      </c>
      <c r="U3" s="50" t="s">
        <v>23</v>
      </c>
      <c r="V3" s="50"/>
      <c r="W3" s="50"/>
      <c r="X3" s="50"/>
      <c r="Y3" s="50"/>
      <c r="Z3" s="99"/>
      <c r="AA3" s="99"/>
    </row>
    <row r="4" s="23" customFormat="true" ht="122" customHeight="true" spans="1:27">
      <c r="A4" s="48"/>
      <c r="B4" s="49"/>
      <c r="C4" s="49"/>
      <c r="D4" s="50"/>
      <c r="E4" s="50"/>
      <c r="F4" s="50"/>
      <c r="G4" s="50"/>
      <c r="H4" s="50"/>
      <c r="I4" s="50"/>
      <c r="J4" s="50"/>
      <c r="K4" s="50"/>
      <c r="L4" s="50" t="s">
        <v>24</v>
      </c>
      <c r="M4" s="50" t="s">
        <v>25</v>
      </c>
      <c r="N4" s="50" t="s">
        <v>26</v>
      </c>
      <c r="O4" s="50" t="s">
        <v>27</v>
      </c>
      <c r="P4" s="50"/>
      <c r="Q4" s="50"/>
      <c r="R4" s="50"/>
      <c r="S4" s="50"/>
      <c r="T4" s="50"/>
      <c r="U4" s="50"/>
      <c r="V4" s="50"/>
      <c r="W4" s="50"/>
      <c r="X4" s="50"/>
      <c r="Y4" s="50"/>
      <c r="Z4" s="100"/>
      <c r="AA4" s="100"/>
    </row>
    <row r="5" s="23" customFormat="true" ht="60" customHeight="true" spans="1:27">
      <c r="A5" s="48" t="s">
        <v>28</v>
      </c>
      <c r="B5" s="48"/>
      <c r="C5" s="48"/>
      <c r="D5" s="48"/>
      <c r="E5" s="48"/>
      <c r="F5" s="48"/>
      <c r="G5" s="50"/>
      <c r="H5" s="50"/>
      <c r="I5" s="50"/>
      <c r="J5" s="50"/>
      <c r="K5" s="50">
        <f>SUM(L5:U5)</f>
        <v>180539.23</v>
      </c>
      <c r="L5" s="50">
        <f t="shared" ref="L5:U5" si="0">SUM(L6,L325,L339,L382,L385,L404)</f>
        <v>47056.28</v>
      </c>
      <c r="M5" s="50">
        <f t="shared" si="0"/>
        <v>12842</v>
      </c>
      <c r="N5" s="50">
        <f t="shared" si="0"/>
        <v>0</v>
      </c>
      <c r="O5" s="50">
        <f t="shared" si="0"/>
        <v>0</v>
      </c>
      <c r="P5" s="50">
        <f t="shared" si="0"/>
        <v>6549</v>
      </c>
      <c r="Q5" s="50">
        <f t="shared" si="0"/>
        <v>17759.785</v>
      </c>
      <c r="R5" s="50">
        <f t="shared" si="0"/>
        <v>23603.7</v>
      </c>
      <c r="S5" s="50">
        <f t="shared" si="0"/>
        <v>41862.36</v>
      </c>
      <c r="T5" s="50">
        <f t="shared" si="0"/>
        <v>30866.105</v>
      </c>
      <c r="U5" s="50">
        <f t="shared" si="0"/>
        <v>0</v>
      </c>
      <c r="V5" s="50"/>
      <c r="W5" s="50"/>
      <c r="X5" s="85"/>
      <c r="Y5" s="50"/>
      <c r="Z5" s="100"/>
      <c r="AA5" s="100"/>
    </row>
    <row r="6" s="24" customFormat="true" ht="47" customHeight="true" spans="1:27">
      <c r="A6" s="51" t="s">
        <v>29</v>
      </c>
      <c r="B6" s="52" t="s">
        <v>30</v>
      </c>
      <c r="C6" s="52"/>
      <c r="D6" s="52"/>
      <c r="E6" s="64"/>
      <c r="F6" s="65"/>
      <c r="G6" s="64"/>
      <c r="H6" s="64"/>
      <c r="I6" s="64"/>
      <c r="J6" s="64"/>
      <c r="K6" s="64">
        <f>SUM(K7,L250,K254,K320,K323)</f>
        <v>112035.68</v>
      </c>
      <c r="L6" s="64">
        <f t="shared" ref="L6:U6" si="1">SUM(L7,M250,L254,L320,L323)</f>
        <v>38788.8</v>
      </c>
      <c r="M6" s="64">
        <f t="shared" si="1"/>
        <v>10334</v>
      </c>
      <c r="N6" s="64">
        <f t="shared" si="1"/>
        <v>0</v>
      </c>
      <c r="O6" s="64">
        <f t="shared" si="1"/>
        <v>0</v>
      </c>
      <c r="P6" s="64">
        <f t="shared" si="1"/>
        <v>3550.4</v>
      </c>
      <c r="Q6" s="64">
        <f t="shared" si="1"/>
        <v>9812.785</v>
      </c>
      <c r="R6" s="64">
        <f t="shared" si="1"/>
        <v>23603.7</v>
      </c>
      <c r="S6" s="64">
        <f t="shared" si="1"/>
        <v>18417.59</v>
      </c>
      <c r="T6" s="64">
        <f t="shared" si="1"/>
        <v>30866.105</v>
      </c>
      <c r="U6" s="64">
        <f t="shared" si="1"/>
        <v>0</v>
      </c>
      <c r="V6" s="64"/>
      <c r="W6" s="86"/>
      <c r="X6" s="87"/>
      <c r="Y6" s="101"/>
      <c r="Z6" s="102"/>
      <c r="AA6" s="102"/>
    </row>
    <row r="7" s="25" customFormat="true" ht="37" customHeight="true" spans="1:27">
      <c r="A7" s="53" t="s">
        <v>31</v>
      </c>
      <c r="B7" s="54"/>
      <c r="C7" s="55" t="s">
        <v>32</v>
      </c>
      <c r="D7" s="55"/>
      <c r="E7" s="66"/>
      <c r="F7" s="67"/>
      <c r="G7" s="66"/>
      <c r="H7" s="66"/>
      <c r="I7" s="66"/>
      <c r="J7" s="66"/>
      <c r="K7" s="66">
        <f>SUM(K8:K54)</f>
        <v>55122.79</v>
      </c>
      <c r="L7" s="66">
        <f t="shared" ref="L7:U7" si="2">SUM(L8:L54)</f>
        <v>32080.8</v>
      </c>
      <c r="M7" s="66">
        <f t="shared" si="2"/>
        <v>8341</v>
      </c>
      <c r="N7" s="66">
        <f t="shared" si="2"/>
        <v>0</v>
      </c>
      <c r="O7" s="66">
        <f t="shared" si="2"/>
        <v>0</v>
      </c>
      <c r="P7" s="66">
        <f t="shared" si="2"/>
        <v>3550.4</v>
      </c>
      <c r="Q7" s="66">
        <f t="shared" si="2"/>
        <v>3470</v>
      </c>
      <c r="R7" s="66">
        <f>SUM(R8:R406)</f>
        <v>23603.7</v>
      </c>
      <c r="S7" s="66">
        <f t="shared" si="2"/>
        <v>7680.59</v>
      </c>
      <c r="T7" s="66">
        <f t="shared" si="2"/>
        <v>0</v>
      </c>
      <c r="U7" s="66">
        <f t="shared" si="2"/>
        <v>0</v>
      </c>
      <c r="V7" s="66"/>
      <c r="W7" s="88"/>
      <c r="X7" s="89"/>
      <c r="Y7" s="103"/>
      <c r="Z7" s="104"/>
      <c r="AA7" s="104"/>
    </row>
    <row r="8" s="26" customFormat="true" ht="214" customHeight="true" spans="1:27">
      <c r="A8" s="56">
        <v>1</v>
      </c>
      <c r="B8" s="57" t="s">
        <v>30</v>
      </c>
      <c r="C8" s="57" t="s">
        <v>32</v>
      </c>
      <c r="D8" s="56" t="s">
        <v>33</v>
      </c>
      <c r="E8" s="56" t="s">
        <v>34</v>
      </c>
      <c r="F8" s="59" t="s">
        <v>35</v>
      </c>
      <c r="G8" s="59" t="s">
        <v>36</v>
      </c>
      <c r="H8" s="56" t="s">
        <v>37</v>
      </c>
      <c r="I8" s="56" t="s">
        <v>38</v>
      </c>
      <c r="J8" s="56" t="s">
        <v>39</v>
      </c>
      <c r="K8" s="56">
        <f t="shared" ref="K8:K51" si="3">SUM(L8:U8)</f>
        <v>700</v>
      </c>
      <c r="L8" s="56">
        <v>700</v>
      </c>
      <c r="M8" s="56"/>
      <c r="N8" s="56"/>
      <c r="O8" s="56"/>
      <c r="P8" s="56"/>
      <c r="Q8" s="56"/>
      <c r="R8" s="56"/>
      <c r="S8" s="56"/>
      <c r="T8" s="56"/>
      <c r="U8" s="56"/>
      <c r="V8" s="90" t="s">
        <v>40</v>
      </c>
      <c r="W8" s="91" t="s">
        <v>41</v>
      </c>
      <c r="X8" s="92" t="s">
        <v>42</v>
      </c>
      <c r="Y8" s="105"/>
      <c r="Z8" s="106"/>
      <c r="AA8" s="106"/>
    </row>
    <row r="9" s="26" customFormat="true" ht="184" customHeight="true" spans="1:27">
      <c r="A9" s="56">
        <v>2</v>
      </c>
      <c r="B9" s="57" t="s">
        <v>30</v>
      </c>
      <c r="C9" s="57" t="s">
        <v>32</v>
      </c>
      <c r="D9" s="56" t="s">
        <v>43</v>
      </c>
      <c r="E9" s="56" t="s">
        <v>34</v>
      </c>
      <c r="F9" s="59" t="s">
        <v>44</v>
      </c>
      <c r="G9" s="56" t="s">
        <v>45</v>
      </c>
      <c r="H9" s="56" t="s">
        <v>37</v>
      </c>
      <c r="I9" s="56" t="s">
        <v>38</v>
      </c>
      <c r="J9" s="56" t="s">
        <v>39</v>
      </c>
      <c r="K9" s="56">
        <f t="shared" si="3"/>
        <v>300</v>
      </c>
      <c r="L9" s="56">
        <v>300</v>
      </c>
      <c r="M9" s="56"/>
      <c r="N9" s="56"/>
      <c r="O9" s="56"/>
      <c r="P9" s="56"/>
      <c r="Q9" s="56"/>
      <c r="R9" s="56"/>
      <c r="S9" s="56"/>
      <c r="T9" s="56"/>
      <c r="U9" s="56"/>
      <c r="V9" s="90" t="s">
        <v>46</v>
      </c>
      <c r="W9" s="91" t="s">
        <v>47</v>
      </c>
      <c r="X9" s="92" t="s">
        <v>48</v>
      </c>
      <c r="Y9" s="105"/>
      <c r="Z9" s="106"/>
      <c r="AA9" s="106"/>
    </row>
    <row r="10" s="26" customFormat="true" ht="203" customHeight="true" spans="1:27">
      <c r="A10" s="56">
        <v>3</v>
      </c>
      <c r="B10" s="57" t="s">
        <v>30</v>
      </c>
      <c r="C10" s="57" t="s">
        <v>32</v>
      </c>
      <c r="D10" s="57" t="s">
        <v>49</v>
      </c>
      <c r="E10" s="56" t="s">
        <v>34</v>
      </c>
      <c r="F10" s="59" t="s">
        <v>50</v>
      </c>
      <c r="G10" s="56" t="s">
        <v>51</v>
      </c>
      <c r="H10" s="56" t="s">
        <v>37</v>
      </c>
      <c r="I10" s="56" t="s">
        <v>38</v>
      </c>
      <c r="J10" s="56" t="s">
        <v>39</v>
      </c>
      <c r="K10" s="56">
        <f t="shared" si="3"/>
        <v>600</v>
      </c>
      <c r="L10" s="56">
        <v>600</v>
      </c>
      <c r="M10" s="56"/>
      <c r="N10" s="56"/>
      <c r="O10" s="56"/>
      <c r="P10" s="56"/>
      <c r="Q10" s="56"/>
      <c r="R10" s="56"/>
      <c r="S10" s="56"/>
      <c r="T10" s="56"/>
      <c r="U10" s="56"/>
      <c r="V10" s="90" t="s">
        <v>52</v>
      </c>
      <c r="W10" s="91" t="s">
        <v>53</v>
      </c>
      <c r="X10" s="92" t="s">
        <v>54</v>
      </c>
      <c r="Y10" s="105"/>
      <c r="Z10" s="106"/>
      <c r="AA10" s="106"/>
    </row>
    <row r="11" s="26" customFormat="true" ht="190" customHeight="true" spans="1:27">
      <c r="A11" s="56">
        <v>4</v>
      </c>
      <c r="B11" s="57" t="s">
        <v>30</v>
      </c>
      <c r="C11" s="57" t="s">
        <v>32</v>
      </c>
      <c r="D11" s="56" t="s">
        <v>55</v>
      </c>
      <c r="E11" s="56" t="s">
        <v>34</v>
      </c>
      <c r="F11" s="59" t="s">
        <v>56</v>
      </c>
      <c r="G11" s="56" t="s">
        <v>45</v>
      </c>
      <c r="H11" s="56" t="s">
        <v>37</v>
      </c>
      <c r="I11" s="56" t="s">
        <v>38</v>
      </c>
      <c r="J11" s="56" t="s">
        <v>39</v>
      </c>
      <c r="K11" s="56">
        <f t="shared" si="3"/>
        <v>300</v>
      </c>
      <c r="L11" s="56">
        <v>300</v>
      </c>
      <c r="M11" s="56"/>
      <c r="N11" s="56"/>
      <c r="O11" s="56"/>
      <c r="P11" s="56"/>
      <c r="Q11" s="56"/>
      <c r="R11" s="56"/>
      <c r="S11" s="56"/>
      <c r="T11" s="56"/>
      <c r="U11" s="56"/>
      <c r="V11" s="90" t="s">
        <v>40</v>
      </c>
      <c r="W11" s="91" t="s">
        <v>57</v>
      </c>
      <c r="X11" s="92" t="s">
        <v>58</v>
      </c>
      <c r="Y11" s="105"/>
      <c r="Z11" s="106"/>
      <c r="AA11" s="106"/>
    </row>
    <row r="12" s="26" customFormat="true" ht="163" customHeight="true" spans="1:27">
      <c r="A12" s="56">
        <v>5</v>
      </c>
      <c r="B12" s="56" t="s">
        <v>30</v>
      </c>
      <c r="C12" s="57" t="s">
        <v>32</v>
      </c>
      <c r="D12" s="56" t="s">
        <v>59</v>
      </c>
      <c r="E12" s="56" t="s">
        <v>60</v>
      </c>
      <c r="F12" s="59" t="s">
        <v>61</v>
      </c>
      <c r="G12" s="56" t="s">
        <v>62</v>
      </c>
      <c r="H12" s="56" t="s">
        <v>63</v>
      </c>
      <c r="I12" s="56" t="s">
        <v>64</v>
      </c>
      <c r="J12" s="56" t="s">
        <v>39</v>
      </c>
      <c r="K12" s="56">
        <f t="shared" si="3"/>
        <v>50</v>
      </c>
      <c r="L12" s="56"/>
      <c r="M12" s="56">
        <v>50</v>
      </c>
      <c r="N12" s="56"/>
      <c r="O12" s="56"/>
      <c r="P12" s="56"/>
      <c r="Q12" s="56"/>
      <c r="R12" s="56"/>
      <c r="S12" s="56"/>
      <c r="T12" s="56"/>
      <c r="U12" s="56"/>
      <c r="V12" s="90" t="s">
        <v>65</v>
      </c>
      <c r="W12" s="91" t="s">
        <v>66</v>
      </c>
      <c r="X12" s="92" t="s">
        <v>67</v>
      </c>
      <c r="Y12" s="105"/>
      <c r="Z12" s="106"/>
      <c r="AA12" s="106"/>
    </row>
    <row r="13" s="26" customFormat="true" ht="181" customHeight="true" spans="1:27">
      <c r="A13" s="56">
        <v>6</v>
      </c>
      <c r="B13" s="56" t="s">
        <v>30</v>
      </c>
      <c r="C13" s="57" t="s">
        <v>32</v>
      </c>
      <c r="D13" s="56" t="s">
        <v>68</v>
      </c>
      <c r="E13" s="56" t="s">
        <v>34</v>
      </c>
      <c r="F13" s="59" t="s">
        <v>69</v>
      </c>
      <c r="G13" s="56"/>
      <c r="H13" s="56" t="s">
        <v>63</v>
      </c>
      <c r="I13" s="56" t="s">
        <v>70</v>
      </c>
      <c r="J13" s="56" t="s">
        <v>39</v>
      </c>
      <c r="K13" s="56">
        <f t="shared" si="3"/>
        <v>500</v>
      </c>
      <c r="L13" s="56"/>
      <c r="M13" s="56">
        <v>500</v>
      </c>
      <c r="N13" s="56"/>
      <c r="O13" s="56"/>
      <c r="P13" s="56"/>
      <c r="Q13" s="56"/>
      <c r="R13" s="56"/>
      <c r="S13" s="56"/>
      <c r="T13" s="56"/>
      <c r="U13" s="56"/>
      <c r="V13" s="90" t="s">
        <v>71</v>
      </c>
      <c r="W13" s="91" t="s">
        <v>72</v>
      </c>
      <c r="X13" s="92" t="s">
        <v>73</v>
      </c>
      <c r="Y13" s="105"/>
      <c r="Z13" s="106"/>
      <c r="AA13" s="106"/>
    </row>
    <row r="14" s="26" customFormat="true" ht="183" customHeight="true" spans="1:27">
      <c r="A14" s="56">
        <v>7</v>
      </c>
      <c r="B14" s="56" t="s">
        <v>30</v>
      </c>
      <c r="C14" s="56" t="s">
        <v>32</v>
      </c>
      <c r="D14" s="56" t="s">
        <v>74</v>
      </c>
      <c r="E14" s="56" t="s">
        <v>34</v>
      </c>
      <c r="F14" s="59" t="s">
        <v>75</v>
      </c>
      <c r="G14" s="68"/>
      <c r="H14" s="56" t="s">
        <v>76</v>
      </c>
      <c r="I14" s="56" t="s">
        <v>77</v>
      </c>
      <c r="J14" s="56" t="s">
        <v>39</v>
      </c>
      <c r="K14" s="56">
        <f t="shared" si="3"/>
        <v>27</v>
      </c>
      <c r="L14" s="56"/>
      <c r="M14" s="56"/>
      <c r="N14" s="56"/>
      <c r="O14" s="56"/>
      <c r="P14" s="56"/>
      <c r="Q14" s="56"/>
      <c r="R14" s="56"/>
      <c r="S14" s="56">
        <v>27</v>
      </c>
      <c r="T14" s="56"/>
      <c r="U14" s="56"/>
      <c r="V14" s="90" t="s">
        <v>78</v>
      </c>
      <c r="W14" s="93" t="s">
        <v>79</v>
      </c>
      <c r="X14" s="92" t="s">
        <v>80</v>
      </c>
      <c r="Y14" s="105"/>
      <c r="Z14" s="106"/>
      <c r="AA14" s="106"/>
    </row>
    <row r="15" s="26" customFormat="true" ht="113" customHeight="true" spans="1:27">
      <c r="A15" s="56">
        <v>8</v>
      </c>
      <c r="B15" s="56" t="s">
        <v>30</v>
      </c>
      <c r="C15" s="57" t="s">
        <v>32</v>
      </c>
      <c r="D15" s="56" t="s">
        <v>81</v>
      </c>
      <c r="E15" s="56" t="s">
        <v>34</v>
      </c>
      <c r="F15" s="59" t="s">
        <v>82</v>
      </c>
      <c r="G15" s="68"/>
      <c r="H15" s="56" t="s">
        <v>83</v>
      </c>
      <c r="I15" s="56" t="s">
        <v>77</v>
      </c>
      <c r="J15" s="56" t="s">
        <v>39</v>
      </c>
      <c r="K15" s="56">
        <f t="shared" si="3"/>
        <v>300</v>
      </c>
      <c r="L15" s="56"/>
      <c r="M15" s="57">
        <v>300</v>
      </c>
      <c r="N15" s="56"/>
      <c r="O15" s="56"/>
      <c r="P15" s="56"/>
      <c r="Q15" s="56"/>
      <c r="R15" s="56"/>
      <c r="S15" s="56"/>
      <c r="T15" s="56"/>
      <c r="U15" s="56"/>
      <c r="V15" s="90" t="s">
        <v>84</v>
      </c>
      <c r="W15" s="93" t="s">
        <v>85</v>
      </c>
      <c r="X15" s="92"/>
      <c r="Y15" s="105"/>
      <c r="Z15" s="106"/>
      <c r="AA15" s="106"/>
    </row>
    <row r="16" s="26" customFormat="true" ht="80" customHeight="true" spans="1:27">
      <c r="A16" s="56">
        <v>9</v>
      </c>
      <c r="B16" s="56" t="s">
        <v>30</v>
      </c>
      <c r="C16" s="57" t="s">
        <v>32</v>
      </c>
      <c r="D16" s="56" t="s">
        <v>86</v>
      </c>
      <c r="E16" s="56" t="s">
        <v>34</v>
      </c>
      <c r="F16" s="59" t="s">
        <v>87</v>
      </c>
      <c r="G16" s="68"/>
      <c r="H16" s="56" t="s">
        <v>88</v>
      </c>
      <c r="I16" s="56" t="s">
        <v>77</v>
      </c>
      <c r="J16" s="56" t="s">
        <v>39</v>
      </c>
      <c r="K16" s="56">
        <f t="shared" si="3"/>
        <v>80</v>
      </c>
      <c r="L16" s="56">
        <v>80</v>
      </c>
      <c r="M16" s="56"/>
      <c r="N16" s="56"/>
      <c r="O16" s="56"/>
      <c r="P16" s="56"/>
      <c r="Q16" s="56"/>
      <c r="R16" s="56"/>
      <c r="S16" s="56"/>
      <c r="T16" s="56"/>
      <c r="U16" s="56"/>
      <c r="V16" s="93" t="s">
        <v>89</v>
      </c>
      <c r="W16" s="93" t="s">
        <v>90</v>
      </c>
      <c r="X16" s="92"/>
      <c r="Y16" s="105"/>
      <c r="Z16" s="106"/>
      <c r="AA16" s="106"/>
    </row>
    <row r="17" s="26" customFormat="true" ht="393.75" spans="1:27">
      <c r="A17" s="56">
        <v>10</v>
      </c>
      <c r="B17" s="56" t="s">
        <v>30</v>
      </c>
      <c r="C17" s="57" t="s">
        <v>32</v>
      </c>
      <c r="D17" s="56" t="s">
        <v>91</v>
      </c>
      <c r="E17" s="56" t="s">
        <v>34</v>
      </c>
      <c r="F17" s="59" t="s">
        <v>92</v>
      </c>
      <c r="G17" s="68" t="s">
        <v>93</v>
      </c>
      <c r="H17" s="56" t="s">
        <v>94</v>
      </c>
      <c r="I17" s="56" t="s">
        <v>38</v>
      </c>
      <c r="J17" s="56" t="s">
        <v>39</v>
      </c>
      <c r="K17" s="56">
        <f t="shared" si="3"/>
        <v>600</v>
      </c>
      <c r="L17" s="56">
        <v>600</v>
      </c>
      <c r="M17" s="56"/>
      <c r="N17" s="56"/>
      <c r="O17" s="56"/>
      <c r="P17" s="56"/>
      <c r="Q17" s="56"/>
      <c r="R17" s="56"/>
      <c r="S17" s="56"/>
      <c r="T17" s="56"/>
      <c r="U17" s="56"/>
      <c r="V17" s="90" t="s">
        <v>95</v>
      </c>
      <c r="W17" s="93" t="s">
        <v>96</v>
      </c>
      <c r="X17" s="92"/>
      <c r="Y17" s="105"/>
      <c r="Z17" s="106"/>
      <c r="AA17" s="106"/>
    </row>
    <row r="18" s="26" customFormat="true" ht="236.25" spans="1:27">
      <c r="A18" s="56">
        <v>11</v>
      </c>
      <c r="B18" s="56" t="s">
        <v>30</v>
      </c>
      <c r="C18" s="57" t="s">
        <v>32</v>
      </c>
      <c r="D18" s="56" t="s">
        <v>97</v>
      </c>
      <c r="E18" s="56" t="s">
        <v>60</v>
      </c>
      <c r="F18" s="59" t="s">
        <v>98</v>
      </c>
      <c r="G18" s="69" t="s">
        <v>99</v>
      </c>
      <c r="H18" s="56" t="s">
        <v>94</v>
      </c>
      <c r="I18" s="56" t="s">
        <v>100</v>
      </c>
      <c r="J18" s="56" t="s">
        <v>39</v>
      </c>
      <c r="K18" s="56">
        <f t="shared" si="3"/>
        <v>430</v>
      </c>
      <c r="L18" s="56">
        <v>430</v>
      </c>
      <c r="M18" s="56"/>
      <c r="N18" s="56"/>
      <c r="O18" s="56"/>
      <c r="P18" s="56"/>
      <c r="Q18" s="56"/>
      <c r="R18" s="56"/>
      <c r="S18" s="56"/>
      <c r="T18" s="56"/>
      <c r="U18" s="56"/>
      <c r="V18" s="90" t="s">
        <v>101</v>
      </c>
      <c r="W18" s="93" t="s">
        <v>102</v>
      </c>
      <c r="X18" s="92"/>
      <c r="Y18" s="105"/>
      <c r="Z18" s="106"/>
      <c r="AA18" s="106"/>
    </row>
    <row r="19" s="26" customFormat="true" ht="141" customHeight="true" spans="1:27">
      <c r="A19" s="56">
        <v>12</v>
      </c>
      <c r="B19" s="56" t="s">
        <v>30</v>
      </c>
      <c r="C19" s="57" t="s">
        <v>32</v>
      </c>
      <c r="D19" s="57" t="s">
        <v>103</v>
      </c>
      <c r="E19" s="56" t="s">
        <v>34</v>
      </c>
      <c r="F19" s="59" t="s">
        <v>104</v>
      </c>
      <c r="G19" s="68" t="s">
        <v>105</v>
      </c>
      <c r="H19" s="56" t="s">
        <v>106</v>
      </c>
      <c r="I19" s="56" t="s">
        <v>38</v>
      </c>
      <c r="J19" s="56" t="s">
        <v>39</v>
      </c>
      <c r="K19" s="56">
        <f t="shared" si="3"/>
        <v>30</v>
      </c>
      <c r="L19" s="56">
        <v>30</v>
      </c>
      <c r="M19" s="56"/>
      <c r="N19" s="56"/>
      <c r="O19" s="56"/>
      <c r="P19" s="56"/>
      <c r="Q19" s="56"/>
      <c r="R19" s="56"/>
      <c r="S19" s="56"/>
      <c r="T19" s="56"/>
      <c r="U19" s="56"/>
      <c r="V19" s="90" t="s">
        <v>107</v>
      </c>
      <c r="W19" s="93" t="s">
        <v>108</v>
      </c>
      <c r="X19" s="92"/>
      <c r="Y19" s="105"/>
      <c r="Z19" s="106"/>
      <c r="AA19" s="106"/>
    </row>
    <row r="20" s="26" customFormat="true" ht="79" customHeight="true" spans="1:27">
      <c r="A20" s="56">
        <v>13</v>
      </c>
      <c r="B20" s="56" t="s">
        <v>30</v>
      </c>
      <c r="C20" s="57" t="s">
        <v>32</v>
      </c>
      <c r="D20" s="57" t="s">
        <v>109</v>
      </c>
      <c r="E20" s="56" t="s">
        <v>34</v>
      </c>
      <c r="F20" s="59" t="s">
        <v>110</v>
      </c>
      <c r="G20" s="68" t="s">
        <v>111</v>
      </c>
      <c r="H20" s="56" t="s">
        <v>112</v>
      </c>
      <c r="I20" s="56" t="s">
        <v>38</v>
      </c>
      <c r="J20" s="56" t="s">
        <v>39</v>
      </c>
      <c r="K20" s="56">
        <f t="shared" si="3"/>
        <v>30</v>
      </c>
      <c r="L20" s="56">
        <v>30</v>
      </c>
      <c r="M20" s="56"/>
      <c r="N20" s="56"/>
      <c r="O20" s="56"/>
      <c r="P20" s="56"/>
      <c r="Q20" s="56"/>
      <c r="R20" s="56"/>
      <c r="S20" s="56"/>
      <c r="T20" s="56"/>
      <c r="U20" s="56"/>
      <c r="V20" s="90" t="s">
        <v>113</v>
      </c>
      <c r="W20" s="93" t="s">
        <v>114</v>
      </c>
      <c r="X20" s="92"/>
      <c r="Y20" s="105"/>
      <c r="Z20" s="106"/>
      <c r="AA20" s="106"/>
    </row>
    <row r="21" s="26" customFormat="true" ht="101.25" spans="1:27">
      <c r="A21" s="56">
        <v>14</v>
      </c>
      <c r="B21" s="56" t="s">
        <v>30</v>
      </c>
      <c r="C21" s="57" t="s">
        <v>32</v>
      </c>
      <c r="D21" s="56" t="s">
        <v>115</v>
      </c>
      <c r="E21" s="56" t="s">
        <v>34</v>
      </c>
      <c r="F21" s="59" t="s">
        <v>116</v>
      </c>
      <c r="G21" s="56" t="s">
        <v>117</v>
      </c>
      <c r="H21" s="58" t="s">
        <v>37</v>
      </c>
      <c r="I21" s="56" t="s">
        <v>118</v>
      </c>
      <c r="J21" s="56" t="s">
        <v>39</v>
      </c>
      <c r="K21" s="56">
        <f t="shared" si="3"/>
        <v>1200</v>
      </c>
      <c r="L21" s="56"/>
      <c r="M21" s="56">
        <v>1200</v>
      </c>
      <c r="N21" s="56"/>
      <c r="O21" s="56"/>
      <c r="P21" s="56"/>
      <c r="Q21" s="56"/>
      <c r="R21" s="56"/>
      <c r="S21" s="56"/>
      <c r="T21" s="56"/>
      <c r="U21" s="56"/>
      <c r="V21" s="90" t="s">
        <v>119</v>
      </c>
      <c r="W21" s="91" t="s">
        <v>120</v>
      </c>
      <c r="X21" s="92" t="s">
        <v>121</v>
      </c>
      <c r="Y21" s="105"/>
      <c r="Z21" s="106"/>
      <c r="AA21" s="106"/>
    </row>
    <row r="22" s="26" customFormat="true" ht="206" customHeight="true" spans="1:27">
      <c r="A22" s="56">
        <v>15</v>
      </c>
      <c r="B22" s="56" t="s">
        <v>30</v>
      </c>
      <c r="C22" s="56" t="s">
        <v>32</v>
      </c>
      <c r="D22" s="56" t="s">
        <v>122</v>
      </c>
      <c r="E22" s="56" t="s">
        <v>34</v>
      </c>
      <c r="F22" s="59" t="s">
        <v>123</v>
      </c>
      <c r="G22" s="56" t="s">
        <v>124</v>
      </c>
      <c r="H22" s="58" t="s">
        <v>37</v>
      </c>
      <c r="I22" s="56" t="s">
        <v>125</v>
      </c>
      <c r="J22" s="56" t="s">
        <v>39</v>
      </c>
      <c r="K22" s="56">
        <f t="shared" si="3"/>
        <v>820</v>
      </c>
      <c r="L22" s="56"/>
      <c r="M22" s="56"/>
      <c r="N22" s="56"/>
      <c r="O22" s="81"/>
      <c r="P22" s="56"/>
      <c r="Q22" s="56"/>
      <c r="R22" s="56"/>
      <c r="S22" s="56">
        <v>820</v>
      </c>
      <c r="T22" s="56"/>
      <c r="U22" s="56"/>
      <c r="V22" s="90" t="s">
        <v>126</v>
      </c>
      <c r="W22" s="90" t="s">
        <v>127</v>
      </c>
      <c r="X22" s="92" t="s">
        <v>128</v>
      </c>
      <c r="Y22" s="105"/>
      <c r="Z22" s="106"/>
      <c r="AA22" s="106"/>
    </row>
    <row r="23" s="26" customFormat="true" ht="115.5" spans="1:27">
      <c r="A23" s="56">
        <v>16</v>
      </c>
      <c r="B23" s="56" t="s">
        <v>30</v>
      </c>
      <c r="C23" s="57" t="s">
        <v>32</v>
      </c>
      <c r="D23" s="56" t="s">
        <v>129</v>
      </c>
      <c r="E23" s="56" t="s">
        <v>34</v>
      </c>
      <c r="F23" s="59" t="s">
        <v>130</v>
      </c>
      <c r="G23" s="56"/>
      <c r="H23" s="58" t="s">
        <v>131</v>
      </c>
      <c r="I23" s="56" t="s">
        <v>125</v>
      </c>
      <c r="J23" s="56" t="s">
        <v>39</v>
      </c>
      <c r="K23" s="56">
        <f t="shared" si="3"/>
        <v>60</v>
      </c>
      <c r="L23" s="56"/>
      <c r="M23" s="56">
        <v>60</v>
      </c>
      <c r="N23" s="56"/>
      <c r="O23" s="81"/>
      <c r="P23" s="56"/>
      <c r="Q23" s="56"/>
      <c r="R23" s="56"/>
      <c r="S23" s="56"/>
      <c r="T23" s="56"/>
      <c r="U23" s="56"/>
      <c r="V23" s="90" t="s">
        <v>132</v>
      </c>
      <c r="W23" s="90" t="s">
        <v>133</v>
      </c>
      <c r="X23" s="92" t="s">
        <v>134</v>
      </c>
      <c r="Y23" s="105"/>
      <c r="Z23" s="106"/>
      <c r="AA23" s="106"/>
    </row>
    <row r="24" s="26" customFormat="true" ht="171" spans="1:27">
      <c r="A24" s="56">
        <v>17</v>
      </c>
      <c r="B24" s="56" t="s">
        <v>30</v>
      </c>
      <c r="C24" s="57" t="s">
        <v>32</v>
      </c>
      <c r="D24" s="58" t="s">
        <v>135</v>
      </c>
      <c r="E24" s="56" t="s">
        <v>60</v>
      </c>
      <c r="F24" s="59" t="s">
        <v>136</v>
      </c>
      <c r="G24" s="58" t="s">
        <v>137</v>
      </c>
      <c r="H24" s="58" t="s">
        <v>37</v>
      </c>
      <c r="I24" s="58" t="s">
        <v>138</v>
      </c>
      <c r="J24" s="56" t="s">
        <v>39</v>
      </c>
      <c r="K24" s="56">
        <f t="shared" si="3"/>
        <v>5561.8</v>
      </c>
      <c r="L24" s="56">
        <v>5561.8</v>
      </c>
      <c r="M24" s="56"/>
      <c r="N24" s="56"/>
      <c r="O24" s="81"/>
      <c r="P24" s="56"/>
      <c r="Q24" s="56"/>
      <c r="R24" s="56"/>
      <c r="S24" s="56"/>
      <c r="T24" s="56"/>
      <c r="U24" s="56"/>
      <c r="V24" s="91" t="s">
        <v>139</v>
      </c>
      <c r="W24" s="91" t="s">
        <v>140</v>
      </c>
      <c r="X24" s="92" t="s">
        <v>141</v>
      </c>
      <c r="Y24" s="105"/>
      <c r="Z24" s="106"/>
      <c r="AA24" s="106"/>
    </row>
    <row r="25" s="26" customFormat="true" ht="171" spans="1:27">
      <c r="A25" s="56">
        <v>18</v>
      </c>
      <c r="B25" s="56" t="s">
        <v>30</v>
      </c>
      <c r="C25" s="57" t="s">
        <v>32</v>
      </c>
      <c r="D25" s="58" t="s">
        <v>142</v>
      </c>
      <c r="E25" s="56" t="s">
        <v>60</v>
      </c>
      <c r="F25" s="59" t="s">
        <v>143</v>
      </c>
      <c r="G25" s="58" t="s">
        <v>144</v>
      </c>
      <c r="H25" s="58" t="s">
        <v>37</v>
      </c>
      <c r="I25" s="58" t="s">
        <v>138</v>
      </c>
      <c r="J25" s="56" t="s">
        <v>39</v>
      </c>
      <c r="K25" s="56">
        <f t="shared" si="3"/>
        <v>1660</v>
      </c>
      <c r="L25" s="56">
        <v>1660</v>
      </c>
      <c r="M25" s="56"/>
      <c r="N25" s="56"/>
      <c r="O25" s="81"/>
      <c r="P25" s="56"/>
      <c r="Q25" s="56"/>
      <c r="R25" s="56"/>
      <c r="S25" s="56"/>
      <c r="T25" s="56"/>
      <c r="U25" s="56"/>
      <c r="V25" s="91" t="s">
        <v>145</v>
      </c>
      <c r="W25" s="91" t="s">
        <v>146</v>
      </c>
      <c r="X25" s="92" t="s">
        <v>147</v>
      </c>
      <c r="Y25" s="105"/>
      <c r="Z25" s="106"/>
      <c r="AA25" s="106"/>
    </row>
    <row r="26" s="26" customFormat="true" ht="156.75" spans="1:27">
      <c r="A26" s="56">
        <v>19</v>
      </c>
      <c r="B26" s="56" t="s">
        <v>30</v>
      </c>
      <c r="C26" s="57" t="s">
        <v>32</v>
      </c>
      <c r="D26" s="58" t="s">
        <v>148</v>
      </c>
      <c r="E26" s="56" t="s">
        <v>60</v>
      </c>
      <c r="F26" s="59" t="s">
        <v>149</v>
      </c>
      <c r="G26" s="58" t="s">
        <v>150</v>
      </c>
      <c r="H26" s="58" t="s">
        <v>37</v>
      </c>
      <c r="I26" s="58" t="s">
        <v>138</v>
      </c>
      <c r="J26" s="56" t="s">
        <v>39</v>
      </c>
      <c r="K26" s="56">
        <f t="shared" si="3"/>
        <v>150</v>
      </c>
      <c r="L26" s="56">
        <v>150</v>
      </c>
      <c r="M26" s="56"/>
      <c r="N26" s="56"/>
      <c r="O26" s="81"/>
      <c r="P26" s="56"/>
      <c r="Q26" s="56"/>
      <c r="R26" s="56"/>
      <c r="S26" s="56"/>
      <c r="T26" s="56"/>
      <c r="U26" s="56"/>
      <c r="V26" s="91" t="s">
        <v>151</v>
      </c>
      <c r="W26" s="91" t="s">
        <v>152</v>
      </c>
      <c r="X26" s="92" t="s">
        <v>153</v>
      </c>
      <c r="Y26" s="105"/>
      <c r="Z26" s="106"/>
      <c r="AA26" s="106"/>
    </row>
    <row r="27" s="26" customFormat="true" ht="185.25" spans="1:27">
      <c r="A27" s="56">
        <v>20</v>
      </c>
      <c r="B27" s="56" t="s">
        <v>30</v>
      </c>
      <c r="C27" s="57" t="s">
        <v>32</v>
      </c>
      <c r="D27" s="58" t="s">
        <v>154</v>
      </c>
      <c r="E27" s="56" t="s">
        <v>34</v>
      </c>
      <c r="F27" s="59" t="s">
        <v>155</v>
      </c>
      <c r="G27" s="58" t="s">
        <v>156</v>
      </c>
      <c r="H27" s="58" t="s">
        <v>37</v>
      </c>
      <c r="I27" s="58" t="s">
        <v>38</v>
      </c>
      <c r="J27" s="56" t="s">
        <v>39</v>
      </c>
      <c r="K27" s="56">
        <f t="shared" si="3"/>
        <v>4250</v>
      </c>
      <c r="L27" s="56"/>
      <c r="M27" s="56">
        <v>4250</v>
      </c>
      <c r="N27" s="56"/>
      <c r="O27" s="81"/>
      <c r="P27" s="56"/>
      <c r="Q27" s="56"/>
      <c r="R27" s="56"/>
      <c r="S27" s="56"/>
      <c r="T27" s="56"/>
      <c r="U27" s="56"/>
      <c r="V27" s="91" t="s">
        <v>157</v>
      </c>
      <c r="W27" s="91" t="s">
        <v>158</v>
      </c>
      <c r="X27" s="92" t="s">
        <v>159</v>
      </c>
      <c r="Y27" s="105"/>
      <c r="Z27" s="106"/>
      <c r="AA27" s="106"/>
    </row>
    <row r="28" s="26" customFormat="true" ht="156.75" spans="1:27">
      <c r="A28" s="56">
        <v>21</v>
      </c>
      <c r="B28" s="56" t="s">
        <v>30</v>
      </c>
      <c r="C28" s="57" t="s">
        <v>32</v>
      </c>
      <c r="D28" s="58" t="s">
        <v>160</v>
      </c>
      <c r="E28" s="56" t="s">
        <v>34</v>
      </c>
      <c r="F28" s="59" t="s">
        <v>161</v>
      </c>
      <c r="G28" s="58" t="s">
        <v>150</v>
      </c>
      <c r="H28" s="58" t="s">
        <v>37</v>
      </c>
      <c r="I28" s="58" t="s">
        <v>38</v>
      </c>
      <c r="J28" s="56" t="s">
        <v>39</v>
      </c>
      <c r="K28" s="56">
        <f t="shared" si="3"/>
        <v>300</v>
      </c>
      <c r="L28" s="56">
        <v>300</v>
      </c>
      <c r="M28" s="56"/>
      <c r="N28" s="56"/>
      <c r="O28" s="81"/>
      <c r="P28" s="56"/>
      <c r="Q28" s="56"/>
      <c r="R28" s="56"/>
      <c r="S28" s="56"/>
      <c r="T28" s="56"/>
      <c r="U28" s="56"/>
      <c r="V28" s="91" t="s">
        <v>151</v>
      </c>
      <c r="W28" s="91" t="s">
        <v>162</v>
      </c>
      <c r="X28" s="92" t="s">
        <v>163</v>
      </c>
      <c r="Y28" s="105"/>
      <c r="Z28" s="106"/>
      <c r="AA28" s="106"/>
    </row>
    <row r="29" s="26" customFormat="true" ht="199.5" spans="1:27">
      <c r="A29" s="56">
        <v>22</v>
      </c>
      <c r="B29" s="56" t="s">
        <v>30</v>
      </c>
      <c r="C29" s="57" t="s">
        <v>32</v>
      </c>
      <c r="D29" s="58" t="s">
        <v>164</v>
      </c>
      <c r="E29" s="56" t="s">
        <v>34</v>
      </c>
      <c r="F29" s="59" t="s">
        <v>165</v>
      </c>
      <c r="G29" s="58" t="s">
        <v>166</v>
      </c>
      <c r="H29" s="58" t="s">
        <v>37</v>
      </c>
      <c r="I29" s="58" t="s">
        <v>38</v>
      </c>
      <c r="J29" s="56" t="s">
        <v>39</v>
      </c>
      <c r="K29" s="56">
        <f t="shared" si="3"/>
        <v>46</v>
      </c>
      <c r="L29" s="56">
        <v>30</v>
      </c>
      <c r="M29" s="56">
        <v>16</v>
      </c>
      <c r="N29" s="56"/>
      <c r="O29" s="81"/>
      <c r="P29" s="56"/>
      <c r="Q29" s="56"/>
      <c r="R29" s="56"/>
      <c r="S29" s="56"/>
      <c r="T29" s="56"/>
      <c r="U29" s="56"/>
      <c r="V29" s="91" t="s">
        <v>167</v>
      </c>
      <c r="W29" s="91" t="s">
        <v>168</v>
      </c>
      <c r="X29" s="92" t="s">
        <v>169</v>
      </c>
      <c r="Y29" s="105"/>
      <c r="Z29" s="106"/>
      <c r="AA29" s="106"/>
    </row>
    <row r="30" s="26" customFormat="true" ht="142.5" spans="1:27">
      <c r="A30" s="56">
        <v>23</v>
      </c>
      <c r="B30" s="56" t="s">
        <v>30</v>
      </c>
      <c r="C30" s="57" t="s">
        <v>32</v>
      </c>
      <c r="D30" s="59" t="s">
        <v>170</v>
      </c>
      <c r="E30" s="56" t="s">
        <v>34</v>
      </c>
      <c r="F30" s="59" t="s">
        <v>171</v>
      </c>
      <c r="G30" s="59"/>
      <c r="H30" s="58" t="s">
        <v>37</v>
      </c>
      <c r="I30" s="56" t="s">
        <v>172</v>
      </c>
      <c r="J30" s="56" t="s">
        <v>39</v>
      </c>
      <c r="K30" s="56">
        <f t="shared" si="3"/>
        <v>13000</v>
      </c>
      <c r="L30" s="56">
        <v>13000</v>
      </c>
      <c r="M30" s="56"/>
      <c r="N30" s="56"/>
      <c r="O30" s="81"/>
      <c r="P30" s="56"/>
      <c r="Q30" s="56"/>
      <c r="R30" s="56"/>
      <c r="S30" s="56"/>
      <c r="T30" s="56"/>
      <c r="U30" s="56"/>
      <c r="V30" s="90" t="s">
        <v>173</v>
      </c>
      <c r="W30" s="91" t="s">
        <v>174</v>
      </c>
      <c r="X30" s="92" t="s">
        <v>175</v>
      </c>
      <c r="Y30" s="105"/>
      <c r="Z30" s="106"/>
      <c r="AA30" s="106"/>
    </row>
    <row r="31" s="26" customFormat="true" ht="116" customHeight="true" spans="1:27">
      <c r="A31" s="56">
        <v>24</v>
      </c>
      <c r="B31" s="57" t="s">
        <v>30</v>
      </c>
      <c r="C31" s="57" t="s">
        <v>32</v>
      </c>
      <c r="D31" s="56" t="s">
        <v>176</v>
      </c>
      <c r="E31" s="56" t="s">
        <v>34</v>
      </c>
      <c r="F31" s="70" t="s">
        <v>177</v>
      </c>
      <c r="G31" s="56"/>
      <c r="H31" s="56" t="s">
        <v>178</v>
      </c>
      <c r="I31" s="73" t="s">
        <v>179</v>
      </c>
      <c r="J31" s="56" t="s">
        <v>180</v>
      </c>
      <c r="K31" s="56">
        <f t="shared" si="3"/>
        <v>900</v>
      </c>
      <c r="L31" s="72"/>
      <c r="M31" s="56"/>
      <c r="N31" s="56"/>
      <c r="O31" s="81"/>
      <c r="P31" s="56"/>
      <c r="Q31" s="56"/>
      <c r="R31" s="56"/>
      <c r="S31" s="56">
        <v>900</v>
      </c>
      <c r="T31" s="56"/>
      <c r="U31" s="72"/>
      <c r="V31" s="90" t="s">
        <v>181</v>
      </c>
      <c r="W31" s="92" t="s">
        <v>182</v>
      </c>
      <c r="X31" s="92" t="s">
        <v>183</v>
      </c>
      <c r="Y31" s="105"/>
      <c r="Z31" s="106"/>
      <c r="AA31" s="106"/>
    </row>
    <row r="32" s="26" customFormat="true" ht="242.25" spans="1:27">
      <c r="A32" s="56">
        <v>25</v>
      </c>
      <c r="B32" s="56" t="s">
        <v>30</v>
      </c>
      <c r="C32" s="56" t="s">
        <v>32</v>
      </c>
      <c r="D32" s="56" t="s">
        <v>184</v>
      </c>
      <c r="E32" s="56" t="s">
        <v>34</v>
      </c>
      <c r="F32" s="59" t="s">
        <v>185</v>
      </c>
      <c r="G32" s="56"/>
      <c r="H32" s="56" t="s">
        <v>186</v>
      </c>
      <c r="I32" s="56" t="s">
        <v>187</v>
      </c>
      <c r="J32" s="56" t="s">
        <v>188</v>
      </c>
      <c r="K32" s="56">
        <f t="shared" si="3"/>
        <v>560</v>
      </c>
      <c r="L32" s="56">
        <v>400</v>
      </c>
      <c r="M32" s="56"/>
      <c r="N32" s="56"/>
      <c r="O32" s="81"/>
      <c r="P32" s="56"/>
      <c r="Q32" s="56"/>
      <c r="R32" s="56"/>
      <c r="S32" s="56">
        <v>160</v>
      </c>
      <c r="T32" s="56"/>
      <c r="U32" s="56"/>
      <c r="V32" s="90" t="s">
        <v>189</v>
      </c>
      <c r="W32" s="91" t="s">
        <v>190</v>
      </c>
      <c r="X32" s="94" t="s">
        <v>191</v>
      </c>
      <c r="Y32" s="105"/>
      <c r="Z32" s="106"/>
      <c r="AA32" s="106"/>
    </row>
    <row r="33" s="27" customFormat="true" ht="262.5" spans="1:27">
      <c r="A33" s="56">
        <v>26</v>
      </c>
      <c r="B33" s="56" t="s">
        <v>30</v>
      </c>
      <c r="C33" s="56" t="s">
        <v>32</v>
      </c>
      <c r="D33" s="56" t="s">
        <v>192</v>
      </c>
      <c r="E33" s="56" t="s">
        <v>34</v>
      </c>
      <c r="F33" s="59" t="s">
        <v>193</v>
      </c>
      <c r="G33" s="60" t="s">
        <v>194</v>
      </c>
      <c r="H33" s="56" t="s">
        <v>195</v>
      </c>
      <c r="I33" s="56" t="s">
        <v>196</v>
      </c>
      <c r="J33" s="56" t="s">
        <v>197</v>
      </c>
      <c r="K33" s="56">
        <f t="shared" si="3"/>
        <v>160</v>
      </c>
      <c r="L33" s="80">
        <v>160</v>
      </c>
      <c r="M33" s="56"/>
      <c r="N33" s="56"/>
      <c r="O33" s="81"/>
      <c r="P33" s="56"/>
      <c r="Q33" s="56"/>
      <c r="R33" s="56"/>
      <c r="S33" s="56"/>
      <c r="T33" s="56"/>
      <c r="U33" s="56"/>
      <c r="V33" s="90" t="s">
        <v>198</v>
      </c>
      <c r="W33" s="92" t="s">
        <v>199</v>
      </c>
      <c r="X33" s="92" t="s">
        <v>200</v>
      </c>
      <c r="Y33" s="107"/>
      <c r="Z33" s="108"/>
      <c r="AA33" s="108"/>
    </row>
    <row r="34" s="27" customFormat="true" ht="99.75" spans="1:27">
      <c r="A34" s="56">
        <v>27</v>
      </c>
      <c r="B34" s="56" t="s">
        <v>30</v>
      </c>
      <c r="C34" s="56" t="s">
        <v>32</v>
      </c>
      <c r="D34" s="56" t="s">
        <v>201</v>
      </c>
      <c r="E34" s="56" t="s">
        <v>34</v>
      </c>
      <c r="F34" s="59" t="s">
        <v>202</v>
      </c>
      <c r="G34" s="60"/>
      <c r="H34" s="56" t="s">
        <v>203</v>
      </c>
      <c r="I34" s="56" t="s">
        <v>70</v>
      </c>
      <c r="J34" s="56" t="s">
        <v>197</v>
      </c>
      <c r="K34" s="56">
        <f t="shared" si="3"/>
        <v>520</v>
      </c>
      <c r="L34" s="80"/>
      <c r="M34" s="56"/>
      <c r="N34" s="56"/>
      <c r="O34" s="81"/>
      <c r="P34" s="56"/>
      <c r="Q34" s="56"/>
      <c r="R34" s="56"/>
      <c r="S34" s="56">
        <v>520</v>
      </c>
      <c r="T34" s="82"/>
      <c r="U34" s="56"/>
      <c r="V34" s="90" t="s">
        <v>204</v>
      </c>
      <c r="W34" s="92" t="s">
        <v>205</v>
      </c>
      <c r="X34" s="95" t="s">
        <v>206</v>
      </c>
      <c r="Y34" s="107"/>
      <c r="Z34" s="108"/>
      <c r="AA34" s="108"/>
    </row>
    <row r="35" s="27" customFormat="true" ht="99.75" spans="1:27">
      <c r="A35" s="56">
        <v>28</v>
      </c>
      <c r="B35" s="56" t="s">
        <v>30</v>
      </c>
      <c r="C35" s="56" t="s">
        <v>32</v>
      </c>
      <c r="D35" s="60" t="s">
        <v>207</v>
      </c>
      <c r="E35" s="56" t="s">
        <v>34</v>
      </c>
      <c r="F35" s="59" t="s">
        <v>208</v>
      </c>
      <c r="G35" s="60"/>
      <c r="H35" s="56" t="s">
        <v>209</v>
      </c>
      <c r="I35" s="56" t="s">
        <v>70</v>
      </c>
      <c r="J35" s="56" t="s">
        <v>197</v>
      </c>
      <c r="K35" s="56">
        <f t="shared" si="3"/>
        <v>2700</v>
      </c>
      <c r="L35" s="80"/>
      <c r="M35" s="56"/>
      <c r="N35" s="56"/>
      <c r="O35" s="81"/>
      <c r="P35" s="56"/>
      <c r="Q35" s="56"/>
      <c r="R35" s="56"/>
      <c r="S35" s="56">
        <v>2700</v>
      </c>
      <c r="T35" s="82"/>
      <c r="U35" s="56"/>
      <c r="V35" s="90" t="s">
        <v>210</v>
      </c>
      <c r="W35" s="92" t="s">
        <v>211</v>
      </c>
      <c r="X35" s="95" t="s">
        <v>212</v>
      </c>
      <c r="Y35" s="107"/>
      <c r="Z35" s="108"/>
      <c r="AA35" s="108"/>
    </row>
    <row r="36" s="27" customFormat="true" ht="168.75" spans="1:27">
      <c r="A36" s="56">
        <v>29</v>
      </c>
      <c r="B36" s="56" t="s">
        <v>30</v>
      </c>
      <c r="C36" s="56" t="s">
        <v>32</v>
      </c>
      <c r="D36" s="60" t="s">
        <v>213</v>
      </c>
      <c r="E36" s="56" t="s">
        <v>60</v>
      </c>
      <c r="F36" s="71" t="s">
        <v>214</v>
      </c>
      <c r="G36" s="72"/>
      <c r="H36" s="56" t="s">
        <v>215</v>
      </c>
      <c r="I36" s="56" t="s">
        <v>216</v>
      </c>
      <c r="J36" s="56" t="s">
        <v>197</v>
      </c>
      <c r="K36" s="56">
        <f t="shared" si="3"/>
        <v>700</v>
      </c>
      <c r="L36" s="80"/>
      <c r="M36" s="56"/>
      <c r="N36" s="56"/>
      <c r="O36" s="81"/>
      <c r="P36" s="56"/>
      <c r="Q36" s="56"/>
      <c r="R36" s="56"/>
      <c r="S36" s="56">
        <v>700</v>
      </c>
      <c r="T36" s="82"/>
      <c r="U36" s="56"/>
      <c r="V36" s="90" t="s">
        <v>217</v>
      </c>
      <c r="W36" s="92" t="s">
        <v>218</v>
      </c>
      <c r="X36" s="95" t="s">
        <v>219</v>
      </c>
      <c r="Y36" s="107"/>
      <c r="Z36" s="108"/>
      <c r="AA36" s="108"/>
    </row>
    <row r="37" s="27" customFormat="true" ht="112.5" spans="1:27">
      <c r="A37" s="56">
        <v>30</v>
      </c>
      <c r="B37" s="56" t="s">
        <v>30</v>
      </c>
      <c r="C37" s="56" t="s">
        <v>32</v>
      </c>
      <c r="D37" s="60" t="s">
        <v>220</v>
      </c>
      <c r="E37" s="56" t="s">
        <v>60</v>
      </c>
      <c r="F37" s="59" t="s">
        <v>221</v>
      </c>
      <c r="G37" s="72"/>
      <c r="H37" s="56" t="s">
        <v>222</v>
      </c>
      <c r="I37" s="56" t="s">
        <v>216</v>
      </c>
      <c r="J37" s="56" t="s">
        <v>197</v>
      </c>
      <c r="K37" s="56">
        <f t="shared" si="3"/>
        <v>3470</v>
      </c>
      <c r="L37" s="80"/>
      <c r="M37" s="82"/>
      <c r="N37" s="56"/>
      <c r="O37" s="81"/>
      <c r="P37" s="56"/>
      <c r="Q37" s="56">
        <v>3470</v>
      </c>
      <c r="R37" s="56"/>
      <c r="S37" s="56"/>
      <c r="T37" s="72"/>
      <c r="U37" s="56"/>
      <c r="V37" s="90" t="s">
        <v>223</v>
      </c>
      <c r="W37" s="92" t="s">
        <v>224</v>
      </c>
      <c r="X37" s="92" t="s">
        <v>225</v>
      </c>
      <c r="Y37" s="107"/>
      <c r="Z37" s="108"/>
      <c r="AA37" s="108"/>
    </row>
    <row r="38" s="26" customFormat="true" ht="88" customHeight="true" spans="1:27">
      <c r="A38" s="56">
        <v>31</v>
      </c>
      <c r="B38" s="56" t="s">
        <v>30</v>
      </c>
      <c r="C38" s="56" t="s">
        <v>32</v>
      </c>
      <c r="D38" s="56" t="s">
        <v>226</v>
      </c>
      <c r="E38" s="56" t="s">
        <v>34</v>
      </c>
      <c r="F38" s="59" t="s">
        <v>227</v>
      </c>
      <c r="G38" s="59"/>
      <c r="H38" s="56"/>
      <c r="I38" s="56" t="s">
        <v>38</v>
      </c>
      <c r="J38" s="56" t="s">
        <v>39</v>
      </c>
      <c r="K38" s="56">
        <f t="shared" si="3"/>
        <v>600</v>
      </c>
      <c r="L38" s="56">
        <v>600</v>
      </c>
      <c r="M38" s="56"/>
      <c r="N38" s="56"/>
      <c r="O38" s="81"/>
      <c r="P38" s="56"/>
      <c r="Q38" s="56"/>
      <c r="R38" s="56"/>
      <c r="S38" s="56"/>
      <c r="T38" s="56"/>
      <c r="U38" s="56"/>
      <c r="V38" s="90"/>
      <c r="W38" s="91"/>
      <c r="X38" s="96"/>
      <c r="Y38" s="93"/>
      <c r="Z38" s="106"/>
      <c r="AA38" s="106"/>
    </row>
    <row r="39" s="26" customFormat="true" ht="97" customHeight="true" spans="1:27">
      <c r="A39" s="56">
        <v>32</v>
      </c>
      <c r="B39" s="56" t="s">
        <v>30</v>
      </c>
      <c r="C39" s="56" t="s">
        <v>32</v>
      </c>
      <c r="D39" s="56" t="s">
        <v>228</v>
      </c>
      <c r="E39" s="56" t="s">
        <v>34</v>
      </c>
      <c r="F39" s="59" t="s">
        <v>229</v>
      </c>
      <c r="G39" s="59" t="s">
        <v>156</v>
      </c>
      <c r="H39" s="58" t="s">
        <v>37</v>
      </c>
      <c r="I39" s="56" t="s">
        <v>38</v>
      </c>
      <c r="J39" s="56" t="s">
        <v>39</v>
      </c>
      <c r="K39" s="56">
        <f t="shared" si="3"/>
        <v>4000</v>
      </c>
      <c r="L39" s="56">
        <v>4000</v>
      </c>
      <c r="M39" s="56"/>
      <c r="N39" s="56"/>
      <c r="O39" s="81"/>
      <c r="P39" s="56"/>
      <c r="Q39" s="56"/>
      <c r="R39" s="56"/>
      <c r="S39" s="56"/>
      <c r="T39" s="56"/>
      <c r="U39" s="56"/>
      <c r="V39" s="90"/>
      <c r="W39" s="91"/>
      <c r="X39" s="96"/>
      <c r="Y39" s="93"/>
      <c r="Z39" s="106"/>
      <c r="AA39" s="106"/>
    </row>
    <row r="40" s="26" customFormat="true" ht="159" customHeight="true" spans="1:27">
      <c r="A40" s="56">
        <v>33</v>
      </c>
      <c r="B40" s="56" t="s">
        <v>30</v>
      </c>
      <c r="C40" s="56" t="s">
        <v>32</v>
      </c>
      <c r="D40" s="59" t="s">
        <v>230</v>
      </c>
      <c r="E40" s="73" t="s">
        <v>60</v>
      </c>
      <c r="F40" s="59" t="s">
        <v>231</v>
      </c>
      <c r="G40" s="70"/>
      <c r="H40" s="70" t="s">
        <v>232</v>
      </c>
      <c r="I40" s="70" t="s">
        <v>233</v>
      </c>
      <c r="J40" s="70" t="s">
        <v>180</v>
      </c>
      <c r="K40" s="56">
        <f t="shared" si="3"/>
        <v>609</v>
      </c>
      <c r="L40" s="73">
        <v>350</v>
      </c>
      <c r="M40" s="73"/>
      <c r="N40" s="73"/>
      <c r="O40" s="81"/>
      <c r="P40" s="73"/>
      <c r="Q40" s="81"/>
      <c r="R40" s="73"/>
      <c r="S40" s="73">
        <v>259</v>
      </c>
      <c r="T40" s="73"/>
      <c r="U40" s="73"/>
      <c r="V40" s="97" t="s">
        <v>234</v>
      </c>
      <c r="W40" s="97" t="s">
        <v>235</v>
      </c>
      <c r="X40" s="97" t="s">
        <v>236</v>
      </c>
      <c r="Y40" s="105"/>
      <c r="Z40" s="106"/>
      <c r="AA40" s="106"/>
    </row>
    <row r="41" s="26" customFormat="true" ht="128.25" spans="1:27">
      <c r="A41" s="56">
        <v>34</v>
      </c>
      <c r="B41" s="56" t="s">
        <v>30</v>
      </c>
      <c r="C41" s="56" t="s">
        <v>32</v>
      </c>
      <c r="D41" s="56" t="s">
        <v>237</v>
      </c>
      <c r="E41" s="56" t="s">
        <v>60</v>
      </c>
      <c r="F41" s="59" t="s">
        <v>238</v>
      </c>
      <c r="G41" s="56"/>
      <c r="H41" s="56" t="s">
        <v>112</v>
      </c>
      <c r="I41" s="73" t="s">
        <v>239</v>
      </c>
      <c r="J41" s="70" t="s">
        <v>180</v>
      </c>
      <c r="K41" s="56">
        <f t="shared" si="3"/>
        <v>575</v>
      </c>
      <c r="L41" s="56">
        <v>400</v>
      </c>
      <c r="M41" s="56"/>
      <c r="N41" s="56"/>
      <c r="O41" s="81"/>
      <c r="P41" s="56"/>
      <c r="Q41" s="81"/>
      <c r="R41" s="56"/>
      <c r="S41" s="56">
        <v>175</v>
      </c>
      <c r="T41" s="56"/>
      <c r="U41" s="56"/>
      <c r="V41" s="90" t="s">
        <v>240</v>
      </c>
      <c r="W41" s="91" t="s">
        <v>241</v>
      </c>
      <c r="X41" s="92" t="s">
        <v>242</v>
      </c>
      <c r="Y41" s="105"/>
      <c r="Z41" s="106"/>
      <c r="AA41" s="106"/>
    </row>
    <row r="42" s="26" customFormat="true" ht="157" customHeight="true" spans="1:27">
      <c r="A42" s="56">
        <v>35</v>
      </c>
      <c r="B42" s="56" t="s">
        <v>30</v>
      </c>
      <c r="C42" s="56" t="s">
        <v>32</v>
      </c>
      <c r="D42" s="56" t="s">
        <v>243</v>
      </c>
      <c r="E42" s="56" t="s">
        <v>60</v>
      </c>
      <c r="F42" s="59" t="s">
        <v>244</v>
      </c>
      <c r="G42" s="56"/>
      <c r="H42" s="56" t="s">
        <v>245</v>
      </c>
      <c r="I42" s="73" t="s">
        <v>246</v>
      </c>
      <c r="J42" s="73" t="s">
        <v>247</v>
      </c>
      <c r="K42" s="56">
        <f t="shared" si="3"/>
        <v>889</v>
      </c>
      <c r="L42" s="56">
        <v>289</v>
      </c>
      <c r="M42" s="56"/>
      <c r="N42" s="56"/>
      <c r="O42" s="81"/>
      <c r="P42" s="56"/>
      <c r="Q42" s="81"/>
      <c r="R42" s="56"/>
      <c r="S42" s="56">
        <v>600</v>
      </c>
      <c r="T42" s="56"/>
      <c r="U42" s="56"/>
      <c r="V42" s="90" t="s">
        <v>248</v>
      </c>
      <c r="W42" s="91" t="s">
        <v>249</v>
      </c>
      <c r="X42" s="92" t="s">
        <v>250</v>
      </c>
      <c r="Y42" s="105"/>
      <c r="Z42" s="106"/>
      <c r="AA42" s="106"/>
    </row>
    <row r="43" s="26" customFormat="true" ht="150" spans="1:27">
      <c r="A43" s="56">
        <v>36</v>
      </c>
      <c r="B43" s="56" t="s">
        <v>30</v>
      </c>
      <c r="C43" s="56" t="s">
        <v>32</v>
      </c>
      <c r="D43" s="56" t="s">
        <v>251</v>
      </c>
      <c r="E43" s="56" t="s">
        <v>60</v>
      </c>
      <c r="F43" s="59" t="s">
        <v>252</v>
      </c>
      <c r="G43" s="56"/>
      <c r="H43" s="56" t="s">
        <v>253</v>
      </c>
      <c r="I43" s="56" t="s">
        <v>254</v>
      </c>
      <c r="J43" s="56" t="s">
        <v>255</v>
      </c>
      <c r="K43" s="56">
        <f t="shared" si="3"/>
        <v>501</v>
      </c>
      <c r="L43" s="56">
        <v>310</v>
      </c>
      <c r="M43" s="56"/>
      <c r="N43" s="56"/>
      <c r="O43" s="81"/>
      <c r="P43" s="72"/>
      <c r="Q43" s="81"/>
      <c r="R43" s="72"/>
      <c r="S43" s="56">
        <v>191</v>
      </c>
      <c r="T43" s="72"/>
      <c r="U43" s="72"/>
      <c r="V43" s="90" t="s">
        <v>256</v>
      </c>
      <c r="W43" s="90" t="s">
        <v>257</v>
      </c>
      <c r="X43" s="92" t="s">
        <v>258</v>
      </c>
      <c r="Y43" s="105"/>
      <c r="Z43" s="106"/>
      <c r="AA43" s="106"/>
    </row>
    <row r="44" s="26" customFormat="true" ht="85.5" spans="1:27">
      <c r="A44" s="56">
        <v>37</v>
      </c>
      <c r="B44" s="56" t="s">
        <v>30</v>
      </c>
      <c r="C44" s="56" t="s">
        <v>32</v>
      </c>
      <c r="D44" s="56" t="s">
        <v>259</v>
      </c>
      <c r="E44" s="56" t="s">
        <v>60</v>
      </c>
      <c r="F44" s="59" t="s">
        <v>260</v>
      </c>
      <c r="G44" s="56"/>
      <c r="H44" s="56" t="s">
        <v>261</v>
      </c>
      <c r="I44" s="73" t="s">
        <v>262</v>
      </c>
      <c r="J44" s="70" t="s">
        <v>188</v>
      </c>
      <c r="K44" s="56">
        <f t="shared" si="3"/>
        <v>540</v>
      </c>
      <c r="L44" s="56">
        <v>200</v>
      </c>
      <c r="M44" s="56"/>
      <c r="N44" s="56"/>
      <c r="O44" s="81"/>
      <c r="P44" s="56"/>
      <c r="Q44" s="81"/>
      <c r="R44" s="56"/>
      <c r="S44" s="56">
        <v>340</v>
      </c>
      <c r="T44" s="56"/>
      <c r="U44" s="56"/>
      <c r="V44" s="90" t="s">
        <v>263</v>
      </c>
      <c r="W44" s="91" t="s">
        <v>264</v>
      </c>
      <c r="X44" s="92" t="s">
        <v>265</v>
      </c>
      <c r="Y44" s="105"/>
      <c r="Z44" s="106"/>
      <c r="AA44" s="106"/>
    </row>
    <row r="45" s="26" customFormat="true" ht="128.25" spans="1:27">
      <c r="A45" s="56">
        <v>38</v>
      </c>
      <c r="B45" s="56" t="s">
        <v>30</v>
      </c>
      <c r="C45" s="56" t="s">
        <v>32</v>
      </c>
      <c r="D45" s="56" t="s">
        <v>266</v>
      </c>
      <c r="E45" s="56" t="s">
        <v>34</v>
      </c>
      <c r="F45" s="70" t="s">
        <v>267</v>
      </c>
      <c r="G45" s="56"/>
      <c r="H45" s="56" t="s">
        <v>178</v>
      </c>
      <c r="I45" s="73" t="s">
        <v>179</v>
      </c>
      <c r="J45" s="56" t="s">
        <v>180</v>
      </c>
      <c r="K45" s="56">
        <f t="shared" si="3"/>
        <v>500</v>
      </c>
      <c r="L45" s="56">
        <v>400</v>
      </c>
      <c r="M45" s="56"/>
      <c r="N45" s="56"/>
      <c r="O45" s="81"/>
      <c r="P45" s="56"/>
      <c r="Q45" s="81"/>
      <c r="R45" s="56"/>
      <c r="S45" s="56">
        <v>100</v>
      </c>
      <c r="T45" s="56"/>
      <c r="U45" s="56"/>
      <c r="V45" s="90" t="s">
        <v>268</v>
      </c>
      <c r="W45" s="92" t="s">
        <v>269</v>
      </c>
      <c r="X45" s="92" t="s">
        <v>270</v>
      </c>
      <c r="Y45" s="105"/>
      <c r="Z45" s="106"/>
      <c r="AA45" s="106"/>
    </row>
    <row r="46" s="26" customFormat="true" ht="135.75" spans="1:27">
      <c r="A46" s="56">
        <v>39</v>
      </c>
      <c r="B46" s="56" t="s">
        <v>30</v>
      </c>
      <c r="C46" s="56" t="s">
        <v>32</v>
      </c>
      <c r="D46" s="56" t="s">
        <v>271</v>
      </c>
      <c r="E46" s="56" t="s">
        <v>272</v>
      </c>
      <c r="F46" s="59" t="s">
        <v>273</v>
      </c>
      <c r="G46" s="56"/>
      <c r="H46" s="56" t="s">
        <v>274</v>
      </c>
      <c r="I46" s="56" t="s">
        <v>196</v>
      </c>
      <c r="J46" s="56" t="s">
        <v>275</v>
      </c>
      <c r="K46" s="56">
        <f t="shared" si="3"/>
        <v>588.59</v>
      </c>
      <c r="L46" s="56">
        <v>400</v>
      </c>
      <c r="M46" s="56"/>
      <c r="N46" s="56"/>
      <c r="O46" s="81"/>
      <c r="P46" s="56"/>
      <c r="Q46" s="56"/>
      <c r="R46" s="56"/>
      <c r="S46" s="56">
        <v>188.59</v>
      </c>
      <c r="T46" s="56"/>
      <c r="U46" s="56"/>
      <c r="V46" s="90" t="s">
        <v>276</v>
      </c>
      <c r="W46" s="92" t="s">
        <v>277</v>
      </c>
      <c r="X46" s="92" t="s">
        <v>278</v>
      </c>
      <c r="Y46" s="92"/>
      <c r="Z46" s="106"/>
      <c r="AA46" s="106"/>
    </row>
    <row r="47" s="26" customFormat="true" ht="185.25" spans="1:27">
      <c r="A47" s="56">
        <v>40</v>
      </c>
      <c r="B47" s="56" t="s">
        <v>30</v>
      </c>
      <c r="C47" s="57" t="s">
        <v>32</v>
      </c>
      <c r="D47" s="57" t="s">
        <v>279</v>
      </c>
      <c r="E47" s="56" t="s">
        <v>60</v>
      </c>
      <c r="F47" s="59" t="s">
        <v>280</v>
      </c>
      <c r="G47" s="68"/>
      <c r="H47" s="56" t="s">
        <v>281</v>
      </c>
      <c r="I47" s="56" t="s">
        <v>282</v>
      </c>
      <c r="J47" s="56" t="s">
        <v>39</v>
      </c>
      <c r="K47" s="56">
        <f t="shared" si="3"/>
        <v>567</v>
      </c>
      <c r="L47" s="56"/>
      <c r="M47" s="56">
        <v>567</v>
      </c>
      <c r="N47" s="56"/>
      <c r="O47" s="81"/>
      <c r="P47" s="56"/>
      <c r="Q47" s="56"/>
      <c r="R47" s="56"/>
      <c r="S47" s="56"/>
      <c r="T47" s="56"/>
      <c r="U47" s="56"/>
      <c r="V47" s="90" t="s">
        <v>283</v>
      </c>
      <c r="W47" s="93"/>
      <c r="X47" s="92" t="s">
        <v>284</v>
      </c>
      <c r="Y47" s="105"/>
      <c r="Z47" s="106"/>
      <c r="AA47" s="106"/>
    </row>
    <row r="48" s="26" customFormat="true" ht="185.25" spans="1:27">
      <c r="A48" s="56">
        <v>41</v>
      </c>
      <c r="B48" s="56" t="s">
        <v>30</v>
      </c>
      <c r="C48" s="57" t="s">
        <v>32</v>
      </c>
      <c r="D48" s="56" t="s">
        <v>285</v>
      </c>
      <c r="E48" s="56" t="s">
        <v>34</v>
      </c>
      <c r="F48" s="59" t="s">
        <v>286</v>
      </c>
      <c r="G48" s="68" t="s">
        <v>287</v>
      </c>
      <c r="H48" s="56" t="s">
        <v>288</v>
      </c>
      <c r="I48" s="56" t="s">
        <v>38</v>
      </c>
      <c r="J48" s="56" t="s">
        <v>39</v>
      </c>
      <c r="K48" s="56">
        <f t="shared" si="3"/>
        <v>293</v>
      </c>
      <c r="L48" s="56"/>
      <c r="M48" s="56">
        <v>293</v>
      </c>
      <c r="N48" s="56"/>
      <c r="O48" s="81"/>
      <c r="P48" s="56"/>
      <c r="Q48" s="81"/>
      <c r="R48" s="56"/>
      <c r="S48" s="56"/>
      <c r="T48" s="56"/>
      <c r="U48" s="56"/>
      <c r="V48" s="90" t="s">
        <v>289</v>
      </c>
      <c r="W48" s="93"/>
      <c r="X48" s="92" t="s">
        <v>290</v>
      </c>
      <c r="Y48" s="105"/>
      <c r="Z48" s="106"/>
      <c r="AA48" s="106"/>
    </row>
    <row r="49" s="26" customFormat="true" ht="171" spans="1:27">
      <c r="A49" s="56">
        <v>42</v>
      </c>
      <c r="B49" s="56" t="s">
        <v>30</v>
      </c>
      <c r="C49" s="57" t="s">
        <v>32</v>
      </c>
      <c r="D49" s="56" t="s">
        <v>291</v>
      </c>
      <c r="E49" s="56" t="s">
        <v>34</v>
      </c>
      <c r="F49" s="59" t="s">
        <v>292</v>
      </c>
      <c r="G49" s="68" t="s">
        <v>293</v>
      </c>
      <c r="H49" s="56" t="s">
        <v>288</v>
      </c>
      <c r="I49" s="56" t="s">
        <v>38</v>
      </c>
      <c r="J49" s="56" t="s">
        <v>39</v>
      </c>
      <c r="K49" s="56">
        <f t="shared" si="3"/>
        <v>105</v>
      </c>
      <c r="L49" s="56"/>
      <c r="M49" s="56">
        <v>105</v>
      </c>
      <c r="N49" s="56"/>
      <c r="O49" s="81"/>
      <c r="P49" s="56"/>
      <c r="Q49" s="81"/>
      <c r="R49" s="56"/>
      <c r="S49" s="56"/>
      <c r="T49" s="56"/>
      <c r="U49" s="56"/>
      <c r="V49" s="90" t="s">
        <v>294</v>
      </c>
      <c r="W49" s="93"/>
      <c r="X49" s="92" t="s">
        <v>295</v>
      </c>
      <c r="Y49" s="105"/>
      <c r="Z49" s="106"/>
      <c r="AA49" s="106"/>
    </row>
    <row r="50" s="26" customFormat="true" ht="156.75" spans="1:27">
      <c r="A50" s="56">
        <v>43</v>
      </c>
      <c r="B50" s="56" t="s">
        <v>30</v>
      </c>
      <c r="C50" s="57" t="s">
        <v>32</v>
      </c>
      <c r="D50" s="56" t="s">
        <v>296</v>
      </c>
      <c r="E50" s="56" t="s">
        <v>34</v>
      </c>
      <c r="F50" s="59" t="s">
        <v>297</v>
      </c>
      <c r="G50" s="68"/>
      <c r="H50" s="56" t="s">
        <v>298</v>
      </c>
      <c r="I50" s="56" t="s">
        <v>38</v>
      </c>
      <c r="J50" s="56" t="s">
        <v>39</v>
      </c>
      <c r="K50" s="56">
        <f t="shared" si="3"/>
        <v>1000</v>
      </c>
      <c r="L50" s="56"/>
      <c r="M50" s="56">
        <v>1000</v>
      </c>
      <c r="N50" s="56"/>
      <c r="O50" s="81"/>
      <c r="P50" s="56"/>
      <c r="Q50" s="81"/>
      <c r="R50" s="56"/>
      <c r="S50" s="56"/>
      <c r="T50" s="56"/>
      <c r="U50" s="56"/>
      <c r="V50" s="90" t="s">
        <v>299</v>
      </c>
      <c r="W50" s="93"/>
      <c r="X50" s="92" t="s">
        <v>300</v>
      </c>
      <c r="Y50" s="105"/>
      <c r="Z50" s="106"/>
      <c r="AA50" s="106"/>
    </row>
    <row r="51" s="26" customFormat="true" ht="189" customHeight="true" spans="1:27">
      <c r="A51" s="56">
        <v>44</v>
      </c>
      <c r="B51" s="56" t="s">
        <v>30</v>
      </c>
      <c r="C51" s="56" t="s">
        <v>32</v>
      </c>
      <c r="D51" s="56" t="s">
        <v>301</v>
      </c>
      <c r="E51" s="56" t="s">
        <v>34</v>
      </c>
      <c r="F51" s="59" t="s">
        <v>302</v>
      </c>
      <c r="G51" s="68" t="s">
        <v>303</v>
      </c>
      <c r="H51" s="56" t="s">
        <v>94</v>
      </c>
      <c r="I51" s="56" t="s">
        <v>38</v>
      </c>
      <c r="J51" s="56" t="s">
        <v>39</v>
      </c>
      <c r="K51" s="56">
        <f t="shared" si="3"/>
        <v>800</v>
      </c>
      <c r="L51" s="56">
        <v>800</v>
      </c>
      <c r="M51" s="56"/>
      <c r="N51" s="56"/>
      <c r="O51" s="81"/>
      <c r="P51" s="56"/>
      <c r="Q51" s="56"/>
      <c r="R51" s="56"/>
      <c r="S51" s="56"/>
      <c r="T51" s="56"/>
      <c r="U51" s="56"/>
      <c r="V51" s="90" t="s">
        <v>304</v>
      </c>
      <c r="W51" s="93" t="s">
        <v>303</v>
      </c>
      <c r="X51" s="92" t="s">
        <v>305</v>
      </c>
      <c r="Y51" s="105"/>
      <c r="Z51" s="106"/>
      <c r="AA51" s="106"/>
    </row>
    <row r="52" s="26" customFormat="true" ht="187.5" spans="1:26">
      <c r="A52" s="56">
        <v>45</v>
      </c>
      <c r="B52" s="56" t="s">
        <v>30</v>
      </c>
      <c r="C52" s="56" t="s">
        <v>32</v>
      </c>
      <c r="D52" s="56" t="s">
        <v>306</v>
      </c>
      <c r="E52" s="56" t="s">
        <v>34</v>
      </c>
      <c r="F52" s="59" t="s">
        <v>307</v>
      </c>
      <c r="G52" s="74"/>
      <c r="H52" s="56" t="s">
        <v>308</v>
      </c>
      <c r="I52" s="56" t="s">
        <v>38</v>
      </c>
      <c r="J52" s="56" t="s">
        <v>39</v>
      </c>
      <c r="K52" s="56">
        <f t="shared" ref="K52:K54" si="4">SUM(L52:U52)</f>
        <v>1181.4</v>
      </c>
      <c r="L52" s="56"/>
      <c r="M52" s="56"/>
      <c r="N52" s="56"/>
      <c r="O52" s="56"/>
      <c r="P52" s="56">
        <v>1181.4</v>
      </c>
      <c r="Q52" s="56"/>
      <c r="R52" s="56"/>
      <c r="S52" s="56"/>
      <c r="T52" s="56"/>
      <c r="U52" s="56"/>
      <c r="V52" s="90" t="s">
        <v>309</v>
      </c>
      <c r="W52" s="93" t="s">
        <v>310</v>
      </c>
      <c r="X52" s="92" t="s">
        <v>311</v>
      </c>
      <c r="Y52" s="105"/>
      <c r="Z52" s="106"/>
    </row>
    <row r="53" s="26" customFormat="true" ht="112.5" spans="1:26">
      <c r="A53" s="56">
        <v>46</v>
      </c>
      <c r="B53" s="56" t="s">
        <v>30</v>
      </c>
      <c r="C53" s="56" t="s">
        <v>32</v>
      </c>
      <c r="D53" s="56" t="s">
        <v>312</v>
      </c>
      <c r="E53" s="56" t="s">
        <v>34</v>
      </c>
      <c r="F53" s="59" t="s">
        <v>313</v>
      </c>
      <c r="G53" s="74"/>
      <c r="H53" s="56" t="s">
        <v>314</v>
      </c>
      <c r="I53" s="56" t="s">
        <v>38</v>
      </c>
      <c r="J53" s="56" t="s">
        <v>39</v>
      </c>
      <c r="K53" s="56">
        <f t="shared" si="4"/>
        <v>1337</v>
      </c>
      <c r="L53" s="56"/>
      <c r="M53" s="56"/>
      <c r="N53" s="56"/>
      <c r="O53" s="56"/>
      <c r="P53" s="56">
        <v>1337</v>
      </c>
      <c r="Q53" s="56"/>
      <c r="R53" s="56"/>
      <c r="S53" s="56"/>
      <c r="T53" s="56"/>
      <c r="U53" s="56"/>
      <c r="V53" s="90" t="s">
        <v>315</v>
      </c>
      <c r="W53" s="93" t="s">
        <v>310</v>
      </c>
      <c r="X53" s="92" t="s">
        <v>316</v>
      </c>
      <c r="Y53" s="105"/>
      <c r="Z53" s="106"/>
    </row>
    <row r="54" s="26" customFormat="true" ht="206.25" spans="1:26">
      <c r="A54" s="56">
        <v>47</v>
      </c>
      <c r="B54" s="56" t="s">
        <v>30</v>
      </c>
      <c r="C54" s="56" t="s">
        <v>32</v>
      </c>
      <c r="D54" s="56" t="s">
        <v>317</v>
      </c>
      <c r="E54" s="56" t="s">
        <v>34</v>
      </c>
      <c r="F54" s="56" t="s">
        <v>318</v>
      </c>
      <c r="G54" s="74"/>
      <c r="H54" s="56" t="s">
        <v>319</v>
      </c>
      <c r="I54" s="56" t="s">
        <v>38</v>
      </c>
      <c r="J54" s="73" t="s">
        <v>247</v>
      </c>
      <c r="K54" s="56">
        <f t="shared" si="4"/>
        <v>1032</v>
      </c>
      <c r="L54" s="56"/>
      <c r="M54" s="56"/>
      <c r="N54" s="56"/>
      <c r="O54" s="56"/>
      <c r="P54" s="56">
        <v>1032</v>
      </c>
      <c r="Q54" s="56"/>
      <c r="R54" s="56"/>
      <c r="S54" s="56"/>
      <c r="T54" s="56"/>
      <c r="U54" s="56"/>
      <c r="V54" s="90" t="s">
        <v>320</v>
      </c>
      <c r="W54" s="93" t="s">
        <v>310</v>
      </c>
      <c r="X54" s="92" t="s">
        <v>321</v>
      </c>
      <c r="Y54" s="105"/>
      <c r="Z54" s="106"/>
    </row>
    <row r="55" s="26" customFormat="true" ht="141" customHeight="true" spans="1:26">
      <c r="A55" s="56">
        <v>48</v>
      </c>
      <c r="B55" s="56" t="s">
        <v>30</v>
      </c>
      <c r="C55" s="56" t="s">
        <v>32</v>
      </c>
      <c r="D55" s="61" t="s">
        <v>322</v>
      </c>
      <c r="E55" s="56" t="s">
        <v>323</v>
      </c>
      <c r="F55" s="61" t="s">
        <v>324</v>
      </c>
      <c r="G55" s="74"/>
      <c r="H55" s="56" t="s">
        <v>325</v>
      </c>
      <c r="I55" s="77" t="s">
        <v>326</v>
      </c>
      <c r="J55" s="77" t="s">
        <v>275</v>
      </c>
      <c r="K55" s="56"/>
      <c r="L55" s="56"/>
      <c r="M55" s="56"/>
      <c r="N55" s="56"/>
      <c r="O55" s="56"/>
      <c r="P55" s="56"/>
      <c r="Q55" s="56"/>
      <c r="R55" s="75">
        <v>48</v>
      </c>
      <c r="S55" s="56"/>
      <c r="T55" s="56"/>
      <c r="U55" s="56"/>
      <c r="V55" s="90"/>
      <c r="W55" s="93"/>
      <c r="X55" s="92"/>
      <c r="Y55" s="106"/>
      <c r="Z55" s="106"/>
    </row>
    <row r="56" s="26" customFormat="true" ht="141" customHeight="true" spans="1:26">
      <c r="A56" s="56">
        <v>49</v>
      </c>
      <c r="B56" s="56" t="s">
        <v>30</v>
      </c>
      <c r="C56" s="56" t="s">
        <v>32</v>
      </c>
      <c r="D56" s="62" t="s">
        <v>327</v>
      </c>
      <c r="E56" s="75" t="s">
        <v>34</v>
      </c>
      <c r="F56" s="76" t="s">
        <v>328</v>
      </c>
      <c r="G56" s="74"/>
      <c r="H56" s="77" t="s">
        <v>329</v>
      </c>
      <c r="I56" s="77" t="s">
        <v>125</v>
      </c>
      <c r="J56" s="77" t="s">
        <v>330</v>
      </c>
      <c r="K56" s="56"/>
      <c r="L56" s="56"/>
      <c r="M56" s="56"/>
      <c r="N56" s="56"/>
      <c r="O56" s="56"/>
      <c r="P56" s="56"/>
      <c r="Q56" s="56"/>
      <c r="R56" s="75">
        <v>180</v>
      </c>
      <c r="S56" s="56"/>
      <c r="T56" s="56"/>
      <c r="U56" s="56"/>
      <c r="V56" s="90"/>
      <c r="W56" s="93"/>
      <c r="X56" s="92"/>
      <c r="Y56" s="106"/>
      <c r="Z56" s="106"/>
    </row>
    <row r="57" s="26" customFormat="true" ht="141" customHeight="true" spans="1:26">
      <c r="A57" s="56">
        <v>50</v>
      </c>
      <c r="B57" s="56" t="s">
        <v>30</v>
      </c>
      <c r="C57" s="56" t="s">
        <v>32</v>
      </c>
      <c r="D57" s="62" t="s">
        <v>331</v>
      </c>
      <c r="E57" s="77" t="s">
        <v>34</v>
      </c>
      <c r="F57" s="78" t="s">
        <v>332</v>
      </c>
      <c r="G57" s="74"/>
      <c r="H57" s="77" t="s">
        <v>333</v>
      </c>
      <c r="I57" s="77" t="s">
        <v>125</v>
      </c>
      <c r="J57" s="77" t="s">
        <v>180</v>
      </c>
      <c r="K57" s="56"/>
      <c r="L57" s="56"/>
      <c r="M57" s="56"/>
      <c r="N57" s="56"/>
      <c r="O57" s="56"/>
      <c r="P57" s="56"/>
      <c r="Q57" s="56"/>
      <c r="R57" s="75">
        <v>29</v>
      </c>
      <c r="S57" s="56"/>
      <c r="T57" s="56"/>
      <c r="U57" s="56"/>
      <c r="V57" s="90"/>
      <c r="W57" s="93"/>
      <c r="X57" s="92"/>
      <c r="Y57" s="106"/>
      <c r="Z57" s="106"/>
    </row>
    <row r="58" s="26" customFormat="true" ht="141" customHeight="true" spans="1:26">
      <c r="A58" s="56">
        <v>51</v>
      </c>
      <c r="B58" s="56" t="s">
        <v>30</v>
      </c>
      <c r="C58" s="56" t="s">
        <v>32</v>
      </c>
      <c r="D58" s="62" t="s">
        <v>334</v>
      </c>
      <c r="E58" s="77" t="s">
        <v>34</v>
      </c>
      <c r="F58" s="78" t="s">
        <v>335</v>
      </c>
      <c r="G58" s="74"/>
      <c r="H58" s="77" t="s">
        <v>329</v>
      </c>
      <c r="I58" s="77" t="s">
        <v>125</v>
      </c>
      <c r="J58" s="77" t="s">
        <v>180</v>
      </c>
      <c r="K58" s="56"/>
      <c r="L58" s="56"/>
      <c r="M58" s="56"/>
      <c r="N58" s="56"/>
      <c r="O58" s="56"/>
      <c r="P58" s="56"/>
      <c r="Q58" s="56"/>
      <c r="R58" s="75">
        <v>275</v>
      </c>
      <c r="S58" s="56"/>
      <c r="T58" s="56"/>
      <c r="U58" s="56"/>
      <c r="V58" s="90"/>
      <c r="W58" s="93"/>
      <c r="X58" s="92"/>
      <c r="Y58" s="106"/>
      <c r="Z58" s="106"/>
    </row>
    <row r="59" s="26" customFormat="true" ht="141" customHeight="true" spans="1:26">
      <c r="A59" s="56">
        <v>52</v>
      </c>
      <c r="B59" s="56" t="s">
        <v>30</v>
      </c>
      <c r="C59" s="56" t="s">
        <v>32</v>
      </c>
      <c r="D59" s="62" t="s">
        <v>336</v>
      </c>
      <c r="E59" s="77" t="s">
        <v>323</v>
      </c>
      <c r="F59" s="78" t="s">
        <v>337</v>
      </c>
      <c r="G59" s="74"/>
      <c r="H59" s="77" t="s">
        <v>338</v>
      </c>
      <c r="I59" s="77" t="s">
        <v>125</v>
      </c>
      <c r="J59" s="77" t="s">
        <v>339</v>
      </c>
      <c r="K59" s="56"/>
      <c r="L59" s="56"/>
      <c r="M59" s="56"/>
      <c r="N59" s="56"/>
      <c r="O59" s="56"/>
      <c r="P59" s="56"/>
      <c r="Q59" s="56"/>
      <c r="R59" s="75">
        <v>660</v>
      </c>
      <c r="S59" s="56"/>
      <c r="T59" s="56"/>
      <c r="U59" s="56"/>
      <c r="V59" s="90"/>
      <c r="W59" s="93"/>
      <c r="X59" s="92"/>
      <c r="Y59" s="106"/>
      <c r="Z59" s="106"/>
    </row>
    <row r="60" s="26" customFormat="true" ht="141" customHeight="true" spans="1:26">
      <c r="A60" s="56">
        <v>53</v>
      </c>
      <c r="B60" s="56" t="s">
        <v>30</v>
      </c>
      <c r="C60" s="56" t="s">
        <v>32</v>
      </c>
      <c r="D60" s="62" t="s">
        <v>340</v>
      </c>
      <c r="E60" s="77" t="s">
        <v>34</v>
      </c>
      <c r="F60" s="78" t="s">
        <v>341</v>
      </c>
      <c r="G60" s="74"/>
      <c r="H60" s="77" t="s">
        <v>342</v>
      </c>
      <c r="I60" s="77" t="s">
        <v>125</v>
      </c>
      <c r="J60" s="77" t="s">
        <v>339</v>
      </c>
      <c r="K60" s="56"/>
      <c r="L60" s="56"/>
      <c r="M60" s="56"/>
      <c r="N60" s="56"/>
      <c r="O60" s="56"/>
      <c r="P60" s="56"/>
      <c r="Q60" s="56"/>
      <c r="R60" s="75">
        <v>60</v>
      </c>
      <c r="S60" s="56"/>
      <c r="T60" s="56"/>
      <c r="U60" s="56"/>
      <c r="V60" s="90"/>
      <c r="W60" s="93"/>
      <c r="X60" s="92"/>
      <c r="Y60" s="106"/>
      <c r="Z60" s="106"/>
    </row>
    <row r="61" s="26" customFormat="true" ht="141" customHeight="true" spans="1:26">
      <c r="A61" s="56">
        <v>54</v>
      </c>
      <c r="B61" s="56" t="s">
        <v>30</v>
      </c>
      <c r="C61" s="56" t="s">
        <v>32</v>
      </c>
      <c r="D61" s="62" t="s">
        <v>343</v>
      </c>
      <c r="E61" s="77" t="s">
        <v>34</v>
      </c>
      <c r="F61" s="78" t="s">
        <v>344</v>
      </c>
      <c r="G61" s="74"/>
      <c r="H61" s="77" t="s">
        <v>345</v>
      </c>
      <c r="I61" s="77" t="s">
        <v>346</v>
      </c>
      <c r="J61" s="77" t="s">
        <v>255</v>
      </c>
      <c r="K61" s="56"/>
      <c r="L61" s="56"/>
      <c r="M61" s="56"/>
      <c r="N61" s="56"/>
      <c r="O61" s="56"/>
      <c r="P61" s="56"/>
      <c r="Q61" s="56"/>
      <c r="R61" s="75">
        <v>550</v>
      </c>
      <c r="S61" s="56"/>
      <c r="T61" s="56"/>
      <c r="U61" s="56"/>
      <c r="V61" s="90"/>
      <c r="W61" s="93"/>
      <c r="X61" s="92"/>
      <c r="Y61" s="106"/>
      <c r="Z61" s="106"/>
    </row>
    <row r="62" s="26" customFormat="true" ht="141" customHeight="true" spans="1:26">
      <c r="A62" s="56">
        <v>55</v>
      </c>
      <c r="B62" s="56" t="s">
        <v>30</v>
      </c>
      <c r="C62" s="56" t="s">
        <v>32</v>
      </c>
      <c r="D62" s="62" t="s">
        <v>347</v>
      </c>
      <c r="E62" s="77" t="s">
        <v>34</v>
      </c>
      <c r="F62" s="78" t="s">
        <v>348</v>
      </c>
      <c r="G62" s="77"/>
      <c r="H62" s="77" t="s">
        <v>345</v>
      </c>
      <c r="I62" s="77" t="s">
        <v>346</v>
      </c>
      <c r="J62" s="77" t="s">
        <v>255</v>
      </c>
      <c r="K62" s="56"/>
      <c r="L62" s="56"/>
      <c r="M62" s="56"/>
      <c r="N62" s="56"/>
      <c r="O62" s="56"/>
      <c r="P62" s="56"/>
      <c r="Q62" s="56"/>
      <c r="R62" s="75">
        <v>250</v>
      </c>
      <c r="S62" s="56"/>
      <c r="T62" s="56"/>
      <c r="U62" s="56"/>
      <c r="V62" s="90"/>
      <c r="W62" s="93"/>
      <c r="X62" s="92"/>
      <c r="Y62" s="106"/>
      <c r="Z62" s="106"/>
    </row>
    <row r="63" s="26" customFormat="true" ht="141" customHeight="true" spans="1:26">
      <c r="A63" s="56">
        <v>56</v>
      </c>
      <c r="B63" s="56" t="s">
        <v>30</v>
      </c>
      <c r="C63" s="56" t="s">
        <v>32</v>
      </c>
      <c r="D63" s="62" t="s">
        <v>349</v>
      </c>
      <c r="E63" s="77" t="s">
        <v>34</v>
      </c>
      <c r="F63" s="78" t="s">
        <v>350</v>
      </c>
      <c r="G63" s="74"/>
      <c r="H63" s="77" t="s">
        <v>345</v>
      </c>
      <c r="I63" s="77" t="s">
        <v>346</v>
      </c>
      <c r="J63" s="77" t="s">
        <v>255</v>
      </c>
      <c r="K63" s="56"/>
      <c r="L63" s="56"/>
      <c r="M63" s="56"/>
      <c r="N63" s="56"/>
      <c r="O63" s="56"/>
      <c r="P63" s="56"/>
      <c r="Q63" s="56"/>
      <c r="R63" s="75">
        <v>320</v>
      </c>
      <c r="S63" s="56"/>
      <c r="T63" s="56"/>
      <c r="U63" s="56"/>
      <c r="V63" s="90"/>
      <c r="W63" s="93"/>
      <c r="X63" s="92"/>
      <c r="Y63" s="106"/>
      <c r="Z63" s="106"/>
    </row>
    <row r="64" s="26" customFormat="true" ht="141" customHeight="true" spans="1:26">
      <c r="A64" s="56">
        <v>57</v>
      </c>
      <c r="B64" s="56" t="s">
        <v>30</v>
      </c>
      <c r="C64" s="56" t="s">
        <v>32</v>
      </c>
      <c r="D64" s="62" t="s">
        <v>351</v>
      </c>
      <c r="E64" s="79" t="s">
        <v>34</v>
      </c>
      <c r="F64" s="76" t="s">
        <v>352</v>
      </c>
      <c r="G64" s="74"/>
      <c r="H64" s="62" t="s">
        <v>345</v>
      </c>
      <c r="I64" s="79" t="s">
        <v>353</v>
      </c>
      <c r="J64" s="62" t="s">
        <v>255</v>
      </c>
      <c r="K64" s="56"/>
      <c r="L64" s="56"/>
      <c r="M64" s="56"/>
      <c r="N64" s="56"/>
      <c r="O64" s="56"/>
      <c r="P64" s="56"/>
      <c r="Q64" s="56"/>
      <c r="R64" s="83">
        <v>550</v>
      </c>
      <c r="S64" s="56"/>
      <c r="T64" s="56"/>
      <c r="U64" s="56"/>
      <c r="V64" s="90"/>
      <c r="W64" s="93"/>
      <c r="X64" s="92"/>
      <c r="Y64" s="106"/>
      <c r="Z64" s="106"/>
    </row>
    <row r="65" s="26" customFormat="true" ht="141" customHeight="true" spans="1:26">
      <c r="A65" s="56">
        <v>58</v>
      </c>
      <c r="B65" s="56" t="s">
        <v>30</v>
      </c>
      <c r="C65" s="56" t="s">
        <v>32</v>
      </c>
      <c r="D65" s="77" t="s">
        <v>354</v>
      </c>
      <c r="E65" s="77" t="s">
        <v>34</v>
      </c>
      <c r="F65" s="78" t="s">
        <v>355</v>
      </c>
      <c r="G65" s="74"/>
      <c r="H65" s="77" t="s">
        <v>356</v>
      </c>
      <c r="I65" s="77" t="s">
        <v>357</v>
      </c>
      <c r="J65" s="77" t="s">
        <v>330</v>
      </c>
      <c r="K65" s="56"/>
      <c r="L65" s="56"/>
      <c r="M65" s="56"/>
      <c r="N65" s="56"/>
      <c r="O65" s="56"/>
      <c r="P65" s="56"/>
      <c r="Q65" s="56"/>
      <c r="R65" s="77">
        <v>500</v>
      </c>
      <c r="S65" s="56"/>
      <c r="T65" s="56"/>
      <c r="U65" s="56"/>
      <c r="V65" s="90"/>
      <c r="W65" s="93"/>
      <c r="X65" s="92"/>
      <c r="Y65" s="106"/>
      <c r="Z65" s="106"/>
    </row>
    <row r="66" s="26" customFormat="true" ht="141" customHeight="true" spans="1:26">
      <c r="A66" s="56">
        <v>59</v>
      </c>
      <c r="B66" s="56" t="s">
        <v>30</v>
      </c>
      <c r="C66" s="56" t="s">
        <v>32</v>
      </c>
      <c r="D66" s="109" t="s">
        <v>358</v>
      </c>
      <c r="E66" s="119" t="s">
        <v>34</v>
      </c>
      <c r="F66" s="93" t="s">
        <v>359</v>
      </c>
      <c r="G66" s="74"/>
      <c r="H66" s="90" t="s">
        <v>360</v>
      </c>
      <c r="I66" s="90" t="s">
        <v>357</v>
      </c>
      <c r="J66" s="90" t="s">
        <v>361</v>
      </c>
      <c r="K66" s="56"/>
      <c r="L66" s="56"/>
      <c r="M66" s="56"/>
      <c r="N66" s="56"/>
      <c r="O66" s="56"/>
      <c r="P66" s="56"/>
      <c r="Q66" s="56"/>
      <c r="R66" s="119">
        <v>180</v>
      </c>
      <c r="S66" s="56"/>
      <c r="T66" s="56"/>
      <c r="U66" s="56"/>
      <c r="V66" s="90"/>
      <c r="W66" s="93"/>
      <c r="X66" s="92"/>
      <c r="Y66" s="106"/>
      <c r="Z66" s="106"/>
    </row>
    <row r="67" s="26" customFormat="true" ht="141" customHeight="true" spans="1:26">
      <c r="A67" s="56">
        <v>60</v>
      </c>
      <c r="B67" s="56" t="s">
        <v>30</v>
      </c>
      <c r="C67" s="56" t="s">
        <v>32</v>
      </c>
      <c r="D67" s="109" t="s">
        <v>362</v>
      </c>
      <c r="E67" s="120" t="s">
        <v>34</v>
      </c>
      <c r="F67" s="93" t="s">
        <v>363</v>
      </c>
      <c r="G67" s="74"/>
      <c r="H67" s="109" t="s">
        <v>364</v>
      </c>
      <c r="I67" s="90" t="s">
        <v>357</v>
      </c>
      <c r="J67" s="109" t="s">
        <v>361</v>
      </c>
      <c r="K67" s="56"/>
      <c r="L67" s="56"/>
      <c r="M67" s="56"/>
      <c r="N67" s="56"/>
      <c r="O67" s="56"/>
      <c r="P67" s="56"/>
      <c r="Q67" s="56"/>
      <c r="R67" s="130">
        <v>300</v>
      </c>
      <c r="S67" s="56"/>
      <c r="T67" s="56"/>
      <c r="U67" s="56"/>
      <c r="V67" s="90"/>
      <c r="W67" s="93"/>
      <c r="X67" s="92"/>
      <c r="Y67" s="106"/>
      <c r="Z67" s="106"/>
    </row>
    <row r="68" s="26" customFormat="true" ht="141" customHeight="true" spans="1:26">
      <c r="A68" s="56">
        <v>61</v>
      </c>
      <c r="B68" s="56" t="s">
        <v>30</v>
      </c>
      <c r="C68" s="56" t="s">
        <v>32</v>
      </c>
      <c r="D68" s="62" t="s">
        <v>365</v>
      </c>
      <c r="E68" s="77" t="s">
        <v>34</v>
      </c>
      <c r="F68" s="121" t="s">
        <v>366</v>
      </c>
      <c r="G68" s="74"/>
      <c r="H68" s="122" t="s">
        <v>367</v>
      </c>
      <c r="I68" s="90" t="s">
        <v>357</v>
      </c>
      <c r="J68" s="122" t="s">
        <v>339</v>
      </c>
      <c r="K68" s="56"/>
      <c r="L68" s="56"/>
      <c r="M68" s="56"/>
      <c r="N68" s="56"/>
      <c r="O68" s="56"/>
      <c r="P68" s="56"/>
      <c r="Q68" s="56"/>
      <c r="R68" s="83">
        <v>160</v>
      </c>
      <c r="S68" s="56"/>
      <c r="T68" s="56"/>
      <c r="U68" s="56"/>
      <c r="V68" s="90"/>
      <c r="W68" s="93"/>
      <c r="X68" s="92"/>
      <c r="Y68" s="106"/>
      <c r="Z68" s="106"/>
    </row>
    <row r="69" s="26" customFormat="true" ht="141" customHeight="true" spans="1:26">
      <c r="A69" s="56">
        <v>62</v>
      </c>
      <c r="B69" s="56" t="s">
        <v>30</v>
      </c>
      <c r="C69" s="56" t="s">
        <v>32</v>
      </c>
      <c r="D69" s="77" t="s">
        <v>368</v>
      </c>
      <c r="E69" s="77" t="s">
        <v>34</v>
      </c>
      <c r="F69" s="78" t="s">
        <v>369</v>
      </c>
      <c r="G69" s="74"/>
      <c r="H69" s="77" t="s">
        <v>232</v>
      </c>
      <c r="I69" s="90" t="s">
        <v>357</v>
      </c>
      <c r="J69" s="77" t="s">
        <v>361</v>
      </c>
      <c r="K69" s="56"/>
      <c r="L69" s="56"/>
      <c r="M69" s="56"/>
      <c r="N69" s="56"/>
      <c r="O69" s="56"/>
      <c r="P69" s="56"/>
      <c r="Q69" s="56"/>
      <c r="R69" s="77">
        <v>450</v>
      </c>
      <c r="S69" s="56"/>
      <c r="T69" s="56"/>
      <c r="U69" s="56"/>
      <c r="V69" s="90"/>
      <c r="W69" s="93"/>
      <c r="X69" s="92"/>
      <c r="Y69" s="106"/>
      <c r="Z69" s="106"/>
    </row>
    <row r="70" s="28" customFormat="true" ht="86" customHeight="true" spans="1:256">
      <c r="A70" s="56">
        <v>63</v>
      </c>
      <c r="B70" s="110"/>
      <c r="C70" s="111" t="s">
        <v>370</v>
      </c>
      <c r="D70" s="111"/>
      <c r="E70" s="110"/>
      <c r="F70" s="123"/>
      <c r="G70" s="124"/>
      <c r="H70" s="111"/>
      <c r="I70" s="110"/>
      <c r="J70" s="127"/>
      <c r="K70" s="111"/>
      <c r="L70" s="110">
        <f t="shared" ref="L70:V70" si="5">SUM(K71:K72)</f>
        <v>267</v>
      </c>
      <c r="M70" s="110">
        <f t="shared" si="5"/>
        <v>147</v>
      </c>
      <c r="N70" s="110">
        <f t="shared" si="5"/>
        <v>0</v>
      </c>
      <c r="O70" s="110">
        <f t="shared" si="5"/>
        <v>0</v>
      </c>
      <c r="P70" s="110">
        <f t="shared" si="5"/>
        <v>0</v>
      </c>
      <c r="Q70" s="110">
        <f t="shared" si="5"/>
        <v>0</v>
      </c>
      <c r="R70" s="110">
        <f t="shared" si="5"/>
        <v>0</v>
      </c>
      <c r="S70" s="110">
        <f t="shared" si="5"/>
        <v>0</v>
      </c>
      <c r="T70" s="110">
        <f t="shared" si="5"/>
        <v>0</v>
      </c>
      <c r="U70" s="110">
        <f t="shared" si="5"/>
        <v>0</v>
      </c>
      <c r="V70" s="110">
        <f t="shared" si="5"/>
        <v>0</v>
      </c>
      <c r="W70" s="131"/>
      <c r="X70" s="132"/>
      <c r="Y70" s="136"/>
      <c r="Z70" s="131"/>
      <c r="AA70" s="137"/>
      <c r="AB70" s="138"/>
      <c r="AC70" s="141"/>
      <c r="AD70" s="142"/>
      <c r="AE70" s="138"/>
      <c r="AF70" s="141"/>
      <c r="AG70" s="142"/>
      <c r="AH70" s="138"/>
      <c r="AI70" s="141"/>
      <c r="AJ70" s="142"/>
      <c r="AK70" s="138"/>
      <c r="AL70" s="141"/>
      <c r="AM70" s="142"/>
      <c r="AN70" s="138"/>
      <c r="AO70" s="141"/>
      <c r="AP70" s="142"/>
      <c r="AQ70" s="138"/>
      <c r="AR70" s="141"/>
      <c r="AS70" s="142"/>
      <c r="AT70" s="138"/>
      <c r="AU70" s="141"/>
      <c r="AV70" s="142"/>
      <c r="AW70" s="138"/>
      <c r="AX70" s="141"/>
      <c r="AY70" s="142"/>
      <c r="AZ70" s="138"/>
      <c r="BA70" s="141"/>
      <c r="BB70" s="142"/>
      <c r="BC70" s="138"/>
      <c r="BD70" s="141"/>
      <c r="BE70" s="142"/>
      <c r="BF70" s="138"/>
      <c r="BG70" s="141"/>
      <c r="BH70" s="142"/>
      <c r="BI70" s="138"/>
      <c r="BJ70" s="141"/>
      <c r="BK70" s="142"/>
      <c r="BL70" s="138"/>
      <c r="BM70" s="141"/>
      <c r="BN70" s="142"/>
      <c r="BO70" s="138"/>
      <c r="BP70" s="141"/>
      <c r="BQ70" s="142"/>
      <c r="BR70" s="138"/>
      <c r="BS70" s="141"/>
      <c r="BT70" s="142"/>
      <c r="BU70" s="138"/>
      <c r="BV70" s="141"/>
      <c r="BW70" s="142"/>
      <c r="BX70" s="138"/>
      <c r="BY70" s="141"/>
      <c r="BZ70" s="142"/>
      <c r="CA70" s="138"/>
      <c r="CB70" s="141"/>
      <c r="CC70" s="142"/>
      <c r="CD70" s="138"/>
      <c r="CE70" s="141"/>
      <c r="CF70" s="142"/>
      <c r="CG70" s="138"/>
      <c r="CH70" s="141"/>
      <c r="CI70" s="142"/>
      <c r="CJ70" s="138"/>
      <c r="CK70" s="141"/>
      <c r="CL70" s="142"/>
      <c r="CM70" s="138"/>
      <c r="CN70" s="141"/>
      <c r="CO70" s="142"/>
      <c r="CP70" s="138"/>
      <c r="CQ70" s="141"/>
      <c r="CR70" s="142"/>
      <c r="CS70" s="138"/>
      <c r="CT70" s="141"/>
      <c r="CU70" s="142"/>
      <c r="CV70" s="138"/>
      <c r="CW70" s="141"/>
      <c r="CX70" s="142"/>
      <c r="CY70" s="138"/>
      <c r="CZ70" s="141"/>
      <c r="DA70" s="142"/>
      <c r="DB70" s="138"/>
      <c r="DC70" s="141"/>
      <c r="DD70" s="142"/>
      <c r="DE70" s="138"/>
      <c r="DF70" s="141"/>
      <c r="DG70" s="142"/>
      <c r="DH70" s="138"/>
      <c r="DI70" s="141"/>
      <c r="DJ70" s="142"/>
      <c r="DK70" s="138"/>
      <c r="DL70" s="141"/>
      <c r="DM70" s="142"/>
      <c r="DN70" s="138"/>
      <c r="DO70" s="141"/>
      <c r="DP70" s="142"/>
      <c r="DQ70" s="138"/>
      <c r="DR70" s="141"/>
      <c r="DS70" s="142"/>
      <c r="DT70" s="138"/>
      <c r="DU70" s="141"/>
      <c r="DV70" s="142"/>
      <c r="DW70" s="138"/>
      <c r="DX70" s="141"/>
      <c r="DY70" s="142"/>
      <c r="DZ70" s="138"/>
      <c r="EA70" s="141"/>
      <c r="EB70" s="142"/>
      <c r="EC70" s="138"/>
      <c r="ED70" s="141"/>
      <c r="EE70" s="142"/>
      <c r="EF70" s="138"/>
      <c r="EG70" s="141"/>
      <c r="EH70" s="142"/>
      <c r="EI70" s="138"/>
      <c r="EJ70" s="141"/>
      <c r="EK70" s="142"/>
      <c r="EL70" s="138"/>
      <c r="EM70" s="141"/>
      <c r="EN70" s="142"/>
      <c r="EO70" s="138"/>
      <c r="EP70" s="141"/>
      <c r="EQ70" s="142"/>
      <c r="ER70" s="138"/>
      <c r="ES70" s="141"/>
      <c r="ET70" s="142"/>
      <c r="EU70" s="138"/>
      <c r="EV70" s="141"/>
      <c r="EW70" s="142"/>
      <c r="EX70" s="138"/>
      <c r="EY70" s="141"/>
      <c r="EZ70" s="142"/>
      <c r="FA70" s="138"/>
      <c r="FB70" s="141"/>
      <c r="FC70" s="142"/>
      <c r="FD70" s="138"/>
      <c r="FE70" s="141"/>
      <c r="FF70" s="142"/>
      <c r="FG70" s="138"/>
      <c r="FH70" s="141"/>
      <c r="FI70" s="142"/>
      <c r="FJ70" s="138"/>
      <c r="FK70" s="141"/>
      <c r="FL70" s="142"/>
      <c r="FM70" s="138"/>
      <c r="FN70" s="141"/>
      <c r="FO70" s="142"/>
      <c r="FP70" s="138"/>
      <c r="FQ70" s="141"/>
      <c r="FR70" s="142"/>
      <c r="FS70" s="138"/>
      <c r="FT70" s="141"/>
      <c r="FU70" s="142"/>
      <c r="FV70" s="138"/>
      <c r="FW70" s="141"/>
      <c r="FX70" s="142"/>
      <c r="FY70" s="138"/>
      <c r="FZ70" s="141"/>
      <c r="GA70" s="142"/>
      <c r="GB70" s="138"/>
      <c r="GC70" s="141"/>
      <c r="GD70" s="142"/>
      <c r="GE70" s="138"/>
      <c r="GF70" s="141"/>
      <c r="GG70" s="142"/>
      <c r="GH70" s="138"/>
      <c r="GI70" s="141"/>
      <c r="GJ70" s="142"/>
      <c r="GK70" s="138"/>
      <c r="GL70" s="141"/>
      <c r="GM70" s="142"/>
      <c r="GN70" s="138"/>
      <c r="GO70" s="141"/>
      <c r="GP70" s="142"/>
      <c r="GQ70" s="138"/>
      <c r="GR70" s="141"/>
      <c r="GS70" s="142"/>
      <c r="GT70" s="138"/>
      <c r="GU70" s="141"/>
      <c r="GV70" s="142"/>
      <c r="GW70" s="138"/>
      <c r="GX70" s="141"/>
      <c r="GY70" s="142"/>
      <c r="GZ70" s="138"/>
      <c r="HA70" s="141"/>
      <c r="HB70" s="142"/>
      <c r="HC70" s="138"/>
      <c r="HD70" s="141"/>
      <c r="HE70" s="142"/>
      <c r="HF70" s="138"/>
      <c r="HG70" s="141"/>
      <c r="HH70" s="142"/>
      <c r="HI70" s="138"/>
      <c r="HJ70" s="141"/>
      <c r="HK70" s="142"/>
      <c r="HL70" s="138"/>
      <c r="HM70" s="141"/>
      <c r="HN70" s="142"/>
      <c r="HO70" s="138"/>
      <c r="HP70" s="141"/>
      <c r="HQ70" s="142"/>
      <c r="HR70" s="138"/>
      <c r="HS70" s="141"/>
      <c r="HT70" s="142"/>
      <c r="HU70" s="138"/>
      <c r="HV70" s="141"/>
      <c r="HW70" s="142"/>
      <c r="HX70" s="138"/>
      <c r="HY70" s="141"/>
      <c r="HZ70" s="142"/>
      <c r="IA70" s="138"/>
      <c r="IB70" s="141"/>
      <c r="IC70" s="142"/>
      <c r="ID70" s="138"/>
      <c r="IE70" s="141"/>
      <c r="IF70" s="142"/>
      <c r="IG70" s="138"/>
      <c r="IH70" s="141"/>
      <c r="II70" s="142"/>
      <c r="IJ70" s="138"/>
      <c r="IK70" s="141"/>
      <c r="IL70" s="142"/>
      <c r="IM70" s="138"/>
      <c r="IN70" s="141"/>
      <c r="IO70" s="142"/>
      <c r="IP70" s="138"/>
      <c r="IQ70" s="141"/>
      <c r="IR70" s="142"/>
      <c r="IS70" s="138"/>
      <c r="IT70" s="141"/>
      <c r="IU70" s="142"/>
      <c r="IV70" s="138"/>
    </row>
    <row r="71" s="26" customFormat="true" ht="99.75" spans="1:27">
      <c r="A71" s="56">
        <v>64</v>
      </c>
      <c r="B71" s="112"/>
      <c r="C71" s="56"/>
      <c r="D71" s="57" t="s">
        <v>371</v>
      </c>
      <c r="E71" s="56" t="s">
        <v>34</v>
      </c>
      <c r="F71" s="59" t="s">
        <v>372</v>
      </c>
      <c r="G71" s="56"/>
      <c r="H71" s="56" t="s">
        <v>106</v>
      </c>
      <c r="I71" s="56" t="s">
        <v>38</v>
      </c>
      <c r="J71" s="56" t="s">
        <v>247</v>
      </c>
      <c r="K71" s="56">
        <v>147</v>
      </c>
      <c r="L71" s="56">
        <v>147</v>
      </c>
      <c r="M71" s="56"/>
      <c r="N71" s="56"/>
      <c r="P71" s="56"/>
      <c r="Q71" s="56"/>
      <c r="R71" s="56"/>
      <c r="S71" s="56"/>
      <c r="T71" s="56"/>
      <c r="U71" s="56"/>
      <c r="V71" s="90" t="s">
        <v>308</v>
      </c>
      <c r="W71" s="92" t="s">
        <v>373</v>
      </c>
      <c r="X71" s="92" t="s">
        <v>374</v>
      </c>
      <c r="Y71" s="105"/>
      <c r="Z71" s="106"/>
      <c r="AA71" s="106"/>
    </row>
    <row r="72" s="26" customFormat="true" ht="114" spans="1:27">
      <c r="A72" s="56">
        <v>65</v>
      </c>
      <c r="B72" s="112"/>
      <c r="C72" s="56"/>
      <c r="D72" s="56" t="s">
        <v>375</v>
      </c>
      <c r="E72" s="56" t="s">
        <v>34</v>
      </c>
      <c r="F72" s="70" t="s">
        <v>376</v>
      </c>
      <c r="G72" s="56"/>
      <c r="H72" s="56" t="s">
        <v>377</v>
      </c>
      <c r="I72" s="117" t="s">
        <v>216</v>
      </c>
      <c r="J72" s="56" t="s">
        <v>330</v>
      </c>
      <c r="K72" s="56">
        <v>120</v>
      </c>
      <c r="L72" s="56"/>
      <c r="M72" s="56"/>
      <c r="N72" s="56"/>
      <c r="P72" s="56"/>
      <c r="Q72" s="56"/>
      <c r="R72" s="56"/>
      <c r="S72" s="56"/>
      <c r="T72" s="56"/>
      <c r="U72" s="56"/>
      <c r="V72" s="90" t="s">
        <v>378</v>
      </c>
      <c r="W72" s="92" t="s">
        <v>379</v>
      </c>
      <c r="X72" s="92" t="s">
        <v>380</v>
      </c>
      <c r="Y72" s="90" t="s">
        <v>381</v>
      </c>
      <c r="Z72" s="106"/>
      <c r="AA72" s="106"/>
    </row>
    <row r="73" s="26" customFormat="true" ht="98" customHeight="true" spans="1:27">
      <c r="A73" s="56">
        <v>63</v>
      </c>
      <c r="B73" s="56" t="s">
        <v>30</v>
      </c>
      <c r="C73" s="56" t="s">
        <v>32</v>
      </c>
      <c r="D73" s="62" t="s">
        <v>382</v>
      </c>
      <c r="E73" s="77" t="s">
        <v>34</v>
      </c>
      <c r="F73" s="78" t="s">
        <v>383</v>
      </c>
      <c r="G73" s="56"/>
      <c r="H73" s="77" t="s">
        <v>342</v>
      </c>
      <c r="I73" s="77" t="s">
        <v>125</v>
      </c>
      <c r="J73" s="77" t="s">
        <v>339</v>
      </c>
      <c r="K73" s="56"/>
      <c r="L73" s="56"/>
      <c r="M73" s="56"/>
      <c r="N73" s="56"/>
      <c r="P73" s="56"/>
      <c r="Q73" s="56"/>
      <c r="R73" s="75">
        <v>300</v>
      </c>
      <c r="S73" s="56"/>
      <c r="T73" s="56"/>
      <c r="U73" s="56"/>
      <c r="V73" s="90"/>
      <c r="W73" s="92"/>
      <c r="X73" s="92"/>
      <c r="Y73" s="90"/>
      <c r="Z73" s="106"/>
      <c r="AA73" s="106"/>
    </row>
    <row r="74" s="26" customFormat="true" ht="49" customHeight="true" spans="1:27">
      <c r="A74" s="56">
        <v>64</v>
      </c>
      <c r="B74" s="113"/>
      <c r="C74" s="114" t="s">
        <v>384</v>
      </c>
      <c r="D74" s="114"/>
      <c r="E74" s="56"/>
      <c r="F74" s="59"/>
      <c r="G74" s="56"/>
      <c r="H74" s="56"/>
      <c r="I74" s="56"/>
      <c r="J74" s="56"/>
      <c r="K74" s="56">
        <f t="shared" ref="K74:U74" si="6">SUM(K75:K139)</f>
        <v>56107.89</v>
      </c>
      <c r="L74" s="56">
        <f t="shared" si="6"/>
        <v>5142.785</v>
      </c>
      <c r="M74" s="56">
        <f t="shared" si="6"/>
        <v>4393</v>
      </c>
      <c r="N74" s="56">
        <f t="shared" si="6"/>
        <v>0</v>
      </c>
      <c r="O74" s="56">
        <f t="shared" si="6"/>
        <v>0</v>
      </c>
      <c r="P74" s="56">
        <f t="shared" si="6"/>
        <v>0</v>
      </c>
      <c r="Q74" s="56">
        <f t="shared" si="6"/>
        <v>0</v>
      </c>
      <c r="R74" s="56">
        <f t="shared" si="6"/>
        <v>0</v>
      </c>
      <c r="S74" s="56">
        <f t="shared" si="6"/>
        <v>10407</v>
      </c>
      <c r="T74" s="56">
        <f t="shared" si="6"/>
        <v>36166.105</v>
      </c>
      <c r="U74" s="56">
        <f t="shared" si="6"/>
        <v>0</v>
      </c>
      <c r="V74" s="90"/>
      <c r="W74" s="91"/>
      <c r="X74" s="92"/>
      <c r="Y74" s="105"/>
      <c r="Z74" s="106"/>
      <c r="AA74" s="106"/>
    </row>
    <row r="75" s="26" customFormat="true" ht="409.5" spans="1:27">
      <c r="A75" s="56">
        <v>65</v>
      </c>
      <c r="B75" s="56" t="s">
        <v>30</v>
      </c>
      <c r="C75" s="56" t="s">
        <v>385</v>
      </c>
      <c r="D75" s="56" t="s">
        <v>386</v>
      </c>
      <c r="E75" s="56" t="s">
        <v>60</v>
      </c>
      <c r="F75" s="59" t="s">
        <v>387</v>
      </c>
      <c r="G75" s="56"/>
      <c r="H75" s="56" t="s">
        <v>388</v>
      </c>
      <c r="I75" s="56" t="s">
        <v>389</v>
      </c>
      <c r="J75" s="56" t="s">
        <v>390</v>
      </c>
      <c r="K75" s="56">
        <f t="shared" ref="K75:K84" si="7">SUM(L75:U75)</f>
        <v>1020</v>
      </c>
      <c r="L75" s="56"/>
      <c r="M75" s="56"/>
      <c r="N75" s="56"/>
      <c r="P75" s="56"/>
      <c r="Q75" s="56"/>
      <c r="R75" s="56"/>
      <c r="S75" s="56">
        <v>220</v>
      </c>
      <c r="T75" s="56">
        <v>800</v>
      </c>
      <c r="U75" s="56"/>
      <c r="V75" s="90" t="s">
        <v>391</v>
      </c>
      <c r="W75" s="90" t="s">
        <v>392</v>
      </c>
      <c r="X75" s="92" t="s">
        <v>393</v>
      </c>
      <c r="Y75" s="90" t="s">
        <v>394</v>
      </c>
      <c r="Z75" s="106"/>
      <c r="AA75" s="106"/>
    </row>
    <row r="76" s="26" customFormat="true" ht="128.25" spans="1:27">
      <c r="A76" s="56">
        <v>66</v>
      </c>
      <c r="B76" s="57" t="s">
        <v>30</v>
      </c>
      <c r="C76" s="56" t="s">
        <v>385</v>
      </c>
      <c r="D76" s="56" t="s">
        <v>395</v>
      </c>
      <c r="E76" s="56" t="s">
        <v>34</v>
      </c>
      <c r="F76" s="70" t="s">
        <v>396</v>
      </c>
      <c r="G76" s="56"/>
      <c r="H76" s="56" t="s">
        <v>397</v>
      </c>
      <c r="I76" s="117" t="s">
        <v>179</v>
      </c>
      <c r="J76" s="56" t="s">
        <v>180</v>
      </c>
      <c r="K76" s="56">
        <f t="shared" si="7"/>
        <v>1010</v>
      </c>
      <c r="L76" s="56"/>
      <c r="M76" s="56"/>
      <c r="N76" s="56"/>
      <c r="P76" s="56"/>
      <c r="Q76" s="56"/>
      <c r="R76" s="56"/>
      <c r="S76" s="56">
        <v>210</v>
      </c>
      <c r="T76" s="56">
        <v>800</v>
      </c>
      <c r="U76" s="56"/>
      <c r="V76" s="90" t="s">
        <v>398</v>
      </c>
      <c r="W76" s="92" t="s">
        <v>399</v>
      </c>
      <c r="X76" s="92" t="s">
        <v>400</v>
      </c>
      <c r="Y76" s="105"/>
      <c r="Z76" s="106"/>
      <c r="AA76" s="106"/>
    </row>
    <row r="77" s="26" customFormat="true" ht="129.75" spans="1:27">
      <c r="A77" s="56">
        <v>67</v>
      </c>
      <c r="B77" s="57" t="s">
        <v>30</v>
      </c>
      <c r="C77" s="56" t="s">
        <v>385</v>
      </c>
      <c r="D77" s="56" t="s">
        <v>401</v>
      </c>
      <c r="E77" s="56" t="s">
        <v>402</v>
      </c>
      <c r="F77" s="59" t="s">
        <v>403</v>
      </c>
      <c r="G77" s="56"/>
      <c r="H77" s="56" t="s">
        <v>404</v>
      </c>
      <c r="I77" s="56" t="s">
        <v>196</v>
      </c>
      <c r="J77" s="56" t="s">
        <v>275</v>
      </c>
      <c r="K77" s="56">
        <f t="shared" si="7"/>
        <v>530</v>
      </c>
      <c r="L77" s="56">
        <v>400</v>
      </c>
      <c r="M77" s="56"/>
      <c r="N77" s="56"/>
      <c r="P77" s="56"/>
      <c r="Q77" s="56"/>
      <c r="R77" s="56"/>
      <c r="S77" s="56">
        <v>130</v>
      </c>
      <c r="T77" s="56"/>
      <c r="U77" s="56"/>
      <c r="V77" s="90" t="s">
        <v>405</v>
      </c>
      <c r="W77" s="92" t="s">
        <v>406</v>
      </c>
      <c r="X77" s="92" t="s">
        <v>407</v>
      </c>
      <c r="Y77" s="92"/>
      <c r="Z77" s="106"/>
      <c r="AA77" s="106"/>
    </row>
    <row r="78" s="26" customFormat="true" ht="131.25" spans="1:27">
      <c r="A78" s="56">
        <v>68</v>
      </c>
      <c r="B78" s="57" t="s">
        <v>30</v>
      </c>
      <c r="C78" s="56" t="s">
        <v>385</v>
      </c>
      <c r="D78" s="56" t="s">
        <v>408</v>
      </c>
      <c r="E78" s="56" t="s">
        <v>409</v>
      </c>
      <c r="F78" s="59" t="s">
        <v>410</v>
      </c>
      <c r="G78" s="56"/>
      <c r="H78" s="56" t="s">
        <v>411</v>
      </c>
      <c r="I78" s="56" t="s">
        <v>196</v>
      </c>
      <c r="J78" s="56" t="s">
        <v>275</v>
      </c>
      <c r="K78" s="56">
        <f t="shared" si="7"/>
        <v>1280</v>
      </c>
      <c r="L78" s="128"/>
      <c r="M78" s="56"/>
      <c r="N78" s="56"/>
      <c r="P78" s="56"/>
      <c r="Q78" s="56"/>
      <c r="R78" s="56"/>
      <c r="S78" s="56">
        <v>480</v>
      </c>
      <c r="T78" s="56">
        <v>800</v>
      </c>
      <c r="U78" s="56"/>
      <c r="V78" s="90" t="s">
        <v>412</v>
      </c>
      <c r="W78" s="92" t="s">
        <v>413</v>
      </c>
      <c r="X78" s="92" t="s">
        <v>414</v>
      </c>
      <c r="Y78" s="92"/>
      <c r="Z78" s="106"/>
      <c r="AA78" s="106"/>
    </row>
    <row r="79" s="26" customFormat="true" ht="114" spans="1:27">
      <c r="A79" s="56">
        <v>69</v>
      </c>
      <c r="B79" s="57" t="s">
        <v>30</v>
      </c>
      <c r="C79" s="56" t="s">
        <v>385</v>
      </c>
      <c r="D79" s="57" t="s">
        <v>415</v>
      </c>
      <c r="E79" s="56" t="s">
        <v>34</v>
      </c>
      <c r="F79" s="59" t="s">
        <v>416</v>
      </c>
      <c r="G79" s="56"/>
      <c r="H79" s="56" t="s">
        <v>417</v>
      </c>
      <c r="I79" s="56" t="s">
        <v>418</v>
      </c>
      <c r="J79" s="56" t="s">
        <v>247</v>
      </c>
      <c r="K79" s="56">
        <f t="shared" si="7"/>
        <v>675</v>
      </c>
      <c r="L79" s="56"/>
      <c r="M79" s="56"/>
      <c r="N79" s="56"/>
      <c r="P79" s="56"/>
      <c r="Q79" s="56"/>
      <c r="R79" s="56"/>
      <c r="S79" s="56">
        <v>175</v>
      </c>
      <c r="T79" s="56">
        <v>500</v>
      </c>
      <c r="U79" s="56"/>
      <c r="V79" s="90" t="s">
        <v>419</v>
      </c>
      <c r="W79" s="91" t="s">
        <v>420</v>
      </c>
      <c r="X79" s="92" t="s">
        <v>421</v>
      </c>
      <c r="Y79" s="105"/>
      <c r="Z79" s="106"/>
      <c r="AA79" s="106"/>
    </row>
    <row r="80" s="26" customFormat="true" ht="187.5" spans="1:27">
      <c r="A80" s="56">
        <v>70</v>
      </c>
      <c r="B80" s="56" t="s">
        <v>30</v>
      </c>
      <c r="C80" s="56" t="s">
        <v>385</v>
      </c>
      <c r="D80" s="56" t="s">
        <v>422</v>
      </c>
      <c r="E80" s="56" t="s">
        <v>34</v>
      </c>
      <c r="F80" s="59" t="s">
        <v>423</v>
      </c>
      <c r="G80" s="56"/>
      <c r="H80" s="56" t="s">
        <v>424</v>
      </c>
      <c r="I80" s="56" t="s">
        <v>196</v>
      </c>
      <c r="J80" s="56" t="s">
        <v>390</v>
      </c>
      <c r="K80" s="56">
        <f t="shared" si="7"/>
        <v>650</v>
      </c>
      <c r="L80" s="56"/>
      <c r="M80" s="56"/>
      <c r="N80" s="56"/>
      <c r="P80" s="56"/>
      <c r="Q80" s="56"/>
      <c r="R80" s="56"/>
      <c r="S80" s="56">
        <v>150</v>
      </c>
      <c r="T80" s="56">
        <v>500</v>
      </c>
      <c r="U80" s="56"/>
      <c r="V80" s="90" t="s">
        <v>425</v>
      </c>
      <c r="W80" s="92" t="s">
        <v>426</v>
      </c>
      <c r="X80" s="92" t="s">
        <v>427</v>
      </c>
      <c r="Y80" s="90"/>
      <c r="Z80" s="106"/>
      <c r="AA80" s="106"/>
    </row>
    <row r="81" s="26" customFormat="true" ht="183" customHeight="true" spans="1:27">
      <c r="A81" s="56">
        <v>71</v>
      </c>
      <c r="B81" s="56" t="s">
        <v>30</v>
      </c>
      <c r="C81" s="56" t="s">
        <v>385</v>
      </c>
      <c r="D81" s="56" t="s">
        <v>428</v>
      </c>
      <c r="E81" s="56" t="s">
        <v>34</v>
      </c>
      <c r="F81" s="59" t="s">
        <v>429</v>
      </c>
      <c r="G81" s="56"/>
      <c r="H81" s="56" t="s">
        <v>388</v>
      </c>
      <c r="I81" s="56" t="s">
        <v>196</v>
      </c>
      <c r="J81" s="56" t="s">
        <v>390</v>
      </c>
      <c r="K81" s="56">
        <f t="shared" si="7"/>
        <v>570</v>
      </c>
      <c r="L81" s="56"/>
      <c r="M81" s="56"/>
      <c r="N81" s="56"/>
      <c r="P81" s="56"/>
      <c r="Q81" s="56"/>
      <c r="R81" s="56"/>
      <c r="S81" s="56">
        <v>120</v>
      </c>
      <c r="T81" s="56">
        <v>450</v>
      </c>
      <c r="U81" s="56"/>
      <c r="V81" s="90" t="s">
        <v>430</v>
      </c>
      <c r="W81" s="93" t="s">
        <v>431</v>
      </c>
      <c r="X81" s="92" t="s">
        <v>432</v>
      </c>
      <c r="Y81" s="90"/>
      <c r="Z81" s="106"/>
      <c r="AA81" s="106"/>
    </row>
    <row r="82" s="26" customFormat="true" ht="114" spans="1:27">
      <c r="A82" s="56">
        <v>72</v>
      </c>
      <c r="B82" s="56" t="s">
        <v>30</v>
      </c>
      <c r="C82" s="56" t="s">
        <v>385</v>
      </c>
      <c r="D82" s="56" t="s">
        <v>433</v>
      </c>
      <c r="E82" s="56" t="s">
        <v>34</v>
      </c>
      <c r="F82" s="59" t="s">
        <v>434</v>
      </c>
      <c r="G82" s="56"/>
      <c r="H82" s="56" t="s">
        <v>435</v>
      </c>
      <c r="I82" s="56" t="s">
        <v>179</v>
      </c>
      <c r="J82" s="56" t="s">
        <v>255</v>
      </c>
      <c r="K82" s="56">
        <f t="shared" si="7"/>
        <v>700</v>
      </c>
      <c r="L82" s="56"/>
      <c r="M82" s="56"/>
      <c r="N82" s="56"/>
      <c r="P82" s="56"/>
      <c r="Q82" s="56"/>
      <c r="R82" s="56"/>
      <c r="S82" s="56">
        <v>50</v>
      </c>
      <c r="T82" s="56">
        <v>650</v>
      </c>
      <c r="U82" s="56"/>
      <c r="V82" s="90" t="s">
        <v>436</v>
      </c>
      <c r="W82" s="91" t="s">
        <v>437</v>
      </c>
      <c r="X82" s="92" t="s">
        <v>438</v>
      </c>
      <c r="Y82" s="105"/>
      <c r="Z82" s="106"/>
      <c r="AA82" s="106"/>
    </row>
    <row r="83" s="26" customFormat="true" ht="114" spans="1:27">
      <c r="A83" s="56">
        <v>73</v>
      </c>
      <c r="B83" s="56" t="s">
        <v>30</v>
      </c>
      <c r="C83" s="56" t="s">
        <v>385</v>
      </c>
      <c r="D83" s="57" t="s">
        <v>439</v>
      </c>
      <c r="E83" s="56" t="s">
        <v>34</v>
      </c>
      <c r="F83" s="59" t="s">
        <v>440</v>
      </c>
      <c r="G83" s="56"/>
      <c r="H83" s="56" t="s">
        <v>441</v>
      </c>
      <c r="I83" s="56" t="s">
        <v>179</v>
      </c>
      <c r="J83" s="56" t="s">
        <v>255</v>
      </c>
      <c r="K83" s="56">
        <f t="shared" si="7"/>
        <v>1274</v>
      </c>
      <c r="L83" s="56"/>
      <c r="M83" s="56"/>
      <c r="N83" s="56"/>
      <c r="P83" s="56"/>
      <c r="Q83" s="56"/>
      <c r="R83" s="56"/>
      <c r="S83" s="56">
        <v>474</v>
      </c>
      <c r="T83" s="56">
        <v>800</v>
      </c>
      <c r="U83" s="56"/>
      <c r="V83" s="90" t="s">
        <v>442</v>
      </c>
      <c r="W83" s="91" t="s">
        <v>443</v>
      </c>
      <c r="X83" s="92" t="s">
        <v>444</v>
      </c>
      <c r="Y83" s="105"/>
      <c r="Z83" s="106"/>
      <c r="AA83" s="106"/>
    </row>
    <row r="84" s="26" customFormat="true" ht="256.5" spans="1:27">
      <c r="A84" s="56">
        <v>74</v>
      </c>
      <c r="B84" s="57" t="s">
        <v>30</v>
      </c>
      <c r="C84" s="56" t="s">
        <v>385</v>
      </c>
      <c r="D84" s="57" t="s">
        <v>445</v>
      </c>
      <c r="E84" s="56" t="s">
        <v>34</v>
      </c>
      <c r="F84" s="59" t="s">
        <v>446</v>
      </c>
      <c r="G84" s="56"/>
      <c r="H84" s="56" t="s">
        <v>447</v>
      </c>
      <c r="I84" s="56" t="s">
        <v>448</v>
      </c>
      <c r="J84" s="56" t="s">
        <v>339</v>
      </c>
      <c r="K84" s="56">
        <f t="shared" si="7"/>
        <v>400</v>
      </c>
      <c r="L84" s="56">
        <v>400</v>
      </c>
      <c r="M84" s="56"/>
      <c r="N84" s="56"/>
      <c r="P84" s="56"/>
      <c r="Q84" s="56"/>
      <c r="R84" s="56"/>
      <c r="S84" s="56"/>
      <c r="T84" s="56"/>
      <c r="U84" s="56"/>
      <c r="V84" s="90" t="s">
        <v>449</v>
      </c>
      <c r="W84" s="91" t="s">
        <v>450</v>
      </c>
      <c r="X84" s="92" t="s">
        <v>451</v>
      </c>
      <c r="Y84" s="105"/>
      <c r="Z84" s="106"/>
      <c r="AA84" s="106"/>
    </row>
    <row r="85" s="29" customFormat="true" ht="186" customHeight="true" spans="1:25">
      <c r="A85" s="56">
        <v>75</v>
      </c>
      <c r="B85" s="115" t="s">
        <v>452</v>
      </c>
      <c r="C85" s="115" t="s">
        <v>453</v>
      </c>
      <c r="D85" s="115" t="s">
        <v>454</v>
      </c>
      <c r="E85" s="115" t="s">
        <v>34</v>
      </c>
      <c r="F85" s="125" t="s">
        <v>455</v>
      </c>
      <c r="G85" s="125"/>
      <c r="H85" s="115" t="s">
        <v>456</v>
      </c>
      <c r="I85" s="125" t="s">
        <v>457</v>
      </c>
      <c r="J85" s="115" t="s">
        <v>458</v>
      </c>
      <c r="K85" s="125">
        <v>574</v>
      </c>
      <c r="L85" s="125"/>
      <c r="M85" s="125"/>
      <c r="N85" s="125"/>
      <c r="P85" s="125"/>
      <c r="Q85" s="125"/>
      <c r="R85" s="125"/>
      <c r="S85" s="125">
        <v>400</v>
      </c>
      <c r="T85" s="125">
        <v>175</v>
      </c>
      <c r="U85" s="125"/>
      <c r="V85" s="91" t="s">
        <v>459</v>
      </c>
      <c r="W85" s="91" t="s">
        <v>460</v>
      </c>
      <c r="X85" s="133" t="s">
        <v>461</v>
      </c>
      <c r="Y85" s="91" t="s">
        <v>462</v>
      </c>
    </row>
    <row r="86" s="29" customFormat="true" ht="128.25" spans="1:25">
      <c r="A86" s="56">
        <v>76</v>
      </c>
      <c r="B86" s="115" t="s">
        <v>452</v>
      </c>
      <c r="C86" s="115" t="s">
        <v>453</v>
      </c>
      <c r="D86" s="115" t="s">
        <v>463</v>
      </c>
      <c r="E86" s="115" t="s">
        <v>34</v>
      </c>
      <c r="F86" s="115" t="s">
        <v>464</v>
      </c>
      <c r="G86" s="125"/>
      <c r="H86" s="115" t="s">
        <v>377</v>
      </c>
      <c r="I86" s="129" t="s">
        <v>465</v>
      </c>
      <c r="J86" s="115" t="s">
        <v>180</v>
      </c>
      <c r="K86" s="125">
        <f t="shared" ref="K86:K119" si="8">SUM(L86:U86)</f>
        <v>579</v>
      </c>
      <c r="L86" s="125">
        <v>400</v>
      </c>
      <c r="M86" s="125"/>
      <c r="N86" s="125"/>
      <c r="P86" s="125"/>
      <c r="Q86" s="125"/>
      <c r="R86" s="125"/>
      <c r="S86" s="125">
        <v>179</v>
      </c>
      <c r="T86" s="125"/>
      <c r="U86" s="125"/>
      <c r="V86" s="133" t="s">
        <v>466</v>
      </c>
      <c r="W86" s="91" t="s">
        <v>467</v>
      </c>
      <c r="X86" s="91" t="s">
        <v>468</v>
      </c>
      <c r="Y86" s="91" t="s">
        <v>462</v>
      </c>
    </row>
    <row r="87" s="26" customFormat="true" ht="80" customHeight="true" spans="1:27">
      <c r="A87" s="56">
        <v>77</v>
      </c>
      <c r="B87" s="57" t="s">
        <v>30</v>
      </c>
      <c r="C87" s="57" t="s">
        <v>385</v>
      </c>
      <c r="D87" s="57" t="s">
        <v>469</v>
      </c>
      <c r="E87" s="56" t="s">
        <v>60</v>
      </c>
      <c r="F87" s="59" t="s">
        <v>470</v>
      </c>
      <c r="G87" s="56"/>
      <c r="H87" s="56" t="s">
        <v>471</v>
      </c>
      <c r="I87" s="56" t="s">
        <v>472</v>
      </c>
      <c r="J87" s="56" t="s">
        <v>39</v>
      </c>
      <c r="K87" s="56">
        <f t="shared" si="8"/>
        <v>1000</v>
      </c>
      <c r="L87" s="56"/>
      <c r="M87" s="56"/>
      <c r="N87" s="56"/>
      <c r="P87" s="56"/>
      <c r="Q87" s="56"/>
      <c r="R87" s="56"/>
      <c r="S87" s="56">
        <v>1000</v>
      </c>
      <c r="T87" s="56"/>
      <c r="U87" s="56"/>
      <c r="V87" s="90"/>
      <c r="W87" s="91" t="s">
        <v>473</v>
      </c>
      <c r="X87" s="134"/>
      <c r="Y87" s="105"/>
      <c r="Z87" s="106"/>
      <c r="AA87" s="106"/>
    </row>
    <row r="88" s="26" customFormat="true" ht="80" customHeight="true" spans="1:27">
      <c r="A88" s="56">
        <v>78</v>
      </c>
      <c r="B88" s="57" t="s">
        <v>30</v>
      </c>
      <c r="C88" s="57" t="s">
        <v>385</v>
      </c>
      <c r="D88" s="57" t="s">
        <v>474</v>
      </c>
      <c r="E88" s="56" t="s">
        <v>60</v>
      </c>
      <c r="F88" s="59" t="s">
        <v>475</v>
      </c>
      <c r="G88" s="56"/>
      <c r="H88" s="56" t="s">
        <v>471</v>
      </c>
      <c r="I88" s="56" t="s">
        <v>472</v>
      </c>
      <c r="J88" s="56" t="s">
        <v>39</v>
      </c>
      <c r="K88" s="56">
        <f t="shared" si="8"/>
        <v>4170</v>
      </c>
      <c r="L88" s="56"/>
      <c r="M88" s="56"/>
      <c r="N88" s="56"/>
      <c r="P88" s="56"/>
      <c r="Q88" s="56"/>
      <c r="R88" s="56"/>
      <c r="S88" s="56">
        <v>4170</v>
      </c>
      <c r="T88" s="56"/>
      <c r="U88" s="56"/>
      <c r="V88" s="90"/>
      <c r="W88" s="91" t="s">
        <v>476</v>
      </c>
      <c r="X88" s="134"/>
      <c r="Y88" s="105"/>
      <c r="Z88" s="106"/>
      <c r="AA88" s="106"/>
    </row>
    <row r="89" s="26" customFormat="true" ht="80" customHeight="true" spans="1:27">
      <c r="A89" s="56">
        <v>79</v>
      </c>
      <c r="B89" s="57" t="s">
        <v>30</v>
      </c>
      <c r="C89" s="57" t="s">
        <v>385</v>
      </c>
      <c r="D89" s="57" t="s">
        <v>477</v>
      </c>
      <c r="E89" s="56" t="s">
        <v>34</v>
      </c>
      <c r="F89" s="59" t="s">
        <v>478</v>
      </c>
      <c r="G89" s="56"/>
      <c r="H89" s="56" t="s">
        <v>471</v>
      </c>
      <c r="I89" s="56" t="s">
        <v>479</v>
      </c>
      <c r="J89" s="56" t="s">
        <v>39</v>
      </c>
      <c r="K89" s="56">
        <f t="shared" si="8"/>
        <v>6375</v>
      </c>
      <c r="L89" s="56">
        <v>2869</v>
      </c>
      <c r="M89" s="56"/>
      <c r="N89" s="56"/>
      <c r="P89" s="56"/>
      <c r="Q89" s="56"/>
      <c r="R89" s="56"/>
      <c r="S89" s="56"/>
      <c r="T89" s="56">
        <v>3506</v>
      </c>
      <c r="U89" s="56"/>
      <c r="V89" s="90"/>
      <c r="W89" s="91" t="s">
        <v>480</v>
      </c>
      <c r="X89" s="134"/>
      <c r="Y89" s="105"/>
      <c r="Z89" s="106"/>
      <c r="AA89" s="106"/>
    </row>
    <row r="90" s="26" customFormat="true" ht="80" customHeight="true" spans="1:27">
      <c r="A90" s="56">
        <v>80</v>
      </c>
      <c r="B90" s="57" t="s">
        <v>30</v>
      </c>
      <c r="C90" s="57" t="s">
        <v>385</v>
      </c>
      <c r="D90" s="57" t="s">
        <v>481</v>
      </c>
      <c r="E90" s="56" t="s">
        <v>34</v>
      </c>
      <c r="F90" s="59" t="s">
        <v>482</v>
      </c>
      <c r="G90" s="56"/>
      <c r="H90" s="56" t="s">
        <v>483</v>
      </c>
      <c r="I90" s="56" t="s">
        <v>479</v>
      </c>
      <c r="J90" s="56" t="s">
        <v>39</v>
      </c>
      <c r="K90" s="56">
        <f t="shared" si="8"/>
        <v>482.31</v>
      </c>
      <c r="L90" s="56">
        <v>145.435</v>
      </c>
      <c r="M90" s="56"/>
      <c r="N90" s="56"/>
      <c r="P90" s="56"/>
      <c r="Q90" s="56"/>
      <c r="R90" s="56"/>
      <c r="S90" s="56"/>
      <c r="T90" s="56">
        <v>336.875</v>
      </c>
      <c r="U90" s="56"/>
      <c r="V90" s="90"/>
      <c r="W90" s="91" t="s">
        <v>484</v>
      </c>
      <c r="X90" s="134"/>
      <c r="Y90" s="105"/>
      <c r="Z90" s="106"/>
      <c r="AA90" s="106"/>
    </row>
    <row r="91" s="26" customFormat="true" ht="80" customHeight="true" spans="1:27">
      <c r="A91" s="56">
        <v>81</v>
      </c>
      <c r="B91" s="57" t="s">
        <v>30</v>
      </c>
      <c r="C91" s="57" t="s">
        <v>385</v>
      </c>
      <c r="D91" s="57" t="s">
        <v>485</v>
      </c>
      <c r="E91" s="56" t="s">
        <v>34</v>
      </c>
      <c r="F91" s="59" t="s">
        <v>486</v>
      </c>
      <c r="G91" s="56"/>
      <c r="H91" s="56" t="s">
        <v>487</v>
      </c>
      <c r="I91" s="56" t="s">
        <v>479</v>
      </c>
      <c r="J91" s="56" t="s">
        <v>39</v>
      </c>
      <c r="K91" s="56">
        <f t="shared" si="8"/>
        <v>2428.35</v>
      </c>
      <c r="L91" s="56">
        <v>928.35</v>
      </c>
      <c r="M91" s="56"/>
      <c r="N91" s="56"/>
      <c r="P91" s="56"/>
      <c r="Q91" s="56"/>
      <c r="R91" s="56"/>
      <c r="S91" s="56"/>
      <c r="T91" s="56">
        <v>1500</v>
      </c>
      <c r="U91" s="56"/>
      <c r="V91" s="90"/>
      <c r="W91" s="91" t="s">
        <v>488</v>
      </c>
      <c r="X91" s="134"/>
      <c r="Y91" s="105"/>
      <c r="Z91" s="106"/>
      <c r="AA91" s="106"/>
    </row>
    <row r="92" s="26" customFormat="true" ht="85.5" spans="1:27">
      <c r="A92" s="56">
        <v>82</v>
      </c>
      <c r="B92" s="56"/>
      <c r="C92" s="56"/>
      <c r="D92" s="56" t="s">
        <v>489</v>
      </c>
      <c r="E92" s="56" t="s">
        <v>34</v>
      </c>
      <c r="F92" s="59" t="s">
        <v>490</v>
      </c>
      <c r="G92" s="56"/>
      <c r="H92" s="56" t="s">
        <v>491</v>
      </c>
      <c r="I92" s="56" t="s">
        <v>492</v>
      </c>
      <c r="J92" s="56" t="s">
        <v>493</v>
      </c>
      <c r="K92" s="56">
        <f t="shared" si="8"/>
        <v>500</v>
      </c>
      <c r="L92" s="56"/>
      <c r="M92" s="56"/>
      <c r="N92" s="56"/>
      <c r="P92" s="56"/>
      <c r="Q92" s="56"/>
      <c r="R92" s="56"/>
      <c r="S92" s="56"/>
      <c r="T92" s="56">
        <v>500</v>
      </c>
      <c r="U92" s="56"/>
      <c r="V92" s="90" t="s">
        <v>494</v>
      </c>
      <c r="W92" s="90" t="s">
        <v>495</v>
      </c>
      <c r="X92" s="92" t="s">
        <v>496</v>
      </c>
      <c r="Y92" s="105"/>
      <c r="Z92" s="106"/>
      <c r="AA92" s="106"/>
    </row>
    <row r="93" s="26" customFormat="true" ht="114" spans="1:27">
      <c r="A93" s="56">
        <v>83</v>
      </c>
      <c r="B93" s="56"/>
      <c r="C93" s="56"/>
      <c r="D93" s="56" t="s">
        <v>497</v>
      </c>
      <c r="E93" s="56" t="s">
        <v>323</v>
      </c>
      <c r="F93" s="59" t="s">
        <v>498</v>
      </c>
      <c r="G93" s="56"/>
      <c r="H93" s="56" t="s">
        <v>499</v>
      </c>
      <c r="I93" s="56" t="s">
        <v>492</v>
      </c>
      <c r="J93" s="56" t="s">
        <v>493</v>
      </c>
      <c r="K93" s="56">
        <f t="shared" si="8"/>
        <v>1197.35</v>
      </c>
      <c r="L93" s="56"/>
      <c r="M93" s="56"/>
      <c r="N93" s="56"/>
      <c r="P93" s="56"/>
      <c r="Q93" s="56"/>
      <c r="R93" s="56"/>
      <c r="S93" s="56"/>
      <c r="T93" s="56">
        <v>1197.35</v>
      </c>
      <c r="U93" s="56"/>
      <c r="V93" s="90" t="s">
        <v>500</v>
      </c>
      <c r="W93" s="90" t="s">
        <v>495</v>
      </c>
      <c r="X93" s="92" t="s">
        <v>501</v>
      </c>
      <c r="Y93" s="105"/>
      <c r="Z93" s="106"/>
      <c r="AA93" s="106"/>
    </row>
    <row r="94" s="26" customFormat="true" ht="75" spans="1:27">
      <c r="A94" s="56">
        <v>84</v>
      </c>
      <c r="B94" s="112"/>
      <c r="C94" s="56"/>
      <c r="D94" s="56" t="s">
        <v>502</v>
      </c>
      <c r="E94" s="56" t="s">
        <v>34</v>
      </c>
      <c r="F94" s="59" t="s">
        <v>503</v>
      </c>
      <c r="G94" s="56"/>
      <c r="H94" s="56" t="s">
        <v>504</v>
      </c>
      <c r="I94" s="56" t="s">
        <v>196</v>
      </c>
      <c r="J94" s="56" t="s">
        <v>505</v>
      </c>
      <c r="K94" s="56">
        <f t="shared" si="8"/>
        <v>900</v>
      </c>
      <c r="L94" s="56">
        <v>0</v>
      </c>
      <c r="M94" s="56">
        <v>900</v>
      </c>
      <c r="N94" s="56">
        <v>0</v>
      </c>
      <c r="P94" s="56">
        <v>0</v>
      </c>
      <c r="Q94" s="56">
        <v>0</v>
      </c>
      <c r="R94" s="56">
        <v>0</v>
      </c>
      <c r="S94" s="56">
        <v>0</v>
      </c>
      <c r="T94" s="56">
        <v>0</v>
      </c>
      <c r="U94" s="56"/>
      <c r="V94" s="90" t="s">
        <v>506</v>
      </c>
      <c r="W94" s="91" t="s">
        <v>507</v>
      </c>
      <c r="X94" s="92" t="s">
        <v>444</v>
      </c>
      <c r="Y94" s="105" t="s">
        <v>508</v>
      </c>
      <c r="Z94" s="106"/>
      <c r="AA94" s="106"/>
    </row>
    <row r="95" s="26" customFormat="true" ht="93.75" spans="1:27">
      <c r="A95" s="56">
        <v>85</v>
      </c>
      <c r="B95" s="112"/>
      <c r="C95" s="56"/>
      <c r="D95" s="56" t="s">
        <v>509</v>
      </c>
      <c r="E95" s="56" t="s">
        <v>34</v>
      </c>
      <c r="F95" s="59" t="s">
        <v>510</v>
      </c>
      <c r="G95" s="56"/>
      <c r="H95" s="56" t="s">
        <v>511</v>
      </c>
      <c r="I95" s="56" t="s">
        <v>196</v>
      </c>
      <c r="J95" s="56" t="s">
        <v>39</v>
      </c>
      <c r="K95" s="56">
        <f t="shared" si="8"/>
        <v>200</v>
      </c>
      <c r="L95" s="56">
        <v>0</v>
      </c>
      <c r="M95" s="56">
        <v>200</v>
      </c>
      <c r="N95" s="56">
        <v>0</v>
      </c>
      <c r="P95" s="56">
        <v>0</v>
      </c>
      <c r="Q95" s="56">
        <v>0</v>
      </c>
      <c r="R95" s="56">
        <v>0</v>
      </c>
      <c r="S95" s="56">
        <v>0</v>
      </c>
      <c r="T95" s="56">
        <v>0</v>
      </c>
      <c r="U95" s="56"/>
      <c r="V95" s="90" t="s">
        <v>512</v>
      </c>
      <c r="W95" s="92" t="s">
        <v>513</v>
      </c>
      <c r="X95" s="92" t="s">
        <v>444</v>
      </c>
      <c r="Y95" s="105" t="s">
        <v>508</v>
      </c>
      <c r="Z95" s="106"/>
      <c r="AA95" s="106"/>
    </row>
    <row r="96" s="26" customFormat="true" ht="112.5" spans="1:27">
      <c r="A96" s="56">
        <v>86</v>
      </c>
      <c r="B96" s="112"/>
      <c r="C96" s="56"/>
      <c r="D96" s="56" t="s">
        <v>514</v>
      </c>
      <c r="E96" s="56" t="s">
        <v>34</v>
      </c>
      <c r="F96" s="59" t="s">
        <v>515</v>
      </c>
      <c r="G96" s="56"/>
      <c r="H96" s="56" t="s">
        <v>516</v>
      </c>
      <c r="I96" s="56" t="s">
        <v>196</v>
      </c>
      <c r="J96" s="56" t="s">
        <v>39</v>
      </c>
      <c r="K96" s="56">
        <f t="shared" si="8"/>
        <v>900</v>
      </c>
      <c r="L96" s="56">
        <v>0</v>
      </c>
      <c r="M96" s="56">
        <v>900</v>
      </c>
      <c r="N96" s="56">
        <v>0</v>
      </c>
      <c r="P96" s="56">
        <v>0</v>
      </c>
      <c r="Q96" s="56">
        <v>0</v>
      </c>
      <c r="R96" s="56">
        <v>0</v>
      </c>
      <c r="S96" s="56">
        <v>0</v>
      </c>
      <c r="T96" s="56">
        <v>0</v>
      </c>
      <c r="U96" s="56"/>
      <c r="V96" s="90" t="s">
        <v>517</v>
      </c>
      <c r="W96" s="92" t="s">
        <v>518</v>
      </c>
      <c r="X96" s="92" t="s">
        <v>444</v>
      </c>
      <c r="Y96" s="105" t="s">
        <v>508</v>
      </c>
      <c r="Z96" s="106"/>
      <c r="AA96" s="106"/>
    </row>
    <row r="97" s="26" customFormat="true" ht="75" spans="1:27">
      <c r="A97" s="56">
        <v>87</v>
      </c>
      <c r="B97" s="112"/>
      <c r="C97" s="56"/>
      <c r="D97" s="56" t="s">
        <v>519</v>
      </c>
      <c r="E97" s="56" t="s">
        <v>34</v>
      </c>
      <c r="F97" s="59" t="s">
        <v>520</v>
      </c>
      <c r="G97" s="56"/>
      <c r="H97" s="56" t="s">
        <v>521</v>
      </c>
      <c r="I97" s="56" t="s">
        <v>196</v>
      </c>
      <c r="J97" s="56" t="s">
        <v>505</v>
      </c>
      <c r="K97" s="56">
        <f t="shared" si="8"/>
        <v>400</v>
      </c>
      <c r="L97" s="56">
        <v>0</v>
      </c>
      <c r="M97" s="56">
        <v>400</v>
      </c>
      <c r="N97" s="56">
        <v>0</v>
      </c>
      <c r="P97" s="56">
        <v>0</v>
      </c>
      <c r="Q97" s="56">
        <v>0</v>
      </c>
      <c r="R97" s="56">
        <v>0</v>
      </c>
      <c r="S97" s="56">
        <v>0</v>
      </c>
      <c r="T97" s="56">
        <v>0</v>
      </c>
      <c r="U97" s="56"/>
      <c r="V97" s="90" t="s">
        <v>522</v>
      </c>
      <c r="W97" s="92" t="s">
        <v>523</v>
      </c>
      <c r="X97" s="92" t="s">
        <v>444</v>
      </c>
      <c r="Y97" s="105" t="s">
        <v>508</v>
      </c>
      <c r="Z97" s="106"/>
      <c r="AA97" s="106"/>
    </row>
    <row r="98" s="26" customFormat="true" ht="205" customHeight="true" spans="1:27">
      <c r="A98" s="56">
        <v>88</v>
      </c>
      <c r="B98" s="112"/>
      <c r="C98" s="56"/>
      <c r="D98" s="116" t="s">
        <v>524</v>
      </c>
      <c r="E98" s="56" t="s">
        <v>60</v>
      </c>
      <c r="F98" s="59" t="s">
        <v>525</v>
      </c>
      <c r="G98" s="56"/>
      <c r="H98" s="56" t="s">
        <v>526</v>
      </c>
      <c r="I98" s="56" t="s">
        <v>527</v>
      </c>
      <c r="J98" s="56" t="s">
        <v>493</v>
      </c>
      <c r="K98" s="56">
        <f t="shared" si="8"/>
        <v>990</v>
      </c>
      <c r="L98" s="56"/>
      <c r="M98" s="56"/>
      <c r="N98" s="56"/>
      <c r="P98" s="56"/>
      <c r="Q98" s="56"/>
      <c r="R98" s="56"/>
      <c r="S98" s="56"/>
      <c r="T98" s="56">
        <v>990</v>
      </c>
      <c r="U98" s="56"/>
      <c r="V98" s="105" t="s">
        <v>528</v>
      </c>
      <c r="W98" s="91" t="s">
        <v>529</v>
      </c>
      <c r="X98" s="92" t="s">
        <v>530</v>
      </c>
      <c r="Z98" s="139">
        <v>605</v>
      </c>
      <c r="AA98" s="139">
        <v>2041</v>
      </c>
    </row>
    <row r="99" s="26" customFormat="true" ht="243.75" spans="1:27">
      <c r="A99" s="56">
        <v>89</v>
      </c>
      <c r="B99" s="112"/>
      <c r="C99" s="56"/>
      <c r="D99" s="116" t="s">
        <v>531</v>
      </c>
      <c r="E99" s="56" t="s">
        <v>60</v>
      </c>
      <c r="F99" s="59" t="s">
        <v>532</v>
      </c>
      <c r="G99" s="56"/>
      <c r="H99" s="56" t="s">
        <v>533</v>
      </c>
      <c r="I99" s="56" t="s">
        <v>534</v>
      </c>
      <c r="J99" s="56" t="s">
        <v>493</v>
      </c>
      <c r="K99" s="56">
        <f t="shared" si="8"/>
        <v>1044</v>
      </c>
      <c r="L99" s="56"/>
      <c r="M99" s="56"/>
      <c r="N99" s="56"/>
      <c r="P99" s="56"/>
      <c r="Q99" s="56"/>
      <c r="R99" s="56"/>
      <c r="S99" s="56"/>
      <c r="T99" s="56">
        <v>1044</v>
      </c>
      <c r="U99" s="56"/>
      <c r="V99" s="105" t="s">
        <v>535</v>
      </c>
      <c r="W99" s="91" t="s">
        <v>536</v>
      </c>
      <c r="X99" s="92" t="s">
        <v>537</v>
      </c>
      <c r="Z99" s="139">
        <v>744</v>
      </c>
      <c r="AA99" s="139">
        <v>2232</v>
      </c>
    </row>
    <row r="100" s="26" customFormat="true" ht="85.5" spans="1:27">
      <c r="A100" s="56">
        <v>90</v>
      </c>
      <c r="B100" s="112"/>
      <c r="C100" s="56"/>
      <c r="D100" s="116" t="s">
        <v>538</v>
      </c>
      <c r="E100" s="56" t="s">
        <v>60</v>
      </c>
      <c r="F100" s="59" t="s">
        <v>539</v>
      </c>
      <c r="G100" s="56"/>
      <c r="H100" s="56" t="s">
        <v>540</v>
      </c>
      <c r="I100" s="56" t="s">
        <v>541</v>
      </c>
      <c r="J100" s="56" t="s">
        <v>493</v>
      </c>
      <c r="K100" s="56">
        <f t="shared" si="8"/>
        <v>615</v>
      </c>
      <c r="L100" s="56"/>
      <c r="M100" s="56"/>
      <c r="N100" s="56"/>
      <c r="P100" s="56"/>
      <c r="Q100" s="56"/>
      <c r="R100" s="56"/>
      <c r="S100" s="56"/>
      <c r="T100" s="56">
        <v>615</v>
      </c>
      <c r="U100" s="56"/>
      <c r="V100" s="105" t="s">
        <v>542</v>
      </c>
      <c r="W100" s="91" t="s">
        <v>543</v>
      </c>
      <c r="X100" s="92" t="s">
        <v>544</v>
      </c>
      <c r="Z100" s="140">
        <v>284</v>
      </c>
      <c r="AA100" s="140">
        <v>887</v>
      </c>
    </row>
    <row r="101" s="26" customFormat="true" ht="206.25" spans="1:27">
      <c r="A101" s="56">
        <v>91</v>
      </c>
      <c r="B101" s="112"/>
      <c r="C101" s="56"/>
      <c r="D101" s="116" t="s">
        <v>545</v>
      </c>
      <c r="E101" s="56" t="s">
        <v>60</v>
      </c>
      <c r="F101" s="59" t="s">
        <v>546</v>
      </c>
      <c r="G101" s="56"/>
      <c r="H101" s="56" t="s">
        <v>547</v>
      </c>
      <c r="I101" s="56" t="s">
        <v>527</v>
      </c>
      <c r="J101" s="56" t="s">
        <v>493</v>
      </c>
      <c r="K101" s="56">
        <f t="shared" si="8"/>
        <v>78</v>
      </c>
      <c r="L101" s="56"/>
      <c r="M101" s="56">
        <v>78</v>
      </c>
      <c r="N101" s="56"/>
      <c r="P101" s="56"/>
      <c r="Q101" s="56"/>
      <c r="R101" s="56"/>
      <c r="S101" s="56"/>
      <c r="T101" s="56"/>
      <c r="U101" s="56"/>
      <c r="V101" s="105" t="s">
        <v>548</v>
      </c>
      <c r="W101" s="91" t="s">
        <v>549</v>
      </c>
      <c r="X101" s="92" t="s">
        <v>550</v>
      </c>
      <c r="Z101" s="139">
        <v>383</v>
      </c>
      <c r="AA101" s="139">
        <v>1302</v>
      </c>
    </row>
    <row r="102" s="26" customFormat="true" ht="206.25" spans="1:27">
      <c r="A102" s="56">
        <v>92</v>
      </c>
      <c r="B102" s="112"/>
      <c r="C102" s="56"/>
      <c r="D102" s="116" t="s">
        <v>551</v>
      </c>
      <c r="E102" s="56" t="s">
        <v>60</v>
      </c>
      <c r="F102" s="59" t="s">
        <v>552</v>
      </c>
      <c r="G102" s="56"/>
      <c r="H102" s="56" t="s">
        <v>553</v>
      </c>
      <c r="I102" s="56" t="s">
        <v>554</v>
      </c>
      <c r="J102" s="56" t="s">
        <v>493</v>
      </c>
      <c r="K102" s="56">
        <f t="shared" si="8"/>
        <v>354</v>
      </c>
      <c r="L102" s="56"/>
      <c r="M102" s="56">
        <v>354</v>
      </c>
      <c r="N102" s="56"/>
      <c r="P102" s="56"/>
      <c r="Q102" s="56"/>
      <c r="R102" s="56"/>
      <c r="S102" s="56"/>
      <c r="T102" s="56"/>
      <c r="U102" s="56"/>
      <c r="V102" s="105" t="s">
        <v>555</v>
      </c>
      <c r="W102" s="91" t="s">
        <v>556</v>
      </c>
      <c r="X102" s="92" t="s">
        <v>557</v>
      </c>
      <c r="Z102" s="140">
        <v>746</v>
      </c>
      <c r="AA102" s="140">
        <v>3355</v>
      </c>
    </row>
    <row r="103" s="26" customFormat="true" ht="150" spans="1:27">
      <c r="A103" s="56">
        <v>93</v>
      </c>
      <c r="B103" s="112"/>
      <c r="C103" s="56"/>
      <c r="D103" s="116" t="s">
        <v>558</v>
      </c>
      <c r="E103" s="56" t="s">
        <v>60</v>
      </c>
      <c r="F103" s="59" t="s">
        <v>559</v>
      </c>
      <c r="G103" s="56"/>
      <c r="H103" s="56" t="s">
        <v>560</v>
      </c>
      <c r="I103" s="56" t="s">
        <v>534</v>
      </c>
      <c r="J103" s="56" t="s">
        <v>493</v>
      </c>
      <c r="K103" s="56">
        <f t="shared" si="8"/>
        <v>340</v>
      </c>
      <c r="L103" s="56"/>
      <c r="M103" s="56">
        <v>340</v>
      </c>
      <c r="N103" s="56"/>
      <c r="P103" s="56"/>
      <c r="Q103" s="56"/>
      <c r="R103" s="56"/>
      <c r="S103" s="56"/>
      <c r="T103" s="56"/>
      <c r="U103" s="56"/>
      <c r="V103" s="105" t="s">
        <v>561</v>
      </c>
      <c r="W103" s="91" t="s">
        <v>562</v>
      </c>
      <c r="X103" s="92" t="s">
        <v>563</v>
      </c>
      <c r="Z103" s="140">
        <v>492</v>
      </c>
      <c r="AA103" s="140">
        <v>1476</v>
      </c>
    </row>
    <row r="104" s="26" customFormat="true" ht="131.25" spans="1:27">
      <c r="A104" s="56">
        <v>94</v>
      </c>
      <c r="B104" s="112"/>
      <c r="C104" s="56"/>
      <c r="D104" s="116" t="s">
        <v>564</v>
      </c>
      <c r="E104" s="56" t="s">
        <v>60</v>
      </c>
      <c r="F104" s="59" t="s">
        <v>565</v>
      </c>
      <c r="G104" s="56"/>
      <c r="H104" s="56" t="s">
        <v>566</v>
      </c>
      <c r="I104" s="56" t="s">
        <v>527</v>
      </c>
      <c r="J104" s="56" t="s">
        <v>493</v>
      </c>
      <c r="K104" s="56">
        <f t="shared" si="8"/>
        <v>358</v>
      </c>
      <c r="L104" s="56"/>
      <c r="M104" s="56">
        <v>358</v>
      </c>
      <c r="N104" s="56"/>
      <c r="P104" s="56"/>
      <c r="Q104" s="56"/>
      <c r="R104" s="56"/>
      <c r="S104" s="56"/>
      <c r="T104" s="56"/>
      <c r="U104" s="56"/>
      <c r="V104" s="105" t="s">
        <v>567</v>
      </c>
      <c r="W104" s="91" t="s">
        <v>568</v>
      </c>
      <c r="X104" s="92" t="s">
        <v>569</v>
      </c>
      <c r="Z104" s="140">
        <v>324</v>
      </c>
      <c r="AA104" s="140">
        <v>1289</v>
      </c>
    </row>
    <row r="105" s="26" customFormat="true" ht="168.75" spans="1:27">
      <c r="A105" s="56">
        <v>95</v>
      </c>
      <c r="B105" s="112"/>
      <c r="C105" s="56"/>
      <c r="D105" s="116" t="s">
        <v>570</v>
      </c>
      <c r="E105" s="56" t="s">
        <v>60</v>
      </c>
      <c r="F105" s="59" t="s">
        <v>571</v>
      </c>
      <c r="G105" s="56"/>
      <c r="H105" s="56" t="s">
        <v>572</v>
      </c>
      <c r="I105" s="56" t="s">
        <v>554</v>
      </c>
      <c r="J105" s="56" t="s">
        <v>493</v>
      </c>
      <c r="K105" s="56">
        <f t="shared" si="8"/>
        <v>938</v>
      </c>
      <c r="L105" s="56"/>
      <c r="M105" s="56"/>
      <c r="N105" s="56"/>
      <c r="P105" s="56"/>
      <c r="Q105" s="56"/>
      <c r="R105" s="56"/>
      <c r="S105" s="56"/>
      <c r="T105" s="56">
        <v>938</v>
      </c>
      <c r="U105" s="56"/>
      <c r="V105" s="105" t="s">
        <v>573</v>
      </c>
      <c r="W105" s="91" t="s">
        <v>574</v>
      </c>
      <c r="X105" s="92" t="s">
        <v>575</v>
      </c>
      <c r="Z105" s="140">
        <v>280</v>
      </c>
      <c r="AA105" s="140">
        <v>945</v>
      </c>
    </row>
    <row r="106" s="26" customFormat="true" ht="225" spans="1:27">
      <c r="A106" s="56">
        <v>96</v>
      </c>
      <c r="B106" s="112"/>
      <c r="C106" s="56"/>
      <c r="D106" s="116" t="s">
        <v>576</v>
      </c>
      <c r="E106" s="56" t="s">
        <v>60</v>
      </c>
      <c r="F106" s="59" t="s">
        <v>577</v>
      </c>
      <c r="G106" s="56"/>
      <c r="H106" s="56" t="s">
        <v>578</v>
      </c>
      <c r="I106" s="56" t="s">
        <v>534</v>
      </c>
      <c r="J106" s="56" t="s">
        <v>493</v>
      </c>
      <c r="K106" s="56">
        <f t="shared" si="8"/>
        <v>901</v>
      </c>
      <c r="L106" s="56"/>
      <c r="M106" s="56"/>
      <c r="N106" s="56"/>
      <c r="P106" s="56"/>
      <c r="Q106" s="56"/>
      <c r="R106" s="56"/>
      <c r="S106" s="56"/>
      <c r="T106" s="56">
        <v>901</v>
      </c>
      <c r="U106" s="56"/>
      <c r="V106" s="105" t="s">
        <v>579</v>
      </c>
      <c r="W106" s="91" t="s">
        <v>580</v>
      </c>
      <c r="X106" s="92" t="s">
        <v>581</v>
      </c>
      <c r="Z106" s="140">
        <v>947</v>
      </c>
      <c r="AA106" s="140">
        <v>4115</v>
      </c>
    </row>
    <row r="107" s="26" customFormat="true" ht="85.5" spans="1:27">
      <c r="A107" s="56">
        <v>97</v>
      </c>
      <c r="B107" s="112"/>
      <c r="C107" s="56"/>
      <c r="D107" s="116" t="s">
        <v>582</v>
      </c>
      <c r="E107" s="56" t="s">
        <v>60</v>
      </c>
      <c r="F107" s="59" t="s">
        <v>583</v>
      </c>
      <c r="G107" s="56"/>
      <c r="H107" s="56" t="s">
        <v>566</v>
      </c>
      <c r="I107" s="56" t="s">
        <v>584</v>
      </c>
      <c r="J107" s="56" t="s">
        <v>493</v>
      </c>
      <c r="K107" s="56">
        <f t="shared" si="8"/>
        <v>74</v>
      </c>
      <c r="L107" s="56"/>
      <c r="M107" s="56">
        <v>74</v>
      </c>
      <c r="N107" s="56"/>
      <c r="P107" s="56"/>
      <c r="Q107" s="56"/>
      <c r="R107" s="56"/>
      <c r="S107" s="56"/>
      <c r="T107" s="56"/>
      <c r="U107" s="56"/>
      <c r="V107" s="105" t="s">
        <v>585</v>
      </c>
      <c r="W107" s="91" t="s">
        <v>586</v>
      </c>
      <c r="X107" s="92" t="s">
        <v>587</v>
      </c>
      <c r="Z107" s="140">
        <v>410</v>
      </c>
      <c r="AA107" s="140">
        <v>1534</v>
      </c>
    </row>
    <row r="108" s="26" customFormat="true" ht="93.75" spans="1:27">
      <c r="A108" s="56">
        <v>98</v>
      </c>
      <c r="B108" s="112"/>
      <c r="C108" s="56"/>
      <c r="D108" s="117" t="s">
        <v>588</v>
      </c>
      <c r="E108" s="56" t="s">
        <v>34</v>
      </c>
      <c r="F108" s="126" t="s">
        <v>589</v>
      </c>
      <c r="G108" s="56"/>
      <c r="H108" s="56" t="s">
        <v>540</v>
      </c>
      <c r="I108" s="56" t="s">
        <v>590</v>
      </c>
      <c r="J108" s="56" t="s">
        <v>493</v>
      </c>
      <c r="K108" s="56">
        <f t="shared" si="8"/>
        <v>1080</v>
      </c>
      <c r="L108" s="56"/>
      <c r="M108" s="56"/>
      <c r="N108" s="56"/>
      <c r="P108" s="56"/>
      <c r="Q108" s="56"/>
      <c r="R108" s="56"/>
      <c r="S108" s="56"/>
      <c r="T108" s="56">
        <v>1080</v>
      </c>
      <c r="U108" s="56"/>
      <c r="V108" s="105" t="s">
        <v>591</v>
      </c>
      <c r="W108" s="91" t="s">
        <v>592</v>
      </c>
      <c r="X108" s="92" t="s">
        <v>593</v>
      </c>
      <c r="Z108" s="106"/>
      <c r="AA108" s="106"/>
    </row>
    <row r="109" s="26" customFormat="true" ht="93.75" spans="1:27">
      <c r="A109" s="56">
        <v>99</v>
      </c>
      <c r="B109" s="112"/>
      <c r="C109" s="56"/>
      <c r="D109" s="117" t="s">
        <v>594</v>
      </c>
      <c r="E109" s="56" t="s">
        <v>34</v>
      </c>
      <c r="F109" s="126" t="s">
        <v>595</v>
      </c>
      <c r="G109" s="56"/>
      <c r="H109" s="56" t="s">
        <v>596</v>
      </c>
      <c r="I109" s="56" t="s">
        <v>590</v>
      </c>
      <c r="J109" s="56" t="s">
        <v>493</v>
      </c>
      <c r="K109" s="56">
        <f t="shared" si="8"/>
        <v>1184</v>
      </c>
      <c r="L109" s="56"/>
      <c r="M109" s="56"/>
      <c r="N109" s="56"/>
      <c r="P109" s="56"/>
      <c r="Q109" s="56"/>
      <c r="R109" s="56"/>
      <c r="S109" s="56"/>
      <c r="T109" s="56">
        <v>1184</v>
      </c>
      <c r="U109" s="56"/>
      <c r="V109" s="105" t="s">
        <v>597</v>
      </c>
      <c r="W109" s="91" t="s">
        <v>549</v>
      </c>
      <c r="X109" s="92" t="s">
        <v>598</v>
      </c>
      <c r="Z109" s="106"/>
      <c r="AA109" s="106"/>
    </row>
    <row r="110" s="26" customFormat="true" ht="93.75" spans="1:27">
      <c r="A110" s="56">
        <v>100</v>
      </c>
      <c r="B110" s="112"/>
      <c r="C110" s="56"/>
      <c r="D110" s="117" t="s">
        <v>599</v>
      </c>
      <c r="E110" s="56" t="s">
        <v>34</v>
      </c>
      <c r="F110" s="126" t="s">
        <v>600</v>
      </c>
      <c r="G110" s="56"/>
      <c r="H110" s="56" t="s">
        <v>601</v>
      </c>
      <c r="I110" s="56" t="s">
        <v>590</v>
      </c>
      <c r="J110" s="56" t="s">
        <v>493</v>
      </c>
      <c r="K110" s="56">
        <f t="shared" si="8"/>
        <v>1080</v>
      </c>
      <c r="L110" s="56"/>
      <c r="M110" s="56"/>
      <c r="N110" s="56"/>
      <c r="P110" s="56"/>
      <c r="Q110" s="56"/>
      <c r="R110" s="56"/>
      <c r="S110" s="56"/>
      <c r="T110" s="56">
        <v>1080</v>
      </c>
      <c r="U110" s="56"/>
      <c r="V110" s="105" t="s">
        <v>602</v>
      </c>
      <c r="W110" s="91" t="s">
        <v>603</v>
      </c>
      <c r="X110" s="92" t="s">
        <v>604</v>
      </c>
      <c r="Z110" s="106"/>
      <c r="AA110" s="106"/>
    </row>
    <row r="111" s="26" customFormat="true" ht="85.5" spans="1:27">
      <c r="A111" s="56">
        <v>101</v>
      </c>
      <c r="B111" s="112"/>
      <c r="C111" s="56"/>
      <c r="D111" s="117" t="s">
        <v>605</v>
      </c>
      <c r="E111" s="56" t="s">
        <v>34</v>
      </c>
      <c r="F111" s="126" t="s">
        <v>606</v>
      </c>
      <c r="G111" s="56"/>
      <c r="H111" s="56" t="s">
        <v>607</v>
      </c>
      <c r="I111" s="56" t="s">
        <v>590</v>
      </c>
      <c r="J111" s="56" t="s">
        <v>493</v>
      </c>
      <c r="K111" s="56">
        <f t="shared" si="8"/>
        <v>542</v>
      </c>
      <c r="L111" s="56"/>
      <c r="M111" s="56"/>
      <c r="N111" s="56"/>
      <c r="P111" s="56"/>
      <c r="Q111" s="56"/>
      <c r="R111" s="56"/>
      <c r="S111" s="56">
        <v>542</v>
      </c>
      <c r="T111" s="56"/>
      <c r="U111" s="56"/>
      <c r="V111" s="105" t="s">
        <v>608</v>
      </c>
      <c r="W111" s="91" t="s">
        <v>609</v>
      </c>
      <c r="X111" s="92" t="s">
        <v>610</v>
      </c>
      <c r="Z111" s="106"/>
      <c r="AA111" s="106"/>
    </row>
    <row r="112" s="26" customFormat="true" ht="93.75" spans="1:27">
      <c r="A112" s="56">
        <v>102</v>
      </c>
      <c r="B112" s="112"/>
      <c r="C112" s="56"/>
      <c r="D112" s="117" t="s">
        <v>611</v>
      </c>
      <c r="E112" s="56" t="s">
        <v>34</v>
      </c>
      <c r="F112" s="126" t="s">
        <v>612</v>
      </c>
      <c r="G112" s="56"/>
      <c r="H112" s="56" t="s">
        <v>613</v>
      </c>
      <c r="I112" s="56" t="s">
        <v>590</v>
      </c>
      <c r="J112" s="56" t="s">
        <v>493</v>
      </c>
      <c r="K112" s="56">
        <f t="shared" si="8"/>
        <v>537</v>
      </c>
      <c r="L112" s="56"/>
      <c r="M112" s="56"/>
      <c r="N112" s="56"/>
      <c r="P112" s="56"/>
      <c r="Q112" s="56"/>
      <c r="R112" s="56"/>
      <c r="S112" s="56">
        <v>537</v>
      </c>
      <c r="T112" s="56"/>
      <c r="U112" s="56"/>
      <c r="V112" s="105" t="s">
        <v>614</v>
      </c>
      <c r="W112" s="91" t="s">
        <v>543</v>
      </c>
      <c r="X112" s="92" t="s">
        <v>615</v>
      </c>
      <c r="Z112" s="106"/>
      <c r="AA112" s="106"/>
    </row>
    <row r="113" s="26" customFormat="true" ht="93.75" spans="1:27">
      <c r="A113" s="56">
        <v>103</v>
      </c>
      <c r="B113" s="112"/>
      <c r="C113" s="56"/>
      <c r="D113" s="117" t="s">
        <v>616</v>
      </c>
      <c r="E113" s="56" t="s">
        <v>34</v>
      </c>
      <c r="F113" s="126" t="s">
        <v>617</v>
      </c>
      <c r="G113" s="56"/>
      <c r="H113" s="56" t="s">
        <v>618</v>
      </c>
      <c r="I113" s="56" t="s">
        <v>590</v>
      </c>
      <c r="J113" s="56" t="s">
        <v>493</v>
      </c>
      <c r="K113" s="56">
        <f t="shared" si="8"/>
        <v>528</v>
      </c>
      <c r="L113" s="56"/>
      <c r="M113" s="56"/>
      <c r="N113" s="56"/>
      <c r="P113" s="56"/>
      <c r="Q113" s="56"/>
      <c r="R113" s="56"/>
      <c r="S113" s="56">
        <v>528</v>
      </c>
      <c r="T113" s="56"/>
      <c r="U113" s="56"/>
      <c r="V113" s="105" t="s">
        <v>619</v>
      </c>
      <c r="W113" s="91" t="s">
        <v>543</v>
      </c>
      <c r="X113" s="92" t="s">
        <v>620</v>
      </c>
      <c r="Z113" s="106"/>
      <c r="AA113" s="106"/>
    </row>
    <row r="114" s="26" customFormat="true" ht="93.75" spans="1:27">
      <c r="A114" s="56">
        <v>104</v>
      </c>
      <c r="B114" s="112"/>
      <c r="C114" s="56"/>
      <c r="D114" s="117" t="s">
        <v>621</v>
      </c>
      <c r="E114" s="56" t="s">
        <v>34</v>
      </c>
      <c r="F114" s="126" t="s">
        <v>622</v>
      </c>
      <c r="G114" s="56"/>
      <c r="H114" s="56" t="s">
        <v>623</v>
      </c>
      <c r="I114" s="56" t="s">
        <v>590</v>
      </c>
      <c r="J114" s="56" t="s">
        <v>493</v>
      </c>
      <c r="K114" s="56">
        <f t="shared" si="8"/>
        <v>542</v>
      </c>
      <c r="L114" s="56"/>
      <c r="M114" s="56"/>
      <c r="N114" s="56"/>
      <c r="P114" s="56"/>
      <c r="Q114" s="56"/>
      <c r="R114" s="56"/>
      <c r="S114" s="56">
        <v>542</v>
      </c>
      <c r="T114" s="56"/>
      <c r="U114" s="56"/>
      <c r="V114" s="105" t="s">
        <v>624</v>
      </c>
      <c r="W114" s="91" t="s">
        <v>556</v>
      </c>
      <c r="X114" s="92" t="s">
        <v>625</v>
      </c>
      <c r="Z114" s="106"/>
      <c r="AA114" s="106"/>
    </row>
    <row r="115" s="26" customFormat="true" ht="85.5" spans="1:27">
      <c r="A115" s="56">
        <v>105</v>
      </c>
      <c r="B115" s="112"/>
      <c r="C115" s="56"/>
      <c r="D115" s="117" t="s">
        <v>626</v>
      </c>
      <c r="E115" s="56" t="s">
        <v>34</v>
      </c>
      <c r="F115" s="59" t="s">
        <v>627</v>
      </c>
      <c r="G115" s="56"/>
      <c r="H115" s="56" t="s">
        <v>628</v>
      </c>
      <c r="I115" s="56" t="s">
        <v>590</v>
      </c>
      <c r="J115" s="56" t="s">
        <v>493</v>
      </c>
      <c r="K115" s="56">
        <f t="shared" si="8"/>
        <v>198</v>
      </c>
      <c r="L115" s="56"/>
      <c r="M115" s="56"/>
      <c r="N115" s="56"/>
      <c r="P115" s="56"/>
      <c r="Q115" s="56"/>
      <c r="R115" s="56"/>
      <c r="S115" s="56"/>
      <c r="T115" s="56">
        <v>198</v>
      </c>
      <c r="U115" s="56"/>
      <c r="V115" s="105" t="s">
        <v>629</v>
      </c>
      <c r="W115" s="91" t="s">
        <v>562</v>
      </c>
      <c r="X115" s="92" t="s">
        <v>630</v>
      </c>
      <c r="Z115" s="106"/>
      <c r="AA115" s="106"/>
    </row>
    <row r="116" s="26" customFormat="true" ht="85.5" spans="1:27">
      <c r="A116" s="56">
        <v>106</v>
      </c>
      <c r="B116" s="112"/>
      <c r="C116" s="56"/>
      <c r="D116" s="117" t="s">
        <v>631</v>
      </c>
      <c r="E116" s="56" t="s">
        <v>34</v>
      </c>
      <c r="F116" s="59" t="s">
        <v>632</v>
      </c>
      <c r="G116" s="56"/>
      <c r="H116" s="56" t="s">
        <v>607</v>
      </c>
      <c r="I116" s="56" t="s">
        <v>590</v>
      </c>
      <c r="J116" s="56" t="s">
        <v>493</v>
      </c>
      <c r="K116" s="56">
        <f t="shared" si="8"/>
        <v>367</v>
      </c>
      <c r="L116" s="56"/>
      <c r="M116" s="56"/>
      <c r="N116" s="56"/>
      <c r="P116" s="56"/>
      <c r="Q116" s="56"/>
      <c r="R116" s="56"/>
      <c r="S116" s="56"/>
      <c r="T116" s="56">
        <v>367</v>
      </c>
      <c r="U116" s="56"/>
      <c r="V116" s="105" t="s">
        <v>608</v>
      </c>
      <c r="W116" s="91" t="s">
        <v>633</v>
      </c>
      <c r="X116" s="92" t="s">
        <v>630</v>
      </c>
      <c r="Z116" s="106"/>
      <c r="AA116" s="106"/>
    </row>
    <row r="117" s="26" customFormat="true" ht="121" customHeight="true" spans="1:27">
      <c r="A117" s="56">
        <v>107</v>
      </c>
      <c r="B117" s="56"/>
      <c r="C117" s="56"/>
      <c r="D117" s="56" t="s">
        <v>634</v>
      </c>
      <c r="E117" s="56" t="s">
        <v>60</v>
      </c>
      <c r="F117" s="59" t="s">
        <v>635</v>
      </c>
      <c r="G117" s="56"/>
      <c r="H117" s="56" t="s">
        <v>636</v>
      </c>
      <c r="I117" s="56" t="s">
        <v>541</v>
      </c>
      <c r="J117" s="56" t="s">
        <v>493</v>
      </c>
      <c r="K117" s="56">
        <f t="shared" si="8"/>
        <v>411.27</v>
      </c>
      <c r="L117" s="56"/>
      <c r="M117" s="56"/>
      <c r="N117" s="56"/>
      <c r="P117" s="56"/>
      <c r="Q117" s="56"/>
      <c r="R117" s="56"/>
      <c r="S117" s="56"/>
      <c r="T117" s="56">
        <v>411.27</v>
      </c>
      <c r="U117" s="56"/>
      <c r="V117" s="90" t="s">
        <v>637</v>
      </c>
      <c r="W117" s="90" t="s">
        <v>495</v>
      </c>
      <c r="X117" s="92" t="s">
        <v>638</v>
      </c>
      <c r="Y117" s="105"/>
      <c r="Z117" s="106"/>
      <c r="AA117" s="106"/>
    </row>
    <row r="118" s="26" customFormat="true" ht="142" customHeight="true" spans="1:27">
      <c r="A118" s="56">
        <v>108</v>
      </c>
      <c r="B118" s="56"/>
      <c r="C118" s="56"/>
      <c r="D118" s="56" t="s">
        <v>639</v>
      </c>
      <c r="E118" s="56" t="s">
        <v>60</v>
      </c>
      <c r="F118" s="59" t="s">
        <v>640</v>
      </c>
      <c r="G118" s="56"/>
      <c r="H118" s="56" t="s">
        <v>641</v>
      </c>
      <c r="I118" s="56" t="s">
        <v>541</v>
      </c>
      <c r="J118" s="56" t="s">
        <v>493</v>
      </c>
      <c r="K118" s="56">
        <f t="shared" si="8"/>
        <v>164.61</v>
      </c>
      <c r="L118" s="56"/>
      <c r="M118" s="56"/>
      <c r="N118" s="56"/>
      <c r="P118" s="56"/>
      <c r="Q118" s="56"/>
      <c r="R118" s="56"/>
      <c r="S118" s="56"/>
      <c r="T118" s="56">
        <v>164.61</v>
      </c>
      <c r="U118" s="56"/>
      <c r="V118" s="90" t="s">
        <v>642</v>
      </c>
      <c r="W118" s="90" t="s">
        <v>495</v>
      </c>
      <c r="X118" s="92" t="s">
        <v>643</v>
      </c>
      <c r="Y118" s="105"/>
      <c r="Z118" s="106"/>
      <c r="AA118" s="106"/>
    </row>
    <row r="119" s="26" customFormat="true" ht="109" customHeight="true" spans="1:27">
      <c r="A119" s="56">
        <v>109</v>
      </c>
      <c r="B119" s="56"/>
      <c r="C119" s="56"/>
      <c r="D119" s="56" t="s">
        <v>644</v>
      </c>
      <c r="E119" s="56" t="s">
        <v>60</v>
      </c>
      <c r="F119" s="59" t="s">
        <v>645</v>
      </c>
      <c r="G119" s="56"/>
      <c r="H119" s="56" t="s">
        <v>131</v>
      </c>
      <c r="I119" s="56" t="s">
        <v>541</v>
      </c>
      <c r="J119" s="56" t="s">
        <v>493</v>
      </c>
      <c r="K119" s="56">
        <f t="shared" si="8"/>
        <v>101</v>
      </c>
      <c r="L119" s="56"/>
      <c r="M119" s="56"/>
      <c r="N119" s="56"/>
      <c r="P119" s="56"/>
      <c r="Q119" s="56"/>
      <c r="R119" s="56"/>
      <c r="S119" s="56"/>
      <c r="T119" s="56">
        <v>101</v>
      </c>
      <c r="U119" s="56"/>
      <c r="V119" s="90" t="s">
        <v>646</v>
      </c>
      <c r="W119" s="90" t="s">
        <v>495</v>
      </c>
      <c r="X119" s="92" t="s">
        <v>647</v>
      </c>
      <c r="Y119" s="105"/>
      <c r="Z119" s="106"/>
      <c r="AA119" s="106"/>
    </row>
    <row r="120" s="26" customFormat="true" ht="94" customHeight="true" spans="1:27">
      <c r="A120" s="56">
        <v>110</v>
      </c>
      <c r="B120" s="56"/>
      <c r="C120" s="56"/>
      <c r="D120" s="56" t="s">
        <v>648</v>
      </c>
      <c r="E120" s="56" t="s">
        <v>60</v>
      </c>
      <c r="F120" s="59" t="s">
        <v>649</v>
      </c>
      <c r="G120" s="56"/>
      <c r="H120" s="56" t="s">
        <v>650</v>
      </c>
      <c r="I120" s="56" t="s">
        <v>541</v>
      </c>
      <c r="J120" s="56" t="s">
        <v>493</v>
      </c>
      <c r="K120" s="56">
        <f>SUM(L120:T120)</f>
        <v>73</v>
      </c>
      <c r="L120" s="56"/>
      <c r="M120" s="56">
        <v>73</v>
      </c>
      <c r="N120" s="56"/>
      <c r="P120" s="56"/>
      <c r="Q120" s="56"/>
      <c r="R120" s="56"/>
      <c r="S120" s="56"/>
      <c r="T120" s="56" t="s">
        <v>651</v>
      </c>
      <c r="V120" s="90" t="s">
        <v>652</v>
      </c>
      <c r="W120" s="90" t="s">
        <v>495</v>
      </c>
      <c r="X120" s="92" t="s">
        <v>653</v>
      </c>
      <c r="Y120" s="105"/>
      <c r="Z120" s="106"/>
      <c r="AA120" s="106"/>
    </row>
    <row r="121" s="26" customFormat="true" ht="100" customHeight="true" spans="1:27">
      <c r="A121" s="56">
        <v>111</v>
      </c>
      <c r="B121" s="56"/>
      <c r="C121" s="56"/>
      <c r="D121" s="56" t="s">
        <v>654</v>
      </c>
      <c r="E121" s="56" t="s">
        <v>60</v>
      </c>
      <c r="F121" s="59" t="s">
        <v>655</v>
      </c>
      <c r="G121" s="56"/>
      <c r="H121" s="56" t="s">
        <v>650</v>
      </c>
      <c r="I121" s="56" t="s">
        <v>541</v>
      </c>
      <c r="J121" s="56" t="s">
        <v>493</v>
      </c>
      <c r="K121" s="56">
        <f>SUM(L121:T121)</f>
        <v>19</v>
      </c>
      <c r="L121" s="56"/>
      <c r="M121" s="56">
        <v>19</v>
      </c>
      <c r="N121" s="56"/>
      <c r="P121" s="56"/>
      <c r="Q121" s="56"/>
      <c r="R121" s="56"/>
      <c r="S121" s="56"/>
      <c r="T121" s="56" t="s">
        <v>651</v>
      </c>
      <c r="V121" s="90" t="s">
        <v>652</v>
      </c>
      <c r="W121" s="90" t="s">
        <v>495</v>
      </c>
      <c r="X121" s="92" t="s">
        <v>653</v>
      </c>
      <c r="Y121" s="105"/>
      <c r="Z121" s="106"/>
      <c r="AA121" s="106"/>
    </row>
    <row r="122" s="26" customFormat="true" ht="99.75" spans="1:27">
      <c r="A122" s="56">
        <v>112</v>
      </c>
      <c r="B122" s="56"/>
      <c r="C122" s="56"/>
      <c r="D122" s="118" t="s">
        <v>656</v>
      </c>
      <c r="E122" s="56" t="s">
        <v>60</v>
      </c>
      <c r="F122" s="59" t="s">
        <v>657</v>
      </c>
      <c r="G122" s="56"/>
      <c r="H122" s="56" t="s">
        <v>658</v>
      </c>
      <c r="I122" s="56" t="s">
        <v>659</v>
      </c>
      <c r="J122" s="56" t="s">
        <v>493</v>
      </c>
      <c r="K122" s="56">
        <f t="shared" ref="K122:K139" si="9">SUM(L122:U122)</f>
        <v>373</v>
      </c>
      <c r="L122" s="56"/>
      <c r="M122" s="56">
        <v>373</v>
      </c>
      <c r="N122" s="56"/>
      <c r="P122" s="56"/>
      <c r="Q122" s="56"/>
      <c r="R122" s="56"/>
      <c r="S122" s="56"/>
      <c r="U122" s="56"/>
      <c r="V122" s="90" t="s">
        <v>660</v>
      </c>
      <c r="W122" s="90" t="s">
        <v>495</v>
      </c>
      <c r="X122" s="92" t="s">
        <v>661</v>
      </c>
      <c r="Y122" s="105"/>
      <c r="Z122" s="106"/>
      <c r="AA122" s="106"/>
    </row>
    <row r="123" s="26" customFormat="true" ht="99.75" spans="1:27">
      <c r="A123" s="56">
        <v>113</v>
      </c>
      <c r="B123" s="56"/>
      <c r="C123" s="56"/>
      <c r="D123" s="118" t="s">
        <v>662</v>
      </c>
      <c r="E123" s="56" t="s">
        <v>60</v>
      </c>
      <c r="F123" s="59" t="s">
        <v>663</v>
      </c>
      <c r="G123" s="56"/>
      <c r="H123" s="56" t="s">
        <v>664</v>
      </c>
      <c r="I123" s="56" t="s">
        <v>659</v>
      </c>
      <c r="J123" s="56" t="s">
        <v>493</v>
      </c>
      <c r="K123" s="56">
        <f t="shared" si="9"/>
        <v>65</v>
      </c>
      <c r="L123" s="56"/>
      <c r="M123" s="56">
        <v>65</v>
      </c>
      <c r="N123" s="56"/>
      <c r="P123" s="56"/>
      <c r="Q123" s="56"/>
      <c r="R123" s="56"/>
      <c r="S123" s="56"/>
      <c r="U123" s="56"/>
      <c r="V123" s="90" t="s">
        <v>665</v>
      </c>
      <c r="W123" s="90" t="s">
        <v>495</v>
      </c>
      <c r="X123" s="92" t="s">
        <v>666</v>
      </c>
      <c r="Y123" s="105"/>
      <c r="Z123" s="106"/>
      <c r="AA123" s="106"/>
    </row>
    <row r="124" s="26" customFormat="true" ht="113" customHeight="true" spans="1:27">
      <c r="A124" s="56">
        <v>114</v>
      </c>
      <c r="B124" s="56"/>
      <c r="C124" s="56"/>
      <c r="D124" s="118" t="s">
        <v>667</v>
      </c>
      <c r="E124" s="56" t="s">
        <v>60</v>
      </c>
      <c r="F124" s="59" t="s">
        <v>668</v>
      </c>
      <c r="G124" s="56"/>
      <c r="H124" s="56" t="s">
        <v>669</v>
      </c>
      <c r="I124" s="56" t="s">
        <v>659</v>
      </c>
      <c r="J124" s="56" t="s">
        <v>493</v>
      </c>
      <c r="K124" s="56">
        <f t="shared" si="9"/>
        <v>259</v>
      </c>
      <c r="L124" s="56"/>
      <c r="M124" s="56">
        <v>259</v>
      </c>
      <c r="N124" s="56"/>
      <c r="P124" s="56"/>
      <c r="Q124" s="56"/>
      <c r="R124" s="56"/>
      <c r="S124" s="56"/>
      <c r="U124" s="56"/>
      <c r="V124" s="90" t="s">
        <v>670</v>
      </c>
      <c r="W124" s="90" t="s">
        <v>495</v>
      </c>
      <c r="X124" s="92" t="s">
        <v>671</v>
      </c>
      <c r="Y124" s="105"/>
      <c r="Z124" s="106"/>
      <c r="AA124" s="106"/>
    </row>
    <row r="125" s="26" customFormat="true" ht="99.75" spans="1:27">
      <c r="A125" s="56">
        <v>115</v>
      </c>
      <c r="B125" s="56"/>
      <c r="C125" s="56"/>
      <c r="D125" s="118" t="s">
        <v>672</v>
      </c>
      <c r="E125" s="56" t="s">
        <v>60</v>
      </c>
      <c r="F125" s="59" t="s">
        <v>673</v>
      </c>
      <c r="G125" s="56"/>
      <c r="H125" s="56" t="s">
        <v>491</v>
      </c>
      <c r="I125" s="56" t="s">
        <v>674</v>
      </c>
      <c r="J125" s="56" t="s">
        <v>493</v>
      </c>
      <c r="K125" s="56">
        <f t="shared" si="9"/>
        <v>6452</v>
      </c>
      <c r="L125" s="56"/>
      <c r="M125" s="56"/>
      <c r="N125" s="56"/>
      <c r="P125" s="56"/>
      <c r="Q125" s="56"/>
      <c r="R125" s="56"/>
      <c r="S125" s="56">
        <v>500</v>
      </c>
      <c r="T125" s="56">
        <v>5952</v>
      </c>
      <c r="U125" s="56"/>
      <c r="V125" s="90" t="s">
        <v>494</v>
      </c>
      <c r="W125" s="90" t="s">
        <v>495</v>
      </c>
      <c r="X125" s="135" t="s">
        <v>675</v>
      </c>
      <c r="Y125" s="105"/>
      <c r="Z125" s="106"/>
      <c r="AA125" s="106"/>
    </row>
    <row r="126" s="26" customFormat="true" ht="150" spans="1:27">
      <c r="A126" s="56">
        <v>116</v>
      </c>
      <c r="B126" s="56"/>
      <c r="C126" s="56"/>
      <c r="D126" s="56" t="s">
        <v>676</v>
      </c>
      <c r="E126" s="56" t="s">
        <v>34</v>
      </c>
      <c r="F126" s="59" t="s">
        <v>677</v>
      </c>
      <c r="G126" s="56"/>
      <c r="H126" s="56" t="s">
        <v>678</v>
      </c>
      <c r="I126" s="56" t="s">
        <v>492</v>
      </c>
      <c r="J126" s="56" t="s">
        <v>493</v>
      </c>
      <c r="K126" s="56">
        <f t="shared" si="9"/>
        <v>1082</v>
      </c>
      <c r="L126" s="56"/>
      <c r="M126" s="56"/>
      <c r="N126" s="56"/>
      <c r="P126" s="56"/>
      <c r="Q126" s="56"/>
      <c r="R126" s="56"/>
      <c r="T126" s="56">
        <v>1082</v>
      </c>
      <c r="U126" s="56"/>
      <c r="V126" s="90" t="s">
        <v>679</v>
      </c>
      <c r="W126" s="90" t="s">
        <v>495</v>
      </c>
      <c r="X126" s="92" t="s">
        <v>643</v>
      </c>
      <c r="Y126" s="105"/>
      <c r="Z126" s="106"/>
      <c r="AA126" s="106"/>
    </row>
    <row r="127" s="26" customFormat="true" ht="85.5" spans="1:27">
      <c r="A127" s="56">
        <v>117</v>
      </c>
      <c r="B127" s="56"/>
      <c r="C127" s="56"/>
      <c r="D127" s="56" t="s">
        <v>680</v>
      </c>
      <c r="E127" s="56" t="s">
        <v>34</v>
      </c>
      <c r="F127" s="59" t="s">
        <v>681</v>
      </c>
      <c r="G127" s="56"/>
      <c r="H127" s="56" t="s">
        <v>682</v>
      </c>
      <c r="I127" s="56" t="s">
        <v>541</v>
      </c>
      <c r="J127" s="56" t="s">
        <v>493</v>
      </c>
      <c r="K127" s="56">
        <f t="shared" si="9"/>
        <v>613</v>
      </c>
      <c r="L127" s="56"/>
      <c r="M127" s="56"/>
      <c r="N127" s="56"/>
      <c r="P127" s="56"/>
      <c r="Q127" s="56"/>
      <c r="R127" s="56"/>
      <c r="S127" s="74"/>
      <c r="T127" s="56">
        <v>613</v>
      </c>
      <c r="U127" s="56"/>
      <c r="V127" s="90" t="s">
        <v>683</v>
      </c>
      <c r="W127" s="90" t="s">
        <v>495</v>
      </c>
      <c r="X127" s="92" t="s">
        <v>643</v>
      </c>
      <c r="Y127" s="105"/>
      <c r="Z127" s="106"/>
      <c r="AA127" s="106"/>
    </row>
    <row r="128" s="26" customFormat="true" ht="112.5" spans="1:27">
      <c r="A128" s="56">
        <v>118</v>
      </c>
      <c r="B128" s="56"/>
      <c r="C128" s="56"/>
      <c r="D128" s="56" t="s">
        <v>684</v>
      </c>
      <c r="E128" s="56" t="s">
        <v>34</v>
      </c>
      <c r="F128" s="59" t="s">
        <v>685</v>
      </c>
      <c r="G128" s="56"/>
      <c r="H128" s="56" t="s">
        <v>483</v>
      </c>
      <c r="I128" s="56" t="s">
        <v>492</v>
      </c>
      <c r="J128" s="56" t="s">
        <v>493</v>
      </c>
      <c r="K128" s="56">
        <f t="shared" si="9"/>
        <v>450</v>
      </c>
      <c r="L128" s="56"/>
      <c r="M128" s="56"/>
      <c r="N128" s="56"/>
      <c r="P128" s="56"/>
      <c r="Q128" s="56"/>
      <c r="R128" s="56"/>
      <c r="S128" s="74"/>
      <c r="T128" s="56">
        <v>450</v>
      </c>
      <c r="U128" s="56"/>
      <c r="V128" s="90" t="s">
        <v>686</v>
      </c>
      <c r="W128" s="90" t="s">
        <v>495</v>
      </c>
      <c r="X128" s="92" t="s">
        <v>643</v>
      </c>
      <c r="Y128" s="105"/>
      <c r="Z128" s="106"/>
      <c r="AA128" s="106"/>
    </row>
    <row r="129" s="26" customFormat="true" ht="85.5" spans="1:27">
      <c r="A129" s="56">
        <v>119</v>
      </c>
      <c r="B129" s="56"/>
      <c r="C129" s="56"/>
      <c r="D129" s="56" t="s">
        <v>687</v>
      </c>
      <c r="E129" s="56" t="s">
        <v>34</v>
      </c>
      <c r="F129" s="59" t="s">
        <v>688</v>
      </c>
      <c r="G129" s="56"/>
      <c r="H129" s="56" t="s">
        <v>628</v>
      </c>
      <c r="I129" s="56" t="s">
        <v>492</v>
      </c>
      <c r="J129" s="56" t="s">
        <v>493</v>
      </c>
      <c r="K129" s="56">
        <f t="shared" si="9"/>
        <v>380</v>
      </c>
      <c r="L129" s="56"/>
      <c r="M129" s="56"/>
      <c r="N129" s="56"/>
      <c r="P129" s="56"/>
      <c r="Q129" s="56"/>
      <c r="R129" s="56"/>
      <c r="S129" s="74"/>
      <c r="T129" s="56">
        <v>380</v>
      </c>
      <c r="U129" s="56"/>
      <c r="V129" s="90" t="s">
        <v>689</v>
      </c>
      <c r="W129" s="90" t="s">
        <v>495</v>
      </c>
      <c r="X129" s="92" t="s">
        <v>643</v>
      </c>
      <c r="Y129" s="105"/>
      <c r="Z129" s="106"/>
      <c r="AA129" s="106"/>
    </row>
    <row r="130" s="26" customFormat="true" ht="85.5" spans="1:27">
      <c r="A130" s="56">
        <v>120</v>
      </c>
      <c r="B130" s="56"/>
      <c r="C130" s="56"/>
      <c r="D130" s="56" t="s">
        <v>690</v>
      </c>
      <c r="E130" s="56" t="s">
        <v>34</v>
      </c>
      <c r="F130" s="59" t="s">
        <v>691</v>
      </c>
      <c r="G130" s="56"/>
      <c r="H130" s="56" t="s">
        <v>628</v>
      </c>
      <c r="I130" s="56" t="s">
        <v>492</v>
      </c>
      <c r="J130" s="56" t="s">
        <v>493</v>
      </c>
      <c r="K130" s="56">
        <f t="shared" si="9"/>
        <v>350</v>
      </c>
      <c r="L130" s="56"/>
      <c r="M130" s="56"/>
      <c r="N130" s="56"/>
      <c r="P130" s="56"/>
      <c r="Q130" s="56"/>
      <c r="R130" s="56"/>
      <c r="S130" s="74"/>
      <c r="T130" s="56">
        <v>350</v>
      </c>
      <c r="U130" s="56"/>
      <c r="V130" s="90" t="s">
        <v>689</v>
      </c>
      <c r="W130" s="90" t="s">
        <v>495</v>
      </c>
      <c r="X130" s="92" t="s">
        <v>643</v>
      </c>
      <c r="Y130" s="105"/>
      <c r="Z130" s="106"/>
      <c r="AA130" s="106"/>
    </row>
    <row r="131" s="26" customFormat="true" ht="85.5" spans="1:27">
      <c r="A131" s="56">
        <v>121</v>
      </c>
      <c r="B131" s="56"/>
      <c r="C131" s="56"/>
      <c r="D131" s="56" t="s">
        <v>692</v>
      </c>
      <c r="E131" s="56" t="s">
        <v>34</v>
      </c>
      <c r="F131" s="59" t="s">
        <v>693</v>
      </c>
      <c r="G131" s="56"/>
      <c r="H131" s="56" t="s">
        <v>628</v>
      </c>
      <c r="I131" s="56" t="s">
        <v>492</v>
      </c>
      <c r="J131" s="56" t="s">
        <v>493</v>
      </c>
      <c r="K131" s="56">
        <f t="shared" si="9"/>
        <v>450</v>
      </c>
      <c r="L131" s="56"/>
      <c r="M131" s="56"/>
      <c r="N131" s="56"/>
      <c r="P131" s="56"/>
      <c r="Q131" s="56"/>
      <c r="R131" s="56"/>
      <c r="S131" s="74"/>
      <c r="T131" s="56">
        <v>450</v>
      </c>
      <c r="U131" s="56"/>
      <c r="V131" s="90" t="s">
        <v>694</v>
      </c>
      <c r="W131" s="90" t="s">
        <v>495</v>
      </c>
      <c r="X131" s="92" t="s">
        <v>643</v>
      </c>
      <c r="Y131" s="105"/>
      <c r="Z131" s="106"/>
      <c r="AA131" s="106"/>
    </row>
    <row r="132" s="26" customFormat="true" ht="85.5" spans="1:27">
      <c r="A132" s="56">
        <v>122</v>
      </c>
      <c r="B132" s="56"/>
      <c r="C132" s="56"/>
      <c r="D132" s="56" t="s">
        <v>695</v>
      </c>
      <c r="E132" s="56" t="s">
        <v>34</v>
      </c>
      <c r="F132" s="59" t="s">
        <v>696</v>
      </c>
      <c r="G132" s="56"/>
      <c r="H132" s="56" t="s">
        <v>533</v>
      </c>
      <c r="I132" s="56" t="s">
        <v>492</v>
      </c>
      <c r="J132" s="56" t="s">
        <v>493</v>
      </c>
      <c r="K132" s="56">
        <f t="shared" si="9"/>
        <v>350</v>
      </c>
      <c r="L132" s="56"/>
      <c r="M132" s="56"/>
      <c r="N132" s="56"/>
      <c r="P132" s="56"/>
      <c r="Q132" s="56"/>
      <c r="R132" s="56"/>
      <c r="S132" s="74"/>
      <c r="T132" s="56">
        <v>350</v>
      </c>
      <c r="U132" s="56"/>
      <c r="V132" s="90" t="s">
        <v>697</v>
      </c>
      <c r="W132" s="90" t="s">
        <v>495</v>
      </c>
      <c r="X132" s="92" t="s">
        <v>643</v>
      </c>
      <c r="Y132" s="105"/>
      <c r="Z132" s="106"/>
      <c r="AA132" s="106"/>
    </row>
    <row r="133" s="26" customFormat="true" ht="85.5" spans="1:27">
      <c r="A133" s="56">
        <v>123</v>
      </c>
      <c r="B133" s="56"/>
      <c r="C133" s="56"/>
      <c r="D133" s="56" t="s">
        <v>698</v>
      </c>
      <c r="E133" s="56" t="s">
        <v>34</v>
      </c>
      <c r="F133" s="59" t="s">
        <v>699</v>
      </c>
      <c r="G133" s="56"/>
      <c r="H133" s="56" t="s">
        <v>700</v>
      </c>
      <c r="I133" s="56" t="s">
        <v>492</v>
      </c>
      <c r="J133" s="56" t="s">
        <v>493</v>
      </c>
      <c r="K133" s="56">
        <f t="shared" si="9"/>
        <v>410</v>
      </c>
      <c r="L133" s="56"/>
      <c r="M133" s="56"/>
      <c r="N133" s="56"/>
      <c r="P133" s="56"/>
      <c r="Q133" s="56"/>
      <c r="R133" s="56"/>
      <c r="S133" s="74"/>
      <c r="T133" s="56">
        <v>410</v>
      </c>
      <c r="U133" s="56"/>
      <c r="V133" s="90" t="s">
        <v>701</v>
      </c>
      <c r="W133" s="90" t="s">
        <v>495</v>
      </c>
      <c r="X133" s="92" t="s">
        <v>643</v>
      </c>
      <c r="Y133" s="105"/>
      <c r="Z133" s="106"/>
      <c r="AA133" s="106"/>
    </row>
    <row r="134" s="26" customFormat="true" ht="112.5" spans="1:27">
      <c r="A134" s="56">
        <v>124</v>
      </c>
      <c r="B134" s="56"/>
      <c r="C134" s="56"/>
      <c r="D134" s="56" t="s">
        <v>702</v>
      </c>
      <c r="E134" s="56" t="s">
        <v>34</v>
      </c>
      <c r="F134" s="59" t="s">
        <v>703</v>
      </c>
      <c r="G134" s="56"/>
      <c r="H134" s="56" t="s">
        <v>131</v>
      </c>
      <c r="I134" s="56" t="s">
        <v>492</v>
      </c>
      <c r="J134" s="56" t="s">
        <v>493</v>
      </c>
      <c r="K134" s="56">
        <f t="shared" si="9"/>
        <v>305</v>
      </c>
      <c r="L134" s="56"/>
      <c r="M134" s="56"/>
      <c r="N134" s="56"/>
      <c r="P134" s="56"/>
      <c r="Q134" s="56"/>
      <c r="R134" s="56"/>
      <c r="S134" s="74"/>
      <c r="T134" s="56">
        <v>305</v>
      </c>
      <c r="U134" s="56"/>
      <c r="V134" s="90" t="s">
        <v>646</v>
      </c>
      <c r="W134" s="90" t="s">
        <v>495</v>
      </c>
      <c r="X134" s="92" t="s">
        <v>647</v>
      </c>
      <c r="Y134" s="105"/>
      <c r="Z134" s="106"/>
      <c r="AA134" s="106"/>
    </row>
    <row r="135" s="26" customFormat="true" ht="150" spans="1:27">
      <c r="A135" s="56">
        <v>125</v>
      </c>
      <c r="B135" s="56"/>
      <c r="C135" s="56"/>
      <c r="D135" s="56" t="s">
        <v>704</v>
      </c>
      <c r="E135" s="56" t="s">
        <v>34</v>
      </c>
      <c r="F135" s="59" t="s">
        <v>705</v>
      </c>
      <c r="G135" s="56"/>
      <c r="H135" s="56" t="s">
        <v>131</v>
      </c>
      <c r="I135" s="56" t="s">
        <v>492</v>
      </c>
      <c r="J135" s="56" t="s">
        <v>493</v>
      </c>
      <c r="K135" s="56">
        <f t="shared" si="9"/>
        <v>305</v>
      </c>
      <c r="L135" s="56"/>
      <c r="M135" s="56"/>
      <c r="N135" s="56"/>
      <c r="P135" s="56"/>
      <c r="Q135" s="56"/>
      <c r="R135" s="56"/>
      <c r="S135" s="74"/>
      <c r="T135" s="56">
        <v>305</v>
      </c>
      <c r="U135" s="56"/>
      <c r="V135" s="90" t="s">
        <v>686</v>
      </c>
      <c r="W135" s="90" t="s">
        <v>495</v>
      </c>
      <c r="X135" s="92" t="s">
        <v>706</v>
      </c>
      <c r="Y135" s="105"/>
      <c r="Z135" s="106"/>
      <c r="AA135" s="106"/>
    </row>
    <row r="136" s="30" customFormat="true" ht="140" customHeight="true" spans="1:25">
      <c r="A136" s="56">
        <v>126</v>
      </c>
      <c r="B136" s="143" t="s">
        <v>30</v>
      </c>
      <c r="C136" s="143" t="s">
        <v>384</v>
      </c>
      <c r="D136" s="144" t="s">
        <v>707</v>
      </c>
      <c r="E136" s="143" t="s">
        <v>708</v>
      </c>
      <c r="F136" s="143" t="s">
        <v>709</v>
      </c>
      <c r="G136" s="143" t="s">
        <v>651</v>
      </c>
      <c r="H136" s="143" t="s">
        <v>710</v>
      </c>
      <c r="I136" s="143" t="s">
        <v>492</v>
      </c>
      <c r="J136" s="143" t="s">
        <v>493</v>
      </c>
      <c r="K136" s="143">
        <f t="shared" si="9"/>
        <v>2040</v>
      </c>
      <c r="L136" s="143"/>
      <c r="M136" s="143"/>
      <c r="N136" s="143"/>
      <c r="P136" s="143"/>
      <c r="Q136" s="143"/>
      <c r="R136" s="143"/>
      <c r="S136" s="143"/>
      <c r="T136" s="143">
        <v>2040</v>
      </c>
      <c r="U136" s="143"/>
      <c r="V136" s="176" t="s">
        <v>652</v>
      </c>
      <c r="W136" s="177" t="s">
        <v>495</v>
      </c>
      <c r="X136" s="178" t="s">
        <v>711</v>
      </c>
      <c r="Y136" s="196"/>
    </row>
    <row r="137" s="30" customFormat="true" ht="140" customHeight="true" spans="1:25">
      <c r="A137" s="56">
        <v>127</v>
      </c>
      <c r="B137" s="143" t="s">
        <v>30</v>
      </c>
      <c r="C137" s="143" t="s">
        <v>384</v>
      </c>
      <c r="D137" s="144" t="s">
        <v>712</v>
      </c>
      <c r="E137" s="143" t="s">
        <v>708</v>
      </c>
      <c r="F137" s="162" t="s">
        <v>713</v>
      </c>
      <c r="G137" s="143"/>
      <c r="H137" s="143" t="s">
        <v>714</v>
      </c>
      <c r="I137" s="143" t="s">
        <v>492</v>
      </c>
      <c r="J137" s="143" t="s">
        <v>493</v>
      </c>
      <c r="K137" s="143">
        <f t="shared" si="9"/>
        <v>680</v>
      </c>
      <c r="L137" s="143"/>
      <c r="M137" s="143"/>
      <c r="N137" s="143"/>
      <c r="P137" s="143"/>
      <c r="Q137" s="143"/>
      <c r="R137" s="143"/>
      <c r="S137" s="143"/>
      <c r="T137" s="143">
        <v>680</v>
      </c>
      <c r="U137" s="143"/>
      <c r="V137" s="176" t="s">
        <v>715</v>
      </c>
      <c r="W137" s="177" t="s">
        <v>495</v>
      </c>
      <c r="X137" s="178" t="s">
        <v>716</v>
      </c>
      <c r="Y137" s="196"/>
    </row>
    <row r="138" s="30" customFormat="true" ht="140" customHeight="true" spans="1:25">
      <c r="A138" s="56">
        <v>128</v>
      </c>
      <c r="B138" s="143" t="s">
        <v>30</v>
      </c>
      <c r="C138" s="143" t="s">
        <v>384</v>
      </c>
      <c r="D138" s="144" t="s">
        <v>717</v>
      </c>
      <c r="E138" s="143" t="s">
        <v>708</v>
      </c>
      <c r="F138" s="162" t="s">
        <v>718</v>
      </c>
      <c r="G138" s="143"/>
      <c r="H138" s="143" t="s">
        <v>719</v>
      </c>
      <c r="I138" s="143" t="s">
        <v>492</v>
      </c>
      <c r="J138" s="143" t="s">
        <v>493</v>
      </c>
      <c r="K138" s="143">
        <f t="shared" si="9"/>
        <v>440</v>
      </c>
      <c r="L138" s="143"/>
      <c r="M138" s="143"/>
      <c r="N138" s="143"/>
      <c r="P138" s="143"/>
      <c r="Q138" s="143"/>
      <c r="R138" s="143"/>
      <c r="S138" s="143"/>
      <c r="T138" s="143">
        <v>440</v>
      </c>
      <c r="U138" s="143"/>
      <c r="V138" s="176" t="s">
        <v>694</v>
      </c>
      <c r="W138" s="177" t="s">
        <v>495</v>
      </c>
      <c r="X138" s="178" t="s">
        <v>720</v>
      </c>
      <c r="Y138" s="196"/>
    </row>
    <row r="139" s="30" customFormat="true" ht="178" customHeight="true" spans="1:25">
      <c r="A139" s="56">
        <v>129</v>
      </c>
      <c r="B139" s="143" t="s">
        <v>30</v>
      </c>
      <c r="C139" s="143" t="s">
        <v>384</v>
      </c>
      <c r="D139" s="144" t="s">
        <v>721</v>
      </c>
      <c r="E139" s="143" t="s">
        <v>34</v>
      </c>
      <c r="F139" s="162" t="s">
        <v>722</v>
      </c>
      <c r="G139" s="143"/>
      <c r="H139" s="143" t="s">
        <v>131</v>
      </c>
      <c r="I139" s="143" t="s">
        <v>492</v>
      </c>
      <c r="J139" s="143" t="s">
        <v>493</v>
      </c>
      <c r="K139" s="143">
        <f t="shared" si="9"/>
        <v>770</v>
      </c>
      <c r="L139" s="143" t="s">
        <v>651</v>
      </c>
      <c r="N139" s="143"/>
      <c r="P139" s="143"/>
      <c r="Q139" s="143"/>
      <c r="R139" s="143"/>
      <c r="S139" s="143"/>
      <c r="T139" s="143">
        <v>770</v>
      </c>
      <c r="U139" s="143"/>
      <c r="V139" s="176" t="s">
        <v>646</v>
      </c>
      <c r="W139" s="177" t="s">
        <v>495</v>
      </c>
      <c r="X139" s="178" t="s">
        <v>723</v>
      </c>
      <c r="Y139" s="196"/>
    </row>
    <row r="140" s="30" customFormat="true" ht="178" customHeight="true" spans="1:25">
      <c r="A140" s="56">
        <v>64</v>
      </c>
      <c r="B140" s="56" t="s">
        <v>30</v>
      </c>
      <c r="C140" s="56" t="s">
        <v>32</v>
      </c>
      <c r="D140" s="62" t="s">
        <v>724</v>
      </c>
      <c r="E140" s="75" t="s">
        <v>34</v>
      </c>
      <c r="F140" s="76" t="s">
        <v>725</v>
      </c>
      <c r="G140" s="143"/>
      <c r="H140" s="77" t="s">
        <v>345</v>
      </c>
      <c r="I140" s="77" t="s">
        <v>346</v>
      </c>
      <c r="J140" s="77" t="s">
        <v>255</v>
      </c>
      <c r="K140" s="143"/>
      <c r="L140" s="143"/>
      <c r="N140" s="143"/>
      <c r="P140" s="143"/>
      <c r="Q140" s="143"/>
      <c r="R140" s="75">
        <v>750</v>
      </c>
      <c r="S140" s="143"/>
      <c r="T140" s="143"/>
      <c r="U140" s="143"/>
      <c r="V140" s="176"/>
      <c r="W140" s="177"/>
      <c r="X140" s="178"/>
      <c r="Y140" s="196"/>
    </row>
    <row r="141" s="30" customFormat="true" ht="178" customHeight="true" spans="1:25">
      <c r="A141" s="56">
        <v>134</v>
      </c>
      <c r="B141" s="143" t="s">
        <v>30</v>
      </c>
      <c r="C141" s="143" t="s">
        <v>385</v>
      </c>
      <c r="D141" s="77" t="s">
        <v>726</v>
      </c>
      <c r="E141" s="77" t="s">
        <v>34</v>
      </c>
      <c r="F141" s="78" t="s">
        <v>727</v>
      </c>
      <c r="G141" s="143"/>
      <c r="H141" s="77" t="s">
        <v>106</v>
      </c>
      <c r="I141" s="77" t="s">
        <v>728</v>
      </c>
      <c r="J141" s="77" t="s">
        <v>247</v>
      </c>
      <c r="K141" s="143"/>
      <c r="L141" s="143"/>
      <c r="N141" s="143"/>
      <c r="P141" s="143"/>
      <c r="Q141" s="143"/>
      <c r="R141" s="174">
        <v>1000</v>
      </c>
      <c r="S141" s="143"/>
      <c r="T141" s="143"/>
      <c r="U141" s="143"/>
      <c r="V141" s="176"/>
      <c r="W141" s="177"/>
      <c r="X141" s="178"/>
      <c r="Y141" s="196"/>
    </row>
    <row r="142" s="30" customFormat="true" ht="178" customHeight="true" spans="1:25">
      <c r="A142" s="56">
        <v>135</v>
      </c>
      <c r="B142" s="143" t="s">
        <v>30</v>
      </c>
      <c r="C142" s="143" t="s">
        <v>385</v>
      </c>
      <c r="D142" s="77" t="s">
        <v>729</v>
      </c>
      <c r="E142" s="77" t="s">
        <v>34</v>
      </c>
      <c r="F142" s="78" t="s">
        <v>372</v>
      </c>
      <c r="G142" s="143"/>
      <c r="H142" s="77" t="s">
        <v>106</v>
      </c>
      <c r="I142" s="77" t="s">
        <v>172</v>
      </c>
      <c r="J142" s="77" t="s">
        <v>247</v>
      </c>
      <c r="K142" s="143"/>
      <c r="L142" s="143"/>
      <c r="N142" s="143"/>
      <c r="P142" s="143"/>
      <c r="Q142" s="143"/>
      <c r="R142" s="174">
        <v>147</v>
      </c>
      <c r="S142" s="143"/>
      <c r="T142" s="143"/>
      <c r="U142" s="143"/>
      <c r="V142" s="176"/>
      <c r="W142" s="177"/>
      <c r="X142" s="178"/>
      <c r="Y142" s="196"/>
    </row>
    <row r="143" s="30" customFormat="true" ht="178" customHeight="true" spans="1:25">
      <c r="A143" s="56">
        <v>136</v>
      </c>
      <c r="B143" s="143" t="s">
        <v>30</v>
      </c>
      <c r="C143" s="143" t="s">
        <v>385</v>
      </c>
      <c r="D143" s="77" t="s">
        <v>730</v>
      </c>
      <c r="E143" s="79" t="s">
        <v>34</v>
      </c>
      <c r="F143" s="76" t="s">
        <v>731</v>
      </c>
      <c r="G143" s="143"/>
      <c r="H143" s="62" t="s">
        <v>732</v>
      </c>
      <c r="I143" s="77" t="s">
        <v>125</v>
      </c>
      <c r="J143" s="62" t="s">
        <v>255</v>
      </c>
      <c r="K143" s="143"/>
      <c r="L143" s="143"/>
      <c r="N143" s="143"/>
      <c r="P143" s="143"/>
      <c r="Q143" s="143"/>
      <c r="R143" s="174">
        <v>300</v>
      </c>
      <c r="S143" s="143"/>
      <c r="T143" s="143"/>
      <c r="U143" s="143"/>
      <c r="V143" s="176"/>
      <c r="W143" s="177"/>
      <c r="X143" s="178"/>
      <c r="Y143" s="196"/>
    </row>
    <row r="144" s="30" customFormat="true" ht="178" customHeight="true" spans="1:25">
      <c r="A144" s="56">
        <v>137</v>
      </c>
      <c r="B144" s="143" t="s">
        <v>30</v>
      </c>
      <c r="C144" s="143" t="s">
        <v>385</v>
      </c>
      <c r="D144" s="77" t="s">
        <v>733</v>
      </c>
      <c r="E144" s="79" t="s">
        <v>34</v>
      </c>
      <c r="F144" s="76" t="s">
        <v>734</v>
      </c>
      <c r="G144" s="143"/>
      <c r="H144" s="62" t="s">
        <v>735</v>
      </c>
      <c r="I144" s="77" t="s">
        <v>125</v>
      </c>
      <c r="J144" s="62" t="s">
        <v>255</v>
      </c>
      <c r="K144" s="143"/>
      <c r="L144" s="143"/>
      <c r="N144" s="143"/>
      <c r="P144" s="143"/>
      <c r="Q144" s="143"/>
      <c r="R144" s="174">
        <v>275</v>
      </c>
      <c r="S144" s="143"/>
      <c r="T144" s="143"/>
      <c r="U144" s="143"/>
      <c r="V144" s="176"/>
      <c r="W144" s="177"/>
      <c r="X144" s="178"/>
      <c r="Y144" s="196"/>
    </row>
    <row r="145" s="30" customFormat="true" ht="178" customHeight="true" spans="1:25">
      <c r="A145" s="56">
        <v>138</v>
      </c>
      <c r="B145" s="143" t="s">
        <v>452</v>
      </c>
      <c r="C145" s="143" t="s">
        <v>453</v>
      </c>
      <c r="D145" s="77" t="s">
        <v>736</v>
      </c>
      <c r="E145" s="77" t="s">
        <v>34</v>
      </c>
      <c r="F145" s="78" t="s">
        <v>737</v>
      </c>
      <c r="G145" s="143"/>
      <c r="H145" s="77" t="s">
        <v>738</v>
      </c>
      <c r="I145" s="77" t="s">
        <v>739</v>
      </c>
      <c r="J145" s="77" t="s">
        <v>458</v>
      </c>
      <c r="K145" s="143"/>
      <c r="L145" s="143"/>
      <c r="N145" s="143"/>
      <c r="P145" s="143"/>
      <c r="Q145" s="143"/>
      <c r="R145" s="174">
        <v>850</v>
      </c>
      <c r="S145" s="143"/>
      <c r="T145" s="143"/>
      <c r="U145" s="143"/>
      <c r="V145" s="176"/>
      <c r="W145" s="177"/>
      <c r="X145" s="178"/>
      <c r="Y145" s="196"/>
    </row>
    <row r="146" s="30" customFormat="true" ht="178" customHeight="true" spans="1:25">
      <c r="A146" s="56">
        <v>139</v>
      </c>
      <c r="B146" s="143" t="s">
        <v>452</v>
      </c>
      <c r="C146" s="143" t="s">
        <v>453</v>
      </c>
      <c r="D146" s="77" t="s">
        <v>740</v>
      </c>
      <c r="E146" s="77" t="s">
        <v>34</v>
      </c>
      <c r="F146" s="78" t="s">
        <v>741</v>
      </c>
      <c r="G146" s="143"/>
      <c r="H146" s="77" t="s">
        <v>742</v>
      </c>
      <c r="I146" s="77" t="s">
        <v>125</v>
      </c>
      <c r="J146" s="77" t="s">
        <v>743</v>
      </c>
      <c r="K146" s="143"/>
      <c r="L146" s="143"/>
      <c r="N146" s="143"/>
      <c r="P146" s="143"/>
      <c r="Q146" s="143"/>
      <c r="R146" s="174">
        <v>370</v>
      </c>
      <c r="S146" s="143"/>
      <c r="T146" s="143"/>
      <c r="U146" s="143"/>
      <c r="V146" s="176"/>
      <c r="W146" s="177"/>
      <c r="X146" s="178"/>
      <c r="Y146" s="196"/>
    </row>
    <row r="147" s="30" customFormat="true" ht="178" customHeight="true" spans="1:25">
      <c r="A147" s="56">
        <v>140</v>
      </c>
      <c r="B147" s="143" t="s">
        <v>452</v>
      </c>
      <c r="C147" s="143" t="s">
        <v>453</v>
      </c>
      <c r="D147" s="77" t="s">
        <v>744</v>
      </c>
      <c r="E147" s="77" t="s">
        <v>34</v>
      </c>
      <c r="F147" s="78" t="s">
        <v>745</v>
      </c>
      <c r="G147" s="143"/>
      <c r="H147" s="77" t="s">
        <v>388</v>
      </c>
      <c r="I147" s="77" t="s">
        <v>125</v>
      </c>
      <c r="J147" s="77" t="s">
        <v>390</v>
      </c>
      <c r="K147" s="143"/>
      <c r="L147" s="143"/>
      <c r="N147" s="143"/>
      <c r="P147" s="143"/>
      <c r="Q147" s="143"/>
      <c r="R147" s="174">
        <v>570</v>
      </c>
      <c r="S147" s="143"/>
      <c r="T147" s="143"/>
      <c r="U147" s="143"/>
      <c r="V147" s="176"/>
      <c r="W147" s="177"/>
      <c r="X147" s="178"/>
      <c r="Y147" s="196"/>
    </row>
    <row r="148" s="30" customFormat="true" ht="178" customHeight="true" spans="1:25">
      <c r="A148" s="56">
        <v>141</v>
      </c>
      <c r="B148" s="143" t="s">
        <v>452</v>
      </c>
      <c r="C148" s="143" t="s">
        <v>453</v>
      </c>
      <c r="D148" s="77" t="s">
        <v>746</v>
      </c>
      <c r="E148" s="77" t="s">
        <v>34</v>
      </c>
      <c r="F148" s="78" t="s">
        <v>747</v>
      </c>
      <c r="G148" s="143"/>
      <c r="H148" s="77" t="s">
        <v>533</v>
      </c>
      <c r="I148" s="77" t="s">
        <v>125</v>
      </c>
      <c r="J148" s="77" t="s">
        <v>390</v>
      </c>
      <c r="K148" s="143"/>
      <c r="L148" s="143"/>
      <c r="N148" s="143"/>
      <c r="P148" s="143"/>
      <c r="Q148" s="143"/>
      <c r="R148" s="174">
        <v>1065</v>
      </c>
      <c r="S148" s="143"/>
      <c r="T148" s="143"/>
      <c r="U148" s="143"/>
      <c r="V148" s="176"/>
      <c r="W148" s="177"/>
      <c r="X148" s="178"/>
      <c r="Y148" s="196"/>
    </row>
    <row r="149" s="30" customFormat="true" ht="178" customHeight="true" spans="1:25">
      <c r="A149" s="56">
        <v>142</v>
      </c>
      <c r="B149" s="143" t="s">
        <v>452</v>
      </c>
      <c r="C149" s="143" t="s">
        <v>453</v>
      </c>
      <c r="D149" s="77" t="s">
        <v>748</v>
      </c>
      <c r="E149" s="77" t="s">
        <v>34</v>
      </c>
      <c r="F149" s="78" t="s">
        <v>749</v>
      </c>
      <c r="G149" s="143"/>
      <c r="H149" s="77" t="s">
        <v>533</v>
      </c>
      <c r="I149" s="77" t="s">
        <v>125</v>
      </c>
      <c r="J149" s="77" t="s">
        <v>390</v>
      </c>
      <c r="K149" s="143"/>
      <c r="L149" s="143"/>
      <c r="N149" s="143"/>
      <c r="P149" s="143"/>
      <c r="Q149" s="143"/>
      <c r="R149" s="174">
        <v>535</v>
      </c>
      <c r="S149" s="143"/>
      <c r="T149" s="143"/>
      <c r="U149" s="143"/>
      <c r="V149" s="176"/>
      <c r="W149" s="177"/>
      <c r="X149" s="178"/>
      <c r="Y149" s="196"/>
    </row>
    <row r="150" s="30" customFormat="true" ht="178" customHeight="true" spans="1:25">
      <c r="A150" s="56">
        <v>143</v>
      </c>
      <c r="B150" s="143" t="s">
        <v>452</v>
      </c>
      <c r="C150" s="143" t="s">
        <v>453</v>
      </c>
      <c r="D150" s="77" t="s">
        <v>750</v>
      </c>
      <c r="E150" s="77" t="s">
        <v>34</v>
      </c>
      <c r="F150" s="78" t="s">
        <v>751</v>
      </c>
      <c r="G150" s="143"/>
      <c r="H150" s="77" t="s">
        <v>752</v>
      </c>
      <c r="I150" s="77" t="s">
        <v>216</v>
      </c>
      <c r="J150" s="77" t="s">
        <v>753</v>
      </c>
      <c r="K150" s="143"/>
      <c r="L150" s="143"/>
      <c r="N150" s="143"/>
      <c r="P150" s="143"/>
      <c r="Q150" s="143"/>
      <c r="R150" s="174">
        <v>580</v>
      </c>
      <c r="S150" s="143"/>
      <c r="T150" s="143"/>
      <c r="U150" s="143"/>
      <c r="V150" s="176"/>
      <c r="W150" s="177"/>
      <c r="X150" s="178"/>
      <c r="Y150" s="196"/>
    </row>
    <row r="151" s="30" customFormat="true" ht="178" customHeight="true" spans="1:25">
      <c r="A151" s="56">
        <v>144</v>
      </c>
      <c r="B151" s="143" t="s">
        <v>452</v>
      </c>
      <c r="C151" s="143" t="s">
        <v>453</v>
      </c>
      <c r="D151" s="62" t="s">
        <v>754</v>
      </c>
      <c r="E151" s="79" t="s">
        <v>34</v>
      </c>
      <c r="F151" s="78" t="s">
        <v>755</v>
      </c>
      <c r="G151" s="143"/>
      <c r="H151" s="79" t="s">
        <v>756</v>
      </c>
      <c r="I151" s="77" t="s">
        <v>125</v>
      </c>
      <c r="J151" s="77" t="s">
        <v>180</v>
      </c>
      <c r="K151" s="143"/>
      <c r="L151" s="143"/>
      <c r="N151" s="143"/>
      <c r="P151" s="143"/>
      <c r="Q151" s="143"/>
      <c r="R151" s="75">
        <v>388.9</v>
      </c>
      <c r="S151" s="143"/>
      <c r="T151" s="143"/>
      <c r="U151" s="143"/>
      <c r="V151" s="176"/>
      <c r="W151" s="177"/>
      <c r="X151" s="178"/>
      <c r="Y151" s="196"/>
    </row>
    <row r="152" s="30" customFormat="true" ht="178" customHeight="true" spans="1:25">
      <c r="A152" s="56">
        <v>145</v>
      </c>
      <c r="B152" s="143" t="s">
        <v>452</v>
      </c>
      <c r="C152" s="143" t="s">
        <v>453</v>
      </c>
      <c r="D152" s="62" t="s">
        <v>757</v>
      </c>
      <c r="E152" s="77" t="s">
        <v>34</v>
      </c>
      <c r="F152" s="78" t="s">
        <v>758</v>
      </c>
      <c r="G152" s="143"/>
      <c r="H152" s="77" t="s">
        <v>759</v>
      </c>
      <c r="I152" s="79" t="s">
        <v>216</v>
      </c>
      <c r="J152" s="77" t="s">
        <v>339</v>
      </c>
      <c r="K152" s="143"/>
      <c r="L152" s="143"/>
      <c r="N152" s="143"/>
      <c r="P152" s="143"/>
      <c r="Q152" s="143"/>
      <c r="R152" s="75">
        <v>1500</v>
      </c>
      <c r="S152" s="143"/>
      <c r="T152" s="143"/>
      <c r="U152" s="143"/>
      <c r="V152" s="176"/>
      <c r="W152" s="177"/>
      <c r="X152" s="178"/>
      <c r="Y152" s="196"/>
    </row>
    <row r="153" s="30" customFormat="true" ht="178" customHeight="true" spans="1:25">
      <c r="A153" s="56">
        <v>146</v>
      </c>
      <c r="B153" s="143" t="s">
        <v>452</v>
      </c>
      <c r="C153" s="143" t="s">
        <v>453</v>
      </c>
      <c r="D153" s="62" t="s">
        <v>760</v>
      </c>
      <c r="E153" s="77" t="s">
        <v>34</v>
      </c>
      <c r="F153" s="78" t="s">
        <v>761</v>
      </c>
      <c r="G153" s="143"/>
      <c r="H153" s="77" t="s">
        <v>342</v>
      </c>
      <c r="I153" s="79" t="s">
        <v>216</v>
      </c>
      <c r="J153" s="77" t="s">
        <v>339</v>
      </c>
      <c r="K153" s="143"/>
      <c r="L153" s="143"/>
      <c r="N153" s="143"/>
      <c r="P153" s="143"/>
      <c r="Q153" s="143"/>
      <c r="R153" s="75">
        <v>800</v>
      </c>
      <c r="S153" s="143"/>
      <c r="T153" s="143"/>
      <c r="U153" s="143"/>
      <c r="V153" s="176"/>
      <c r="W153" s="177"/>
      <c r="X153" s="178"/>
      <c r="Y153" s="196"/>
    </row>
    <row r="154" s="30" customFormat="true" ht="178" customHeight="true" spans="1:25">
      <c r="A154" s="56">
        <v>147</v>
      </c>
      <c r="B154" s="143" t="s">
        <v>30</v>
      </c>
      <c r="C154" s="143" t="s">
        <v>385</v>
      </c>
      <c r="D154" s="62" t="s">
        <v>762</v>
      </c>
      <c r="E154" s="77" t="s">
        <v>34</v>
      </c>
      <c r="F154" s="78" t="s">
        <v>763</v>
      </c>
      <c r="G154" s="143"/>
      <c r="H154" s="77" t="s">
        <v>345</v>
      </c>
      <c r="I154" s="77" t="s">
        <v>353</v>
      </c>
      <c r="J154" s="77" t="s">
        <v>255</v>
      </c>
      <c r="K154" s="143"/>
      <c r="L154" s="143"/>
      <c r="N154" s="143"/>
      <c r="P154" s="143"/>
      <c r="Q154" s="143"/>
      <c r="R154" s="75">
        <v>500</v>
      </c>
      <c r="S154" s="143"/>
      <c r="T154" s="143"/>
      <c r="U154" s="143"/>
      <c r="V154" s="176"/>
      <c r="W154" s="177"/>
      <c r="X154" s="178"/>
      <c r="Y154" s="196"/>
    </row>
    <row r="155" s="30" customFormat="true" ht="178" customHeight="true" spans="1:25">
      <c r="A155" s="56">
        <v>148</v>
      </c>
      <c r="B155" s="143" t="s">
        <v>30</v>
      </c>
      <c r="C155" s="143" t="s">
        <v>385</v>
      </c>
      <c r="D155" s="62" t="s">
        <v>764</v>
      </c>
      <c r="E155" s="77" t="s">
        <v>34</v>
      </c>
      <c r="F155" s="78" t="s">
        <v>765</v>
      </c>
      <c r="G155" s="143"/>
      <c r="H155" s="77" t="s">
        <v>345</v>
      </c>
      <c r="I155" s="77" t="s">
        <v>353</v>
      </c>
      <c r="J155" s="77" t="s">
        <v>255</v>
      </c>
      <c r="K155" s="143"/>
      <c r="L155" s="143"/>
      <c r="N155" s="143"/>
      <c r="P155" s="143"/>
      <c r="Q155" s="143"/>
      <c r="R155" s="75">
        <v>320</v>
      </c>
      <c r="S155" s="143"/>
      <c r="T155" s="143"/>
      <c r="U155" s="143"/>
      <c r="V155" s="176"/>
      <c r="W155" s="177"/>
      <c r="X155" s="178"/>
      <c r="Y155" s="196"/>
    </row>
    <row r="156" s="30" customFormat="true" ht="178" customHeight="true" spans="1:25">
      <c r="A156" s="56">
        <v>149</v>
      </c>
      <c r="B156" s="143" t="s">
        <v>30</v>
      </c>
      <c r="C156" s="143" t="s">
        <v>385</v>
      </c>
      <c r="D156" s="109" t="s">
        <v>766</v>
      </c>
      <c r="E156" s="120" t="s">
        <v>34</v>
      </c>
      <c r="F156" s="93" t="s">
        <v>767</v>
      </c>
      <c r="G156" s="143"/>
      <c r="H156" s="109" t="s">
        <v>521</v>
      </c>
      <c r="I156" s="90" t="s">
        <v>357</v>
      </c>
      <c r="J156" s="109" t="s">
        <v>361</v>
      </c>
      <c r="K156" s="143"/>
      <c r="L156" s="143"/>
      <c r="N156" s="143"/>
      <c r="P156" s="143"/>
      <c r="Q156" s="143"/>
      <c r="R156" s="130">
        <v>120</v>
      </c>
      <c r="S156" s="143"/>
      <c r="T156" s="143"/>
      <c r="U156" s="143"/>
      <c r="V156" s="176"/>
      <c r="W156" s="177"/>
      <c r="X156" s="178"/>
      <c r="Y156" s="196"/>
    </row>
    <row r="157" s="26" customFormat="true" ht="47" customHeight="true" spans="1:27">
      <c r="A157" s="56">
        <v>150</v>
      </c>
      <c r="B157" s="113"/>
      <c r="C157" s="114" t="s">
        <v>768</v>
      </c>
      <c r="D157" s="114"/>
      <c r="E157" s="58"/>
      <c r="F157" s="59"/>
      <c r="G157" s="56"/>
      <c r="H157" s="56"/>
      <c r="I157" s="56"/>
      <c r="J157" s="56"/>
      <c r="K157" s="56">
        <f t="shared" ref="K157:N157" si="10">SUM(K158:K159)</f>
        <v>268</v>
      </c>
      <c r="L157" s="56">
        <f t="shared" si="10"/>
        <v>268</v>
      </c>
      <c r="M157" s="56">
        <f t="shared" si="10"/>
        <v>0</v>
      </c>
      <c r="N157" s="56">
        <f t="shared" si="10"/>
        <v>0</v>
      </c>
      <c r="P157" s="56">
        <f t="shared" ref="P157:U157" si="11">SUM(P158:P159)</f>
        <v>0</v>
      </c>
      <c r="Q157" s="56">
        <f t="shared" si="11"/>
        <v>0</v>
      </c>
      <c r="R157" s="56">
        <f t="shared" si="11"/>
        <v>0</v>
      </c>
      <c r="S157" s="56">
        <f t="shared" si="11"/>
        <v>0</v>
      </c>
      <c r="T157" s="56">
        <f t="shared" si="11"/>
        <v>0</v>
      </c>
      <c r="U157" s="56">
        <f t="shared" si="11"/>
        <v>0</v>
      </c>
      <c r="V157" s="90"/>
      <c r="W157" s="92"/>
      <c r="X157" s="92"/>
      <c r="Y157" s="105"/>
      <c r="Z157" s="106"/>
      <c r="AA157" s="106"/>
    </row>
    <row r="158" s="26" customFormat="true" ht="225" spans="1:27">
      <c r="A158" s="56">
        <v>151</v>
      </c>
      <c r="B158" s="56" t="s">
        <v>30</v>
      </c>
      <c r="C158" s="56" t="s">
        <v>769</v>
      </c>
      <c r="D158" s="56" t="s">
        <v>770</v>
      </c>
      <c r="E158" s="56" t="s">
        <v>34</v>
      </c>
      <c r="F158" s="59" t="s">
        <v>771</v>
      </c>
      <c r="G158" s="56"/>
      <c r="H158" s="56" t="s">
        <v>131</v>
      </c>
      <c r="I158" s="56" t="s">
        <v>77</v>
      </c>
      <c r="J158" s="56" t="s">
        <v>772</v>
      </c>
      <c r="K158" s="56">
        <v>150</v>
      </c>
      <c r="L158" s="56">
        <v>150</v>
      </c>
      <c r="M158" s="56"/>
      <c r="N158" s="56"/>
      <c r="P158" s="56"/>
      <c r="Q158" s="56"/>
      <c r="R158" s="56"/>
      <c r="S158" s="56"/>
      <c r="T158" s="56"/>
      <c r="U158" s="56">
        <v>0</v>
      </c>
      <c r="V158" s="90"/>
      <c r="W158" s="91"/>
      <c r="X158" s="92" t="s">
        <v>773</v>
      </c>
      <c r="Y158" s="105"/>
      <c r="Z158" s="106"/>
      <c r="AA158" s="106"/>
    </row>
    <row r="159" s="26" customFormat="true" ht="142.5" spans="1:27">
      <c r="A159" s="56">
        <v>152</v>
      </c>
      <c r="B159" s="56" t="s">
        <v>30</v>
      </c>
      <c r="C159" s="57" t="s">
        <v>774</v>
      </c>
      <c r="D159" s="56" t="s">
        <v>775</v>
      </c>
      <c r="E159" s="56" t="s">
        <v>60</v>
      </c>
      <c r="F159" s="59" t="s">
        <v>776</v>
      </c>
      <c r="G159" s="59" t="s">
        <v>777</v>
      </c>
      <c r="H159" s="56" t="s">
        <v>778</v>
      </c>
      <c r="I159" s="56" t="s">
        <v>779</v>
      </c>
      <c r="J159" s="56" t="s">
        <v>330</v>
      </c>
      <c r="K159" s="171">
        <v>118</v>
      </c>
      <c r="L159" s="56">
        <v>118</v>
      </c>
      <c r="M159" s="56"/>
      <c r="N159" s="56"/>
      <c r="P159" s="56"/>
      <c r="Q159" s="56"/>
      <c r="R159" s="56"/>
      <c r="S159" s="56"/>
      <c r="T159" s="56"/>
      <c r="U159" s="56"/>
      <c r="V159" s="92" t="s">
        <v>780</v>
      </c>
      <c r="W159" s="91" t="s">
        <v>781</v>
      </c>
      <c r="X159" s="92" t="s">
        <v>782</v>
      </c>
      <c r="Y159" s="105"/>
      <c r="Z159" s="106"/>
      <c r="AA159" s="106"/>
    </row>
    <row r="160" s="26" customFormat="true" ht="92" customHeight="true" spans="1:27">
      <c r="A160" s="56">
        <v>65</v>
      </c>
      <c r="B160" s="56" t="s">
        <v>30</v>
      </c>
      <c r="C160" s="56" t="s">
        <v>32</v>
      </c>
      <c r="D160" s="62" t="s">
        <v>783</v>
      </c>
      <c r="E160" s="79" t="s">
        <v>34</v>
      </c>
      <c r="F160" s="76" t="s">
        <v>784</v>
      </c>
      <c r="G160" s="59"/>
      <c r="H160" s="62" t="s">
        <v>785</v>
      </c>
      <c r="I160" s="77" t="s">
        <v>70</v>
      </c>
      <c r="J160" s="77" t="s">
        <v>786</v>
      </c>
      <c r="K160" s="171"/>
      <c r="L160" s="56"/>
      <c r="M160" s="56"/>
      <c r="N160" s="56"/>
      <c r="P160" s="56"/>
      <c r="Q160" s="56"/>
      <c r="R160" s="83">
        <v>150</v>
      </c>
      <c r="S160" s="56"/>
      <c r="T160" s="56"/>
      <c r="U160" s="56"/>
      <c r="V160" s="92"/>
      <c r="W160" s="91"/>
      <c r="X160" s="92"/>
      <c r="Y160" s="105"/>
      <c r="Z160" s="106"/>
      <c r="AA160" s="106"/>
    </row>
    <row r="161" s="26" customFormat="true" ht="92" customHeight="true" spans="1:27">
      <c r="A161" s="56">
        <v>66</v>
      </c>
      <c r="B161" s="56" t="s">
        <v>30</v>
      </c>
      <c r="C161" s="56" t="s">
        <v>787</v>
      </c>
      <c r="D161" s="62" t="s">
        <v>788</v>
      </c>
      <c r="E161" s="79" t="s">
        <v>323</v>
      </c>
      <c r="F161" s="76" t="s">
        <v>789</v>
      </c>
      <c r="G161" s="59"/>
      <c r="H161" s="77" t="s">
        <v>759</v>
      </c>
      <c r="I161" s="79" t="s">
        <v>216</v>
      </c>
      <c r="J161" s="77" t="s">
        <v>339</v>
      </c>
      <c r="K161" s="171"/>
      <c r="L161" s="56"/>
      <c r="M161" s="56"/>
      <c r="N161" s="56"/>
      <c r="P161" s="56"/>
      <c r="Q161" s="56"/>
      <c r="R161" s="75">
        <v>80</v>
      </c>
      <c r="S161" s="56"/>
      <c r="T161" s="56"/>
      <c r="U161" s="56"/>
      <c r="V161" s="92"/>
      <c r="W161" s="91"/>
      <c r="X161" s="92"/>
      <c r="Y161" s="105"/>
      <c r="Z161" s="106"/>
      <c r="AA161" s="106"/>
    </row>
    <row r="162" s="26" customFormat="true" ht="18.75" spans="1:25">
      <c r="A162" s="56">
        <v>155</v>
      </c>
      <c r="B162" s="145"/>
      <c r="C162" s="146" t="s">
        <v>790</v>
      </c>
      <c r="D162" s="146"/>
      <c r="E162" s="152"/>
      <c r="F162" s="148"/>
      <c r="G162" s="152"/>
      <c r="H162" s="152"/>
      <c r="I162" s="152"/>
      <c r="J162" s="152"/>
      <c r="K162" s="152">
        <v>2230</v>
      </c>
      <c r="L162" s="152">
        <v>2230</v>
      </c>
      <c r="M162" s="152"/>
      <c r="N162" s="152"/>
      <c r="P162" s="152"/>
      <c r="Q162" s="152"/>
      <c r="R162" s="152"/>
      <c r="S162" s="152"/>
      <c r="T162" s="152"/>
      <c r="U162" s="152"/>
      <c r="V162" s="77"/>
      <c r="W162" s="78"/>
      <c r="X162" s="78"/>
      <c r="Y162" s="74"/>
    </row>
    <row r="163" s="26" customFormat="true" ht="145" customHeight="true" spans="1:25">
      <c r="A163" s="56">
        <v>156</v>
      </c>
      <c r="B163" s="147"/>
      <c r="C163" s="148" t="s">
        <v>790</v>
      </c>
      <c r="D163" s="56" t="s">
        <v>791</v>
      </c>
      <c r="E163" s="56" t="s">
        <v>34</v>
      </c>
      <c r="F163" s="59" t="s">
        <v>792</v>
      </c>
      <c r="G163" s="56" t="s">
        <v>793</v>
      </c>
      <c r="H163" s="56" t="s">
        <v>794</v>
      </c>
      <c r="I163" s="56" t="s">
        <v>77</v>
      </c>
      <c r="J163" s="58" t="s">
        <v>361</v>
      </c>
      <c r="K163" s="56">
        <v>2230</v>
      </c>
      <c r="L163" s="56">
        <v>2230</v>
      </c>
      <c r="M163" s="56"/>
      <c r="N163" s="56"/>
      <c r="P163" s="56"/>
      <c r="Q163" s="56"/>
      <c r="R163" s="56"/>
      <c r="S163" s="56"/>
      <c r="T163" s="56"/>
      <c r="U163" s="56"/>
      <c r="V163" s="90" t="s">
        <v>795</v>
      </c>
      <c r="W163" s="90" t="s">
        <v>796</v>
      </c>
      <c r="X163" s="179" t="s">
        <v>797</v>
      </c>
      <c r="Y163" s="76"/>
    </row>
    <row r="164" s="24" customFormat="true" ht="47" customHeight="true" spans="1:256">
      <c r="A164" s="56">
        <v>157</v>
      </c>
      <c r="B164" s="149" t="s">
        <v>798</v>
      </c>
      <c r="C164" s="150"/>
      <c r="D164" s="149"/>
      <c r="E164" s="150"/>
      <c r="F164" s="163"/>
      <c r="G164" s="150"/>
      <c r="H164" s="149"/>
      <c r="I164" s="150"/>
      <c r="J164" s="149"/>
      <c r="K164" s="150">
        <f t="shared" ref="K164:U164" si="12">SUM(K165,K172,K180)</f>
        <v>2022</v>
      </c>
      <c r="L164" s="150">
        <f t="shared" si="12"/>
        <v>1583</v>
      </c>
      <c r="M164" s="150">
        <f t="shared" si="12"/>
        <v>0</v>
      </c>
      <c r="N164" s="150">
        <f t="shared" si="12"/>
        <v>0</v>
      </c>
      <c r="O164" s="150">
        <f t="shared" si="12"/>
        <v>0</v>
      </c>
      <c r="P164" s="150">
        <f t="shared" si="12"/>
        <v>0</v>
      </c>
      <c r="Q164" s="150">
        <f t="shared" si="12"/>
        <v>0</v>
      </c>
      <c r="R164" s="150">
        <f t="shared" si="12"/>
        <v>0</v>
      </c>
      <c r="S164" s="150">
        <f t="shared" si="12"/>
        <v>0</v>
      </c>
      <c r="T164" s="150">
        <f t="shared" si="12"/>
        <v>0</v>
      </c>
      <c r="U164" s="150">
        <f t="shared" si="12"/>
        <v>0</v>
      </c>
      <c r="V164" s="180"/>
      <c r="W164" s="181"/>
      <c r="X164" s="182"/>
      <c r="Y164" s="181"/>
      <c r="Z164" s="197"/>
      <c r="AA164" s="198"/>
      <c r="AB164" s="197"/>
      <c r="AC164" s="198"/>
      <c r="AD164" s="197"/>
      <c r="AE164" s="198"/>
      <c r="AF164" s="197"/>
      <c r="AG164" s="198"/>
      <c r="AH164" s="197"/>
      <c r="AI164" s="198"/>
      <c r="AJ164" s="197"/>
      <c r="AK164" s="198"/>
      <c r="AL164" s="197"/>
      <c r="AM164" s="198"/>
      <c r="AN164" s="197"/>
      <c r="AO164" s="198"/>
      <c r="AP164" s="197"/>
      <c r="AQ164" s="198"/>
      <c r="AR164" s="197"/>
      <c r="AS164" s="198"/>
      <c r="AT164" s="197"/>
      <c r="AU164" s="198"/>
      <c r="AV164" s="197"/>
      <c r="AW164" s="198"/>
      <c r="AX164" s="197"/>
      <c r="AY164" s="198"/>
      <c r="AZ164" s="197"/>
      <c r="BA164" s="198"/>
      <c r="BB164" s="197"/>
      <c r="BC164" s="198"/>
      <c r="BD164" s="197"/>
      <c r="BE164" s="198"/>
      <c r="BF164" s="197"/>
      <c r="BG164" s="198"/>
      <c r="BH164" s="197"/>
      <c r="BI164" s="198"/>
      <c r="BJ164" s="197"/>
      <c r="BK164" s="198"/>
      <c r="BL164" s="197"/>
      <c r="BM164" s="198"/>
      <c r="BN164" s="197"/>
      <c r="BO164" s="198"/>
      <c r="BP164" s="197"/>
      <c r="BQ164" s="198"/>
      <c r="BR164" s="197"/>
      <c r="BS164" s="198"/>
      <c r="BT164" s="197"/>
      <c r="BU164" s="198"/>
      <c r="BV164" s="197"/>
      <c r="BW164" s="198"/>
      <c r="BX164" s="197"/>
      <c r="BY164" s="198"/>
      <c r="BZ164" s="197"/>
      <c r="CA164" s="198"/>
      <c r="CB164" s="197"/>
      <c r="CC164" s="198"/>
      <c r="CD164" s="197"/>
      <c r="CE164" s="198"/>
      <c r="CF164" s="197"/>
      <c r="CG164" s="198"/>
      <c r="CH164" s="197"/>
      <c r="CI164" s="198"/>
      <c r="CJ164" s="197"/>
      <c r="CK164" s="198"/>
      <c r="CL164" s="197"/>
      <c r="CM164" s="198"/>
      <c r="CN164" s="197"/>
      <c r="CO164" s="198"/>
      <c r="CP164" s="197"/>
      <c r="CQ164" s="198"/>
      <c r="CR164" s="197"/>
      <c r="CS164" s="198"/>
      <c r="CT164" s="197"/>
      <c r="CU164" s="198"/>
      <c r="CV164" s="197"/>
      <c r="CW164" s="198"/>
      <c r="CX164" s="197"/>
      <c r="CY164" s="198"/>
      <c r="CZ164" s="197"/>
      <c r="DA164" s="198"/>
      <c r="DB164" s="197"/>
      <c r="DC164" s="198"/>
      <c r="DD164" s="197"/>
      <c r="DE164" s="198"/>
      <c r="DF164" s="197"/>
      <c r="DG164" s="198"/>
      <c r="DH164" s="197"/>
      <c r="DI164" s="198"/>
      <c r="DJ164" s="197"/>
      <c r="DK164" s="198"/>
      <c r="DL164" s="197"/>
      <c r="DM164" s="198"/>
      <c r="DN164" s="197"/>
      <c r="DO164" s="198"/>
      <c r="DP164" s="197"/>
      <c r="DQ164" s="198"/>
      <c r="DR164" s="197"/>
      <c r="DS164" s="198"/>
      <c r="DT164" s="197"/>
      <c r="DU164" s="198"/>
      <c r="DV164" s="197"/>
      <c r="DW164" s="198"/>
      <c r="DX164" s="197"/>
      <c r="DY164" s="198"/>
      <c r="DZ164" s="197"/>
      <c r="EA164" s="198"/>
      <c r="EB164" s="197"/>
      <c r="EC164" s="198"/>
      <c r="ED164" s="197"/>
      <c r="EE164" s="198"/>
      <c r="EF164" s="197"/>
      <c r="EG164" s="198"/>
      <c r="EH164" s="197"/>
      <c r="EI164" s="198"/>
      <c r="EJ164" s="197"/>
      <c r="EK164" s="198"/>
      <c r="EL164" s="197"/>
      <c r="EM164" s="198"/>
      <c r="EN164" s="197"/>
      <c r="EO164" s="198"/>
      <c r="EP164" s="197"/>
      <c r="EQ164" s="198"/>
      <c r="ER164" s="197"/>
      <c r="ES164" s="198"/>
      <c r="ET164" s="197"/>
      <c r="EU164" s="198"/>
      <c r="EV164" s="197"/>
      <c r="EW164" s="198"/>
      <c r="EX164" s="197"/>
      <c r="EY164" s="198"/>
      <c r="EZ164" s="197"/>
      <c r="FA164" s="198"/>
      <c r="FB164" s="197"/>
      <c r="FC164" s="198"/>
      <c r="FD164" s="197"/>
      <c r="FE164" s="198"/>
      <c r="FF164" s="197"/>
      <c r="FG164" s="198"/>
      <c r="FH164" s="197"/>
      <c r="FI164" s="198"/>
      <c r="FJ164" s="197"/>
      <c r="FK164" s="198"/>
      <c r="FL164" s="197"/>
      <c r="FM164" s="198"/>
      <c r="FN164" s="197"/>
      <c r="FO164" s="198"/>
      <c r="FP164" s="197"/>
      <c r="FQ164" s="198"/>
      <c r="FR164" s="197"/>
      <c r="FS164" s="198"/>
      <c r="FT164" s="197"/>
      <c r="FU164" s="198"/>
      <c r="FV164" s="197"/>
      <c r="FW164" s="198"/>
      <c r="FX164" s="197"/>
      <c r="FY164" s="198"/>
      <c r="FZ164" s="197"/>
      <c r="GA164" s="198"/>
      <c r="GB164" s="197"/>
      <c r="GC164" s="198"/>
      <c r="GD164" s="197"/>
      <c r="GE164" s="198"/>
      <c r="GF164" s="197"/>
      <c r="GG164" s="198"/>
      <c r="GH164" s="197"/>
      <c r="GI164" s="198"/>
      <c r="GJ164" s="197"/>
      <c r="GK164" s="198"/>
      <c r="GL164" s="197"/>
      <c r="GM164" s="198"/>
      <c r="GN164" s="197"/>
      <c r="GO164" s="198"/>
      <c r="GP164" s="197"/>
      <c r="GQ164" s="198"/>
      <c r="GR164" s="197"/>
      <c r="GS164" s="198"/>
      <c r="GT164" s="197"/>
      <c r="GU164" s="198"/>
      <c r="GV164" s="197"/>
      <c r="GW164" s="198"/>
      <c r="GX164" s="197"/>
      <c r="GY164" s="198"/>
      <c r="GZ164" s="197"/>
      <c r="HA164" s="198"/>
      <c r="HB164" s="197"/>
      <c r="HC164" s="198"/>
      <c r="HD164" s="197"/>
      <c r="HE164" s="198"/>
      <c r="HF164" s="197"/>
      <c r="HG164" s="198"/>
      <c r="HH164" s="197"/>
      <c r="HI164" s="198"/>
      <c r="HJ164" s="197"/>
      <c r="HK164" s="198"/>
      <c r="HL164" s="197"/>
      <c r="HM164" s="198"/>
      <c r="HN164" s="197"/>
      <c r="HO164" s="198"/>
      <c r="HP164" s="197"/>
      <c r="HQ164" s="198"/>
      <c r="HR164" s="197"/>
      <c r="HS164" s="198"/>
      <c r="HT164" s="197"/>
      <c r="HU164" s="198"/>
      <c r="HV164" s="197"/>
      <c r="HW164" s="198"/>
      <c r="HX164" s="197"/>
      <c r="HY164" s="198"/>
      <c r="HZ164" s="197"/>
      <c r="IA164" s="198"/>
      <c r="IB164" s="197"/>
      <c r="IC164" s="198"/>
      <c r="ID164" s="197"/>
      <c r="IE164" s="198"/>
      <c r="IF164" s="197"/>
      <c r="IG164" s="198"/>
      <c r="IH164" s="197"/>
      <c r="II164" s="198"/>
      <c r="IJ164" s="197"/>
      <c r="IK164" s="198"/>
      <c r="IL164" s="197"/>
      <c r="IM164" s="198"/>
      <c r="IN164" s="197"/>
      <c r="IO164" s="198"/>
      <c r="IP164" s="197"/>
      <c r="IQ164" s="198"/>
      <c r="IR164" s="197"/>
      <c r="IS164" s="198"/>
      <c r="IT164" s="197"/>
      <c r="IU164" s="198"/>
      <c r="IV164" s="197"/>
    </row>
    <row r="165" s="31" customFormat="true" ht="51" customHeight="true" spans="1:25">
      <c r="A165" s="56">
        <v>158</v>
      </c>
      <c r="B165" s="145"/>
      <c r="C165" s="146" t="s">
        <v>799</v>
      </c>
      <c r="D165" s="145" t="s">
        <v>800</v>
      </c>
      <c r="E165" s="146"/>
      <c r="F165" s="164"/>
      <c r="G165" s="154"/>
      <c r="H165" s="154"/>
      <c r="I165" s="154"/>
      <c r="J165" s="154"/>
      <c r="K165" s="154">
        <v>500</v>
      </c>
      <c r="L165" s="154">
        <v>500</v>
      </c>
      <c r="M165" s="154"/>
      <c r="N165" s="154"/>
      <c r="P165" s="154"/>
      <c r="Q165" s="154"/>
      <c r="R165" s="154"/>
      <c r="S165" s="154"/>
      <c r="T165" s="154"/>
      <c r="U165" s="154"/>
      <c r="V165" s="183"/>
      <c r="W165" s="184"/>
      <c r="X165" s="184"/>
      <c r="Y165" s="199"/>
    </row>
    <row r="166" s="26" customFormat="true" ht="88" customHeight="true" spans="1:25">
      <c r="A166" s="56">
        <v>159</v>
      </c>
      <c r="B166" s="151"/>
      <c r="C166" s="152" t="s">
        <v>801</v>
      </c>
      <c r="D166" s="152" t="s">
        <v>802</v>
      </c>
      <c r="E166" s="152" t="s">
        <v>34</v>
      </c>
      <c r="F166" s="148" t="s">
        <v>803</v>
      </c>
      <c r="G166" s="152">
        <v>500</v>
      </c>
      <c r="H166" s="152" t="s">
        <v>804</v>
      </c>
      <c r="I166" s="152" t="s">
        <v>805</v>
      </c>
      <c r="J166" s="152" t="s">
        <v>806</v>
      </c>
      <c r="K166" s="152">
        <v>500</v>
      </c>
      <c r="L166" s="152">
        <v>500</v>
      </c>
      <c r="M166" s="152"/>
      <c r="N166" s="152"/>
      <c r="P166" s="152"/>
      <c r="Q166" s="152"/>
      <c r="R166" s="152"/>
      <c r="S166" s="152"/>
      <c r="T166" s="152"/>
      <c r="U166" s="152"/>
      <c r="V166" s="77" t="s">
        <v>807</v>
      </c>
      <c r="W166" s="78" t="s">
        <v>808</v>
      </c>
      <c r="X166" s="92" t="s">
        <v>809</v>
      </c>
      <c r="Y166" s="74"/>
    </row>
    <row r="167" s="26" customFormat="true" ht="88" customHeight="true" spans="1:25">
      <c r="A167" s="56">
        <v>160</v>
      </c>
      <c r="B167" s="56" t="s">
        <v>30</v>
      </c>
      <c r="C167" s="62" t="s">
        <v>769</v>
      </c>
      <c r="D167" s="62" t="s">
        <v>810</v>
      </c>
      <c r="E167" s="79" t="s">
        <v>34</v>
      </c>
      <c r="F167" s="76" t="s">
        <v>811</v>
      </c>
      <c r="G167" s="152"/>
      <c r="H167" s="62" t="s">
        <v>719</v>
      </c>
      <c r="I167" s="77" t="s">
        <v>70</v>
      </c>
      <c r="J167" s="62" t="s">
        <v>786</v>
      </c>
      <c r="K167" s="152"/>
      <c r="L167" s="152"/>
      <c r="M167" s="152"/>
      <c r="N167" s="152"/>
      <c r="P167" s="152"/>
      <c r="Q167" s="152"/>
      <c r="R167" s="83">
        <v>60</v>
      </c>
      <c r="S167" s="152"/>
      <c r="T167" s="152"/>
      <c r="U167" s="152"/>
      <c r="V167" s="77"/>
      <c r="W167" s="78"/>
      <c r="X167" s="92"/>
      <c r="Y167" s="74"/>
    </row>
    <row r="168" s="26" customFormat="true" ht="88" customHeight="true" spans="1:25">
      <c r="A168" s="56">
        <v>161</v>
      </c>
      <c r="B168" s="56" t="s">
        <v>30</v>
      </c>
      <c r="C168" s="62" t="s">
        <v>769</v>
      </c>
      <c r="D168" s="62" t="s">
        <v>812</v>
      </c>
      <c r="E168" s="79" t="s">
        <v>34</v>
      </c>
      <c r="F168" s="76" t="s">
        <v>813</v>
      </c>
      <c r="G168" s="152"/>
      <c r="H168" s="62" t="s">
        <v>814</v>
      </c>
      <c r="I168" s="77" t="s">
        <v>70</v>
      </c>
      <c r="J168" s="62" t="s">
        <v>786</v>
      </c>
      <c r="K168" s="152"/>
      <c r="L168" s="152"/>
      <c r="M168" s="152"/>
      <c r="N168" s="152"/>
      <c r="P168" s="152"/>
      <c r="Q168" s="152"/>
      <c r="R168" s="83">
        <v>450</v>
      </c>
      <c r="S168" s="152"/>
      <c r="T168" s="152"/>
      <c r="U168" s="152"/>
      <c r="V168" s="77"/>
      <c r="W168" s="78"/>
      <c r="X168" s="92"/>
      <c r="Y168" s="74"/>
    </row>
    <row r="169" s="26" customFormat="true" ht="88" customHeight="true" spans="1:25">
      <c r="A169" s="56">
        <v>162</v>
      </c>
      <c r="B169" s="56" t="s">
        <v>798</v>
      </c>
      <c r="C169" s="62" t="s">
        <v>815</v>
      </c>
      <c r="D169" s="62" t="s">
        <v>801</v>
      </c>
      <c r="E169" s="77" t="s">
        <v>34</v>
      </c>
      <c r="F169" s="78" t="s">
        <v>816</v>
      </c>
      <c r="G169" s="152"/>
      <c r="H169" s="77" t="s">
        <v>131</v>
      </c>
      <c r="I169" s="77" t="s">
        <v>353</v>
      </c>
      <c r="J169" s="77" t="s">
        <v>806</v>
      </c>
      <c r="K169" s="152"/>
      <c r="L169" s="152"/>
      <c r="M169" s="152"/>
      <c r="N169" s="152"/>
      <c r="P169" s="152"/>
      <c r="Q169" s="152"/>
      <c r="R169" s="174">
        <v>100</v>
      </c>
      <c r="S169" s="152"/>
      <c r="T169" s="152"/>
      <c r="U169" s="152"/>
      <c r="V169" s="77"/>
      <c r="W169" s="78"/>
      <c r="X169" s="92"/>
      <c r="Y169" s="74"/>
    </row>
    <row r="170" s="26" customFormat="true" ht="88" customHeight="true" spans="1:25">
      <c r="A170" s="56">
        <v>163</v>
      </c>
      <c r="B170" s="56" t="s">
        <v>798</v>
      </c>
      <c r="C170" s="153" t="s">
        <v>817</v>
      </c>
      <c r="D170" s="109" t="s">
        <v>818</v>
      </c>
      <c r="E170" s="109" t="s">
        <v>34</v>
      </c>
      <c r="F170" s="165" t="s">
        <v>819</v>
      </c>
      <c r="G170" s="152"/>
      <c r="H170" s="109" t="s">
        <v>131</v>
      </c>
      <c r="I170" s="90" t="s">
        <v>357</v>
      </c>
      <c r="J170" s="109" t="s">
        <v>743</v>
      </c>
      <c r="K170" s="152"/>
      <c r="L170" s="152"/>
      <c r="M170" s="152"/>
      <c r="N170" s="152"/>
      <c r="P170" s="152"/>
      <c r="Q170" s="152"/>
      <c r="R170" s="175">
        <v>10</v>
      </c>
      <c r="S170" s="152"/>
      <c r="T170" s="152"/>
      <c r="U170" s="152"/>
      <c r="V170" s="77"/>
      <c r="W170" s="78"/>
      <c r="X170" s="92"/>
      <c r="Y170" s="74"/>
    </row>
    <row r="171" s="26" customFormat="true" ht="88" customHeight="true" spans="1:25">
      <c r="A171" s="56">
        <v>164</v>
      </c>
      <c r="B171" s="56" t="s">
        <v>798</v>
      </c>
      <c r="C171" s="153" t="s">
        <v>817</v>
      </c>
      <c r="D171" s="109" t="s">
        <v>820</v>
      </c>
      <c r="E171" s="109" t="s">
        <v>34</v>
      </c>
      <c r="F171" s="165" t="s">
        <v>821</v>
      </c>
      <c r="G171" s="152"/>
      <c r="H171" s="109" t="s">
        <v>131</v>
      </c>
      <c r="I171" s="90" t="s">
        <v>357</v>
      </c>
      <c r="J171" s="109" t="s">
        <v>743</v>
      </c>
      <c r="K171" s="152"/>
      <c r="L171" s="152"/>
      <c r="M171" s="152"/>
      <c r="N171" s="152"/>
      <c r="P171" s="152"/>
      <c r="Q171" s="152"/>
      <c r="R171" s="175">
        <v>50</v>
      </c>
      <c r="S171" s="152"/>
      <c r="T171" s="152"/>
      <c r="U171" s="152"/>
      <c r="V171" s="77"/>
      <c r="W171" s="78"/>
      <c r="X171" s="92"/>
      <c r="Y171" s="74"/>
    </row>
    <row r="172" s="31" customFormat="true" ht="42" customHeight="true" spans="1:25">
      <c r="A172" s="56">
        <v>165</v>
      </c>
      <c r="B172" s="145"/>
      <c r="C172" s="146" t="s">
        <v>822</v>
      </c>
      <c r="D172" s="154" t="s">
        <v>800</v>
      </c>
      <c r="E172" s="154"/>
      <c r="F172" s="164"/>
      <c r="G172" s="154"/>
      <c r="H172" s="154"/>
      <c r="I172" s="154"/>
      <c r="J172" s="154"/>
      <c r="K172" s="154">
        <f t="shared" ref="K172:N172" si="13">SUM(K173:K175)</f>
        <v>439</v>
      </c>
      <c r="L172" s="154">
        <f t="shared" si="13"/>
        <v>0</v>
      </c>
      <c r="M172" s="154">
        <f t="shared" si="13"/>
        <v>0</v>
      </c>
      <c r="N172" s="154">
        <f t="shared" si="13"/>
        <v>0</v>
      </c>
      <c r="P172" s="154">
        <f t="shared" ref="P172:U172" si="14">SUM(P173:P175)</f>
        <v>0</v>
      </c>
      <c r="Q172" s="154">
        <f t="shared" si="14"/>
        <v>0</v>
      </c>
      <c r="R172" s="154">
        <f t="shared" si="14"/>
        <v>0</v>
      </c>
      <c r="S172" s="154">
        <f t="shared" si="14"/>
        <v>0</v>
      </c>
      <c r="T172" s="154">
        <f t="shared" si="14"/>
        <v>0</v>
      </c>
      <c r="U172" s="154">
        <f t="shared" si="14"/>
        <v>0</v>
      </c>
      <c r="V172" s="183"/>
      <c r="W172" s="184"/>
      <c r="X172" s="96"/>
      <c r="Y172" s="199"/>
    </row>
    <row r="173" s="26" customFormat="true" ht="184" customHeight="true" spans="1:27">
      <c r="A173" s="56">
        <v>166</v>
      </c>
      <c r="B173" s="56" t="s">
        <v>30</v>
      </c>
      <c r="C173" s="56" t="s">
        <v>769</v>
      </c>
      <c r="D173" s="56" t="s">
        <v>823</v>
      </c>
      <c r="E173" s="56" t="s">
        <v>34</v>
      </c>
      <c r="F173" s="59" t="s">
        <v>824</v>
      </c>
      <c r="G173" s="56"/>
      <c r="H173" s="56" t="s">
        <v>63</v>
      </c>
      <c r="I173" s="56" t="s">
        <v>77</v>
      </c>
      <c r="J173" s="56" t="s">
        <v>772</v>
      </c>
      <c r="K173" s="56">
        <v>260</v>
      </c>
      <c r="L173" s="56"/>
      <c r="M173" s="56"/>
      <c r="N173" s="56"/>
      <c r="P173" s="56"/>
      <c r="Q173" s="56"/>
      <c r="R173" s="56"/>
      <c r="S173" s="56"/>
      <c r="T173" s="56"/>
      <c r="U173" s="56">
        <v>0</v>
      </c>
      <c r="V173" s="90" t="s">
        <v>825</v>
      </c>
      <c r="W173" s="91"/>
      <c r="X173" s="92" t="s">
        <v>826</v>
      </c>
      <c r="Y173" s="105"/>
      <c r="Z173" s="106"/>
      <c r="AA173" s="106"/>
    </row>
    <row r="174" s="26" customFormat="true" ht="156.75" spans="1:27">
      <c r="A174" s="56">
        <v>167</v>
      </c>
      <c r="B174" s="56" t="s">
        <v>30</v>
      </c>
      <c r="C174" s="56" t="s">
        <v>769</v>
      </c>
      <c r="D174" s="56" t="s">
        <v>827</v>
      </c>
      <c r="E174" s="56" t="s">
        <v>34</v>
      </c>
      <c r="F174" s="59" t="s">
        <v>828</v>
      </c>
      <c r="G174" s="56"/>
      <c r="H174" s="56" t="s">
        <v>63</v>
      </c>
      <c r="I174" s="56" t="s">
        <v>77</v>
      </c>
      <c r="J174" s="56" t="s">
        <v>772</v>
      </c>
      <c r="K174" s="56">
        <v>75</v>
      </c>
      <c r="L174" s="56"/>
      <c r="M174" s="56"/>
      <c r="N174" s="56"/>
      <c r="P174" s="56"/>
      <c r="Q174" s="56"/>
      <c r="R174" s="56"/>
      <c r="S174" s="56"/>
      <c r="T174" s="56">
        <v>0</v>
      </c>
      <c r="U174" s="56">
        <v>0</v>
      </c>
      <c r="V174" s="90" t="s">
        <v>829</v>
      </c>
      <c r="W174" s="91"/>
      <c r="X174" s="92" t="s">
        <v>830</v>
      </c>
      <c r="Y174" s="105"/>
      <c r="Z174" s="106"/>
      <c r="AA174" s="106"/>
    </row>
    <row r="175" s="26" customFormat="true" ht="156.75" spans="1:27">
      <c r="A175" s="56">
        <v>168</v>
      </c>
      <c r="B175" s="56" t="s">
        <v>30</v>
      </c>
      <c r="C175" s="56" t="s">
        <v>769</v>
      </c>
      <c r="D175" s="56" t="s">
        <v>831</v>
      </c>
      <c r="E175" s="56" t="s">
        <v>34</v>
      </c>
      <c r="F175" s="59" t="s">
        <v>832</v>
      </c>
      <c r="G175" s="56"/>
      <c r="H175" s="56" t="s">
        <v>63</v>
      </c>
      <c r="I175" s="56" t="s">
        <v>77</v>
      </c>
      <c r="J175" s="56" t="s">
        <v>772</v>
      </c>
      <c r="K175" s="56">
        <v>104</v>
      </c>
      <c r="L175" s="56"/>
      <c r="M175" s="56"/>
      <c r="N175" s="56"/>
      <c r="P175" s="56"/>
      <c r="Q175" s="56"/>
      <c r="R175" s="56"/>
      <c r="S175" s="56"/>
      <c r="T175" s="56">
        <v>0</v>
      </c>
      <c r="U175" s="56">
        <v>0</v>
      </c>
      <c r="V175" s="90" t="s">
        <v>833</v>
      </c>
      <c r="W175" s="91"/>
      <c r="X175" s="92" t="s">
        <v>834</v>
      </c>
      <c r="Y175" s="105"/>
      <c r="Z175" s="106"/>
      <c r="AA175" s="106"/>
    </row>
    <row r="176" s="26" customFormat="true" ht="66" customHeight="true" spans="1:27">
      <c r="A176" s="56">
        <v>169</v>
      </c>
      <c r="B176" s="56" t="s">
        <v>798</v>
      </c>
      <c r="C176" s="109" t="s">
        <v>835</v>
      </c>
      <c r="D176" s="62" t="s">
        <v>836</v>
      </c>
      <c r="E176" s="109" t="s">
        <v>34</v>
      </c>
      <c r="F176" s="94" t="s">
        <v>837</v>
      </c>
      <c r="G176" s="56"/>
      <c r="H176" s="109" t="s">
        <v>838</v>
      </c>
      <c r="I176" s="90" t="s">
        <v>357</v>
      </c>
      <c r="J176" s="77" t="s">
        <v>806</v>
      </c>
      <c r="K176" s="56"/>
      <c r="L176" s="56"/>
      <c r="M176" s="56"/>
      <c r="N176" s="56"/>
      <c r="P176" s="56"/>
      <c r="Q176" s="56"/>
      <c r="R176" s="175">
        <v>1000</v>
      </c>
      <c r="S176" s="56"/>
      <c r="T176" s="56"/>
      <c r="U176" s="56"/>
      <c r="V176" s="90"/>
      <c r="W176" s="91"/>
      <c r="X176" s="92"/>
      <c r="Y176" s="105"/>
      <c r="Z176" s="106"/>
      <c r="AA176" s="106"/>
    </row>
    <row r="177" s="26" customFormat="true" ht="66" customHeight="true" spans="1:27">
      <c r="A177" s="56">
        <v>170</v>
      </c>
      <c r="B177" s="56" t="s">
        <v>798</v>
      </c>
      <c r="C177" s="109" t="s">
        <v>835</v>
      </c>
      <c r="D177" s="62" t="s">
        <v>839</v>
      </c>
      <c r="E177" s="77" t="s">
        <v>34</v>
      </c>
      <c r="F177" s="78" t="s">
        <v>840</v>
      </c>
      <c r="G177" s="56"/>
      <c r="H177" s="77" t="s">
        <v>131</v>
      </c>
      <c r="I177" s="77" t="s">
        <v>841</v>
      </c>
      <c r="J177" s="77" t="s">
        <v>806</v>
      </c>
      <c r="K177" s="56"/>
      <c r="L177" s="56"/>
      <c r="M177" s="56"/>
      <c r="N177" s="56"/>
      <c r="P177" s="56"/>
      <c r="Q177" s="56"/>
      <c r="R177" s="174">
        <v>447</v>
      </c>
      <c r="S177" s="56"/>
      <c r="T177" s="56"/>
      <c r="U177" s="56"/>
      <c r="V177" s="90"/>
      <c r="W177" s="91"/>
      <c r="X177" s="92"/>
      <c r="Y177" s="105"/>
      <c r="Z177" s="106"/>
      <c r="AA177" s="106"/>
    </row>
    <row r="178" s="26" customFormat="true" ht="66" customHeight="true" spans="1:27">
      <c r="A178" s="56">
        <v>171</v>
      </c>
      <c r="B178" s="56" t="s">
        <v>798</v>
      </c>
      <c r="C178" s="62" t="s">
        <v>842</v>
      </c>
      <c r="D178" s="62" t="s">
        <v>843</v>
      </c>
      <c r="E178" s="77" t="s">
        <v>34</v>
      </c>
      <c r="F178" s="78" t="s">
        <v>844</v>
      </c>
      <c r="G178" s="56"/>
      <c r="H178" s="77" t="s">
        <v>845</v>
      </c>
      <c r="I178" s="77" t="s">
        <v>118</v>
      </c>
      <c r="J178" s="77" t="s">
        <v>806</v>
      </c>
      <c r="K178" s="56"/>
      <c r="L178" s="56"/>
      <c r="M178" s="56"/>
      <c r="N178" s="56"/>
      <c r="P178" s="56"/>
      <c r="Q178" s="56"/>
      <c r="R178" s="174">
        <v>40</v>
      </c>
      <c r="S178" s="56"/>
      <c r="T178" s="56"/>
      <c r="U178" s="56"/>
      <c r="V178" s="90"/>
      <c r="W178" s="91"/>
      <c r="X178" s="92"/>
      <c r="Y178" s="105"/>
      <c r="Z178" s="106"/>
      <c r="AA178" s="106"/>
    </row>
    <row r="179" s="26" customFormat="true" ht="66" customHeight="true" spans="1:27">
      <c r="A179" s="56">
        <v>172</v>
      </c>
      <c r="B179" s="56" t="s">
        <v>798</v>
      </c>
      <c r="C179" s="109" t="s">
        <v>835</v>
      </c>
      <c r="D179" s="62" t="s">
        <v>846</v>
      </c>
      <c r="E179" s="77" t="s">
        <v>34</v>
      </c>
      <c r="F179" s="78" t="s">
        <v>847</v>
      </c>
      <c r="G179" s="56"/>
      <c r="H179" s="77" t="s">
        <v>131</v>
      </c>
      <c r="I179" s="77" t="s">
        <v>353</v>
      </c>
      <c r="J179" s="77" t="s">
        <v>806</v>
      </c>
      <c r="K179" s="56"/>
      <c r="L179" s="56"/>
      <c r="M179" s="56"/>
      <c r="N179" s="56"/>
      <c r="P179" s="56"/>
      <c r="Q179" s="56"/>
      <c r="R179" s="174">
        <v>350</v>
      </c>
      <c r="S179" s="56"/>
      <c r="T179" s="56"/>
      <c r="U179" s="56"/>
      <c r="V179" s="90"/>
      <c r="W179" s="91"/>
      <c r="X179" s="92"/>
      <c r="Y179" s="105"/>
      <c r="Z179" s="106"/>
      <c r="AA179" s="106"/>
    </row>
    <row r="180" s="28" customFormat="true" ht="37" customHeight="true" spans="1:256">
      <c r="A180" s="56">
        <v>173</v>
      </c>
      <c r="B180" s="155"/>
      <c r="C180" s="156" t="s">
        <v>848</v>
      </c>
      <c r="D180" s="157"/>
      <c r="E180" s="155"/>
      <c r="F180" s="166"/>
      <c r="G180" s="157"/>
      <c r="H180" s="155"/>
      <c r="I180" s="156"/>
      <c r="J180" s="157"/>
      <c r="K180" s="155">
        <f t="shared" ref="K180:N180" si="15">SUM(K181:K182)</f>
        <v>1083</v>
      </c>
      <c r="L180" s="155">
        <f t="shared" si="15"/>
        <v>1083</v>
      </c>
      <c r="M180" s="155">
        <f t="shared" si="15"/>
        <v>0</v>
      </c>
      <c r="N180" s="155">
        <f t="shared" si="15"/>
        <v>0</v>
      </c>
      <c r="P180" s="155">
        <f t="shared" ref="P180:U180" si="16">SUM(P181:P182)</f>
        <v>0</v>
      </c>
      <c r="Q180" s="155">
        <f t="shared" si="16"/>
        <v>0</v>
      </c>
      <c r="R180" s="155">
        <f t="shared" si="16"/>
        <v>0</v>
      </c>
      <c r="S180" s="155">
        <f t="shared" si="16"/>
        <v>0</v>
      </c>
      <c r="T180" s="155">
        <f t="shared" si="16"/>
        <v>0</v>
      </c>
      <c r="U180" s="155">
        <f t="shared" si="16"/>
        <v>0</v>
      </c>
      <c r="V180" s="185"/>
      <c r="W180" s="186"/>
      <c r="X180" s="136"/>
      <c r="Y180" s="185"/>
      <c r="Z180" s="141"/>
      <c r="AA180" s="142"/>
      <c r="AB180" s="138"/>
      <c r="AC180" s="141"/>
      <c r="AD180" s="142"/>
      <c r="AE180" s="138"/>
      <c r="AF180" s="141"/>
      <c r="AG180" s="142"/>
      <c r="AH180" s="138"/>
      <c r="AI180" s="141"/>
      <c r="AJ180" s="142"/>
      <c r="AK180" s="138"/>
      <c r="AL180" s="141"/>
      <c r="AM180" s="142"/>
      <c r="AN180" s="138"/>
      <c r="AO180" s="141"/>
      <c r="AP180" s="142"/>
      <c r="AQ180" s="138"/>
      <c r="AR180" s="141"/>
      <c r="AS180" s="142"/>
      <c r="AT180" s="138"/>
      <c r="AU180" s="141"/>
      <c r="AV180" s="142"/>
      <c r="AW180" s="138"/>
      <c r="AX180" s="141"/>
      <c r="AY180" s="142"/>
      <c r="AZ180" s="138"/>
      <c r="BA180" s="141"/>
      <c r="BB180" s="142"/>
      <c r="BC180" s="138"/>
      <c r="BD180" s="141"/>
      <c r="BE180" s="142"/>
      <c r="BF180" s="138"/>
      <c r="BG180" s="141"/>
      <c r="BH180" s="142"/>
      <c r="BI180" s="138"/>
      <c r="BJ180" s="141"/>
      <c r="BK180" s="142"/>
      <c r="BL180" s="138"/>
      <c r="BM180" s="141"/>
      <c r="BN180" s="142"/>
      <c r="BO180" s="138"/>
      <c r="BP180" s="141"/>
      <c r="BQ180" s="142"/>
      <c r="BR180" s="138"/>
      <c r="BS180" s="141"/>
      <c r="BT180" s="142"/>
      <c r="BU180" s="138"/>
      <c r="BV180" s="141"/>
      <c r="BW180" s="142"/>
      <c r="BX180" s="138"/>
      <c r="BY180" s="141"/>
      <c r="BZ180" s="142"/>
      <c r="CA180" s="138"/>
      <c r="CB180" s="141"/>
      <c r="CC180" s="142"/>
      <c r="CD180" s="138"/>
      <c r="CE180" s="141"/>
      <c r="CF180" s="142"/>
      <c r="CG180" s="138"/>
      <c r="CH180" s="141"/>
      <c r="CI180" s="142"/>
      <c r="CJ180" s="138"/>
      <c r="CK180" s="141"/>
      <c r="CL180" s="142"/>
      <c r="CM180" s="138"/>
      <c r="CN180" s="141"/>
      <c r="CO180" s="142"/>
      <c r="CP180" s="138"/>
      <c r="CQ180" s="141"/>
      <c r="CR180" s="142"/>
      <c r="CS180" s="138"/>
      <c r="CT180" s="141"/>
      <c r="CU180" s="142"/>
      <c r="CV180" s="138"/>
      <c r="CW180" s="141"/>
      <c r="CX180" s="142"/>
      <c r="CY180" s="138"/>
      <c r="CZ180" s="141"/>
      <c r="DA180" s="142"/>
      <c r="DB180" s="138"/>
      <c r="DC180" s="141"/>
      <c r="DD180" s="142"/>
      <c r="DE180" s="138"/>
      <c r="DF180" s="141"/>
      <c r="DG180" s="142"/>
      <c r="DH180" s="138"/>
      <c r="DI180" s="141"/>
      <c r="DJ180" s="142"/>
      <c r="DK180" s="138"/>
      <c r="DL180" s="141"/>
      <c r="DM180" s="142"/>
      <c r="DN180" s="138"/>
      <c r="DO180" s="141"/>
      <c r="DP180" s="142"/>
      <c r="DQ180" s="138"/>
      <c r="DR180" s="141"/>
      <c r="DS180" s="142"/>
      <c r="DT180" s="138"/>
      <c r="DU180" s="141"/>
      <c r="DV180" s="142"/>
      <c r="DW180" s="138"/>
      <c r="DX180" s="141"/>
      <c r="DY180" s="142"/>
      <c r="DZ180" s="138"/>
      <c r="EA180" s="141"/>
      <c r="EB180" s="142"/>
      <c r="EC180" s="138"/>
      <c r="ED180" s="141"/>
      <c r="EE180" s="142"/>
      <c r="EF180" s="138"/>
      <c r="EG180" s="141"/>
      <c r="EH180" s="142"/>
      <c r="EI180" s="138"/>
      <c r="EJ180" s="141"/>
      <c r="EK180" s="142"/>
      <c r="EL180" s="138"/>
      <c r="EM180" s="141"/>
      <c r="EN180" s="142"/>
      <c r="EO180" s="138"/>
      <c r="EP180" s="141"/>
      <c r="EQ180" s="142"/>
      <c r="ER180" s="138"/>
      <c r="ES180" s="141"/>
      <c r="ET180" s="142"/>
      <c r="EU180" s="138"/>
      <c r="EV180" s="141"/>
      <c r="EW180" s="142"/>
      <c r="EX180" s="138"/>
      <c r="EY180" s="141"/>
      <c r="EZ180" s="142"/>
      <c r="FA180" s="138"/>
      <c r="FB180" s="141"/>
      <c r="FC180" s="142"/>
      <c r="FD180" s="138"/>
      <c r="FE180" s="141"/>
      <c r="FF180" s="142"/>
      <c r="FG180" s="138"/>
      <c r="FH180" s="141"/>
      <c r="FI180" s="142"/>
      <c r="FJ180" s="138"/>
      <c r="FK180" s="141"/>
      <c r="FL180" s="142"/>
      <c r="FM180" s="138"/>
      <c r="FN180" s="141"/>
      <c r="FO180" s="142"/>
      <c r="FP180" s="138"/>
      <c r="FQ180" s="141"/>
      <c r="FR180" s="142"/>
      <c r="FS180" s="138"/>
      <c r="FT180" s="141"/>
      <c r="FU180" s="142"/>
      <c r="FV180" s="138"/>
      <c r="FW180" s="141"/>
      <c r="FX180" s="142"/>
      <c r="FY180" s="138"/>
      <c r="FZ180" s="141"/>
      <c r="GA180" s="142"/>
      <c r="GB180" s="138"/>
      <c r="GC180" s="141"/>
      <c r="GD180" s="142"/>
      <c r="GE180" s="138"/>
      <c r="GF180" s="141"/>
      <c r="GG180" s="142"/>
      <c r="GH180" s="138"/>
      <c r="GI180" s="141"/>
      <c r="GJ180" s="142"/>
      <c r="GK180" s="138"/>
      <c r="GL180" s="141"/>
      <c r="GM180" s="142"/>
      <c r="GN180" s="138"/>
      <c r="GO180" s="141"/>
      <c r="GP180" s="142"/>
      <c r="GQ180" s="138"/>
      <c r="GR180" s="141"/>
      <c r="GS180" s="142"/>
      <c r="GT180" s="138"/>
      <c r="GU180" s="141"/>
      <c r="GV180" s="142"/>
      <c r="GW180" s="138"/>
      <c r="GX180" s="141"/>
      <c r="GY180" s="142"/>
      <c r="GZ180" s="138"/>
      <c r="HA180" s="141"/>
      <c r="HB180" s="142"/>
      <c r="HC180" s="138"/>
      <c r="HD180" s="141"/>
      <c r="HE180" s="142"/>
      <c r="HF180" s="138"/>
      <c r="HG180" s="141"/>
      <c r="HH180" s="142"/>
      <c r="HI180" s="138"/>
      <c r="HJ180" s="141"/>
      <c r="HK180" s="142"/>
      <c r="HL180" s="138"/>
      <c r="HM180" s="141"/>
      <c r="HN180" s="142"/>
      <c r="HO180" s="138"/>
      <c r="HP180" s="141"/>
      <c r="HQ180" s="142"/>
      <c r="HR180" s="138"/>
      <c r="HS180" s="141"/>
      <c r="HT180" s="142"/>
      <c r="HU180" s="138"/>
      <c r="HV180" s="141"/>
      <c r="HW180" s="142"/>
      <c r="HX180" s="138"/>
      <c r="HY180" s="141"/>
      <c r="HZ180" s="142"/>
      <c r="IA180" s="138"/>
      <c r="IB180" s="141"/>
      <c r="IC180" s="142"/>
      <c r="ID180" s="138"/>
      <c r="IE180" s="141"/>
      <c r="IF180" s="142"/>
      <c r="IG180" s="138"/>
      <c r="IH180" s="141"/>
      <c r="II180" s="142"/>
      <c r="IJ180" s="138"/>
      <c r="IK180" s="141"/>
      <c r="IL180" s="142"/>
      <c r="IM180" s="138"/>
      <c r="IN180" s="141"/>
      <c r="IO180" s="142"/>
      <c r="IP180" s="138"/>
      <c r="IQ180" s="141"/>
      <c r="IR180" s="142"/>
      <c r="IS180" s="138"/>
      <c r="IT180" s="141"/>
      <c r="IU180" s="142"/>
      <c r="IV180" s="138"/>
    </row>
    <row r="181" s="26" customFormat="true" ht="71.25" spans="1:25">
      <c r="A181" s="56">
        <v>174</v>
      </c>
      <c r="B181" s="151"/>
      <c r="C181" s="152" t="s">
        <v>848</v>
      </c>
      <c r="D181" s="152" t="s">
        <v>849</v>
      </c>
      <c r="E181" s="152" t="s">
        <v>60</v>
      </c>
      <c r="F181" s="148" t="s">
        <v>850</v>
      </c>
      <c r="G181" s="152">
        <v>1091</v>
      </c>
      <c r="H181" s="152" t="s">
        <v>804</v>
      </c>
      <c r="I181" s="152" t="s">
        <v>851</v>
      </c>
      <c r="J181" s="152" t="s">
        <v>806</v>
      </c>
      <c r="K181" s="152">
        <v>703</v>
      </c>
      <c r="L181" s="152">
        <v>703</v>
      </c>
      <c r="M181" s="152"/>
      <c r="N181" s="152"/>
      <c r="P181" s="152"/>
      <c r="Q181" s="152"/>
      <c r="R181" s="152"/>
      <c r="S181" s="152"/>
      <c r="T181" s="152"/>
      <c r="U181" s="152"/>
      <c r="V181" s="77" t="s">
        <v>852</v>
      </c>
      <c r="W181" s="78" t="s">
        <v>853</v>
      </c>
      <c r="X181" s="92" t="s">
        <v>854</v>
      </c>
      <c r="Y181" s="74"/>
    </row>
    <row r="182" s="26" customFormat="true" ht="75" spans="1:25">
      <c r="A182" s="56">
        <v>175</v>
      </c>
      <c r="B182" s="151"/>
      <c r="C182" s="152" t="s">
        <v>848</v>
      </c>
      <c r="D182" s="152" t="s">
        <v>855</v>
      </c>
      <c r="E182" s="152" t="s">
        <v>34</v>
      </c>
      <c r="F182" s="148" t="s">
        <v>856</v>
      </c>
      <c r="G182" s="152">
        <v>1183</v>
      </c>
      <c r="H182" s="152" t="s">
        <v>804</v>
      </c>
      <c r="I182" s="152" t="s">
        <v>857</v>
      </c>
      <c r="J182" s="152" t="s">
        <v>806</v>
      </c>
      <c r="K182" s="152">
        <v>380</v>
      </c>
      <c r="L182" s="152">
        <v>380</v>
      </c>
      <c r="M182" s="152"/>
      <c r="N182" s="152"/>
      <c r="P182" s="152"/>
      <c r="Q182" s="152"/>
      <c r="R182" s="152"/>
      <c r="S182" s="152"/>
      <c r="T182" s="152"/>
      <c r="U182" s="152"/>
      <c r="V182" s="77" t="s">
        <v>852</v>
      </c>
      <c r="W182" s="78" t="s">
        <v>853</v>
      </c>
      <c r="X182" s="92" t="s">
        <v>858</v>
      </c>
      <c r="Y182" s="74"/>
    </row>
    <row r="183" s="24" customFormat="true" ht="47" customHeight="true" spans="1:256">
      <c r="A183" s="56">
        <v>176</v>
      </c>
      <c r="B183" s="158" t="s">
        <v>452</v>
      </c>
      <c r="C183" s="159"/>
      <c r="D183" s="160"/>
      <c r="E183" s="150"/>
      <c r="F183" s="163"/>
      <c r="G183" s="150"/>
      <c r="H183" s="149"/>
      <c r="I183" s="150"/>
      <c r="J183" s="149"/>
      <c r="K183" s="150">
        <f t="shared" ref="K183:U183" si="17">SUM(K184,K225)</f>
        <v>34030.44</v>
      </c>
      <c r="L183" s="150">
        <f t="shared" si="17"/>
        <v>5335.48</v>
      </c>
      <c r="M183" s="150">
        <f t="shared" si="17"/>
        <v>11104.77</v>
      </c>
      <c r="N183" s="150">
        <f t="shared" si="17"/>
        <v>0</v>
      </c>
      <c r="O183" s="150">
        <f t="shared" si="17"/>
        <v>0</v>
      </c>
      <c r="P183" s="150">
        <f t="shared" si="17"/>
        <v>1966.6</v>
      </c>
      <c r="Q183" s="150">
        <f t="shared" si="17"/>
        <v>0</v>
      </c>
      <c r="R183" s="150">
        <f t="shared" si="17"/>
        <v>0</v>
      </c>
      <c r="S183" s="150">
        <f t="shared" si="17"/>
        <v>2800</v>
      </c>
      <c r="T183" s="150">
        <f t="shared" si="17"/>
        <v>0</v>
      </c>
      <c r="U183" s="150">
        <f t="shared" si="17"/>
        <v>0</v>
      </c>
      <c r="V183" s="180"/>
      <c r="W183" s="181"/>
      <c r="X183" s="187"/>
      <c r="Y183" s="181"/>
      <c r="Z183" s="197"/>
      <c r="AA183" s="198"/>
      <c r="AB183" s="197"/>
      <c r="AC183" s="198"/>
      <c r="AD183" s="197"/>
      <c r="AE183" s="198"/>
      <c r="AF183" s="197"/>
      <c r="AG183" s="198"/>
      <c r="AH183" s="197"/>
      <c r="AI183" s="198"/>
      <c r="AJ183" s="197"/>
      <c r="AK183" s="198"/>
      <c r="AL183" s="197"/>
      <c r="AM183" s="198"/>
      <c r="AN183" s="197"/>
      <c r="AO183" s="198"/>
      <c r="AP183" s="197"/>
      <c r="AQ183" s="198"/>
      <c r="AR183" s="197"/>
      <c r="AS183" s="198"/>
      <c r="AT183" s="197"/>
      <c r="AU183" s="198"/>
      <c r="AV183" s="197"/>
      <c r="AW183" s="198"/>
      <c r="AX183" s="197"/>
      <c r="AY183" s="198"/>
      <c r="AZ183" s="197"/>
      <c r="BA183" s="198"/>
      <c r="BB183" s="197"/>
      <c r="BC183" s="198"/>
      <c r="BD183" s="197"/>
      <c r="BE183" s="198"/>
      <c r="BF183" s="197"/>
      <c r="BG183" s="198"/>
      <c r="BH183" s="197"/>
      <c r="BI183" s="198"/>
      <c r="BJ183" s="197"/>
      <c r="BK183" s="198"/>
      <c r="BL183" s="197"/>
      <c r="BM183" s="198"/>
      <c r="BN183" s="197"/>
      <c r="BO183" s="198"/>
      <c r="BP183" s="197"/>
      <c r="BQ183" s="198"/>
      <c r="BR183" s="197"/>
      <c r="BS183" s="198"/>
      <c r="BT183" s="197"/>
      <c r="BU183" s="198"/>
      <c r="BV183" s="197"/>
      <c r="BW183" s="198"/>
      <c r="BX183" s="197"/>
      <c r="BY183" s="198"/>
      <c r="BZ183" s="197"/>
      <c r="CA183" s="198"/>
      <c r="CB183" s="197"/>
      <c r="CC183" s="198"/>
      <c r="CD183" s="197"/>
      <c r="CE183" s="198"/>
      <c r="CF183" s="197"/>
      <c r="CG183" s="198"/>
      <c r="CH183" s="197"/>
      <c r="CI183" s="198"/>
      <c r="CJ183" s="197"/>
      <c r="CK183" s="198"/>
      <c r="CL183" s="197"/>
      <c r="CM183" s="198"/>
      <c r="CN183" s="197"/>
      <c r="CO183" s="198"/>
      <c r="CP183" s="197"/>
      <c r="CQ183" s="198"/>
      <c r="CR183" s="197"/>
      <c r="CS183" s="198"/>
      <c r="CT183" s="197"/>
      <c r="CU183" s="198"/>
      <c r="CV183" s="197"/>
      <c r="CW183" s="198"/>
      <c r="CX183" s="197"/>
      <c r="CY183" s="198"/>
      <c r="CZ183" s="197"/>
      <c r="DA183" s="198"/>
      <c r="DB183" s="197"/>
      <c r="DC183" s="198"/>
      <c r="DD183" s="197"/>
      <c r="DE183" s="198"/>
      <c r="DF183" s="197"/>
      <c r="DG183" s="198"/>
      <c r="DH183" s="197"/>
      <c r="DI183" s="198"/>
      <c r="DJ183" s="197"/>
      <c r="DK183" s="198"/>
      <c r="DL183" s="197"/>
      <c r="DM183" s="198"/>
      <c r="DN183" s="197"/>
      <c r="DO183" s="198"/>
      <c r="DP183" s="197"/>
      <c r="DQ183" s="198"/>
      <c r="DR183" s="197"/>
      <c r="DS183" s="198"/>
      <c r="DT183" s="197"/>
      <c r="DU183" s="198"/>
      <c r="DV183" s="197"/>
      <c r="DW183" s="198"/>
      <c r="DX183" s="197"/>
      <c r="DY183" s="198"/>
      <c r="DZ183" s="197"/>
      <c r="EA183" s="198"/>
      <c r="EB183" s="197"/>
      <c r="EC183" s="198"/>
      <c r="ED183" s="197"/>
      <c r="EE183" s="198"/>
      <c r="EF183" s="197"/>
      <c r="EG183" s="198"/>
      <c r="EH183" s="197"/>
      <c r="EI183" s="198"/>
      <c r="EJ183" s="197"/>
      <c r="EK183" s="198"/>
      <c r="EL183" s="197"/>
      <c r="EM183" s="198"/>
      <c r="EN183" s="197"/>
      <c r="EO183" s="198"/>
      <c r="EP183" s="197"/>
      <c r="EQ183" s="198"/>
      <c r="ER183" s="197"/>
      <c r="ES183" s="198"/>
      <c r="ET183" s="197"/>
      <c r="EU183" s="198"/>
      <c r="EV183" s="197"/>
      <c r="EW183" s="198"/>
      <c r="EX183" s="197"/>
      <c r="EY183" s="198"/>
      <c r="EZ183" s="197"/>
      <c r="FA183" s="198"/>
      <c r="FB183" s="197"/>
      <c r="FC183" s="198"/>
      <c r="FD183" s="197"/>
      <c r="FE183" s="198"/>
      <c r="FF183" s="197"/>
      <c r="FG183" s="198"/>
      <c r="FH183" s="197"/>
      <c r="FI183" s="198"/>
      <c r="FJ183" s="197"/>
      <c r="FK183" s="198"/>
      <c r="FL183" s="197"/>
      <c r="FM183" s="198"/>
      <c r="FN183" s="197"/>
      <c r="FO183" s="198"/>
      <c r="FP183" s="197"/>
      <c r="FQ183" s="198"/>
      <c r="FR183" s="197"/>
      <c r="FS183" s="198"/>
      <c r="FT183" s="197"/>
      <c r="FU183" s="198"/>
      <c r="FV183" s="197"/>
      <c r="FW183" s="198"/>
      <c r="FX183" s="197"/>
      <c r="FY183" s="198"/>
      <c r="FZ183" s="197"/>
      <c r="GA183" s="198"/>
      <c r="GB183" s="197"/>
      <c r="GC183" s="198"/>
      <c r="GD183" s="197"/>
      <c r="GE183" s="198"/>
      <c r="GF183" s="197"/>
      <c r="GG183" s="198"/>
      <c r="GH183" s="197"/>
      <c r="GI183" s="198"/>
      <c r="GJ183" s="197"/>
      <c r="GK183" s="198"/>
      <c r="GL183" s="197"/>
      <c r="GM183" s="198"/>
      <c r="GN183" s="197"/>
      <c r="GO183" s="198"/>
      <c r="GP183" s="197"/>
      <c r="GQ183" s="198"/>
      <c r="GR183" s="197"/>
      <c r="GS183" s="198"/>
      <c r="GT183" s="197"/>
      <c r="GU183" s="198"/>
      <c r="GV183" s="197"/>
      <c r="GW183" s="198"/>
      <c r="GX183" s="197"/>
      <c r="GY183" s="198"/>
      <c r="GZ183" s="197"/>
      <c r="HA183" s="198"/>
      <c r="HB183" s="197"/>
      <c r="HC183" s="198"/>
      <c r="HD183" s="197"/>
      <c r="HE183" s="198"/>
      <c r="HF183" s="197"/>
      <c r="HG183" s="198"/>
      <c r="HH183" s="197"/>
      <c r="HI183" s="198"/>
      <c r="HJ183" s="197"/>
      <c r="HK183" s="198"/>
      <c r="HL183" s="197"/>
      <c r="HM183" s="198"/>
      <c r="HN183" s="197"/>
      <c r="HO183" s="198"/>
      <c r="HP183" s="197"/>
      <c r="HQ183" s="198"/>
      <c r="HR183" s="197"/>
      <c r="HS183" s="198"/>
      <c r="HT183" s="197"/>
      <c r="HU183" s="198"/>
      <c r="HV183" s="197"/>
      <c r="HW183" s="198"/>
      <c r="HX183" s="197"/>
      <c r="HY183" s="198"/>
      <c r="HZ183" s="197"/>
      <c r="IA183" s="198"/>
      <c r="IB183" s="197"/>
      <c r="IC183" s="198"/>
      <c r="ID183" s="197"/>
      <c r="IE183" s="198"/>
      <c r="IF183" s="197"/>
      <c r="IG183" s="198"/>
      <c r="IH183" s="197"/>
      <c r="II183" s="198"/>
      <c r="IJ183" s="197"/>
      <c r="IK183" s="198"/>
      <c r="IL183" s="197"/>
      <c r="IM183" s="198"/>
      <c r="IN183" s="197"/>
      <c r="IO183" s="198"/>
      <c r="IP183" s="197"/>
      <c r="IQ183" s="198"/>
      <c r="IR183" s="197"/>
      <c r="IS183" s="198"/>
      <c r="IT183" s="197"/>
      <c r="IU183" s="198"/>
      <c r="IV183" s="197"/>
    </row>
    <row r="184" s="25" customFormat="true" ht="52" customHeight="true" spans="1:256">
      <c r="A184" s="56">
        <v>177</v>
      </c>
      <c r="B184" s="145"/>
      <c r="C184" s="146" t="s">
        <v>859</v>
      </c>
      <c r="D184" s="146"/>
      <c r="E184" s="145"/>
      <c r="F184" s="167"/>
      <c r="G184" s="168"/>
      <c r="H184" s="145"/>
      <c r="I184" s="146"/>
      <c r="J184" s="168"/>
      <c r="K184" s="155">
        <f t="shared" ref="K184:U184" si="18">SUM(K185:K222)</f>
        <v>31994.14</v>
      </c>
      <c r="L184" s="155">
        <f t="shared" si="18"/>
        <v>5335.48</v>
      </c>
      <c r="M184" s="155">
        <f t="shared" si="18"/>
        <v>11104.77</v>
      </c>
      <c r="N184" s="155">
        <f t="shared" si="18"/>
        <v>0</v>
      </c>
      <c r="O184" s="155">
        <f t="shared" si="18"/>
        <v>0</v>
      </c>
      <c r="P184" s="155">
        <f t="shared" si="18"/>
        <v>1930.3</v>
      </c>
      <c r="Q184" s="155">
        <f t="shared" si="18"/>
        <v>0</v>
      </c>
      <c r="R184" s="155">
        <f t="shared" si="18"/>
        <v>0</v>
      </c>
      <c r="S184" s="155">
        <f t="shared" si="18"/>
        <v>2800</v>
      </c>
      <c r="T184" s="155">
        <f t="shared" si="18"/>
        <v>0</v>
      </c>
      <c r="U184" s="155">
        <f t="shared" si="18"/>
        <v>0</v>
      </c>
      <c r="V184" s="188"/>
      <c r="W184" s="189"/>
      <c r="X184" s="190"/>
      <c r="Y184" s="188"/>
      <c r="Z184" s="200"/>
      <c r="AA184" s="201"/>
      <c r="AB184" s="202"/>
      <c r="AC184" s="200"/>
      <c r="AD184" s="201"/>
      <c r="AE184" s="202"/>
      <c r="AF184" s="200"/>
      <c r="AG184" s="201"/>
      <c r="AH184" s="202"/>
      <c r="AI184" s="200"/>
      <c r="AJ184" s="201"/>
      <c r="AK184" s="202"/>
      <c r="AL184" s="200"/>
      <c r="AM184" s="201"/>
      <c r="AN184" s="202"/>
      <c r="AO184" s="200"/>
      <c r="AP184" s="201"/>
      <c r="AQ184" s="202"/>
      <c r="AR184" s="200"/>
      <c r="AS184" s="201"/>
      <c r="AT184" s="202"/>
      <c r="AU184" s="200"/>
      <c r="AV184" s="201"/>
      <c r="AW184" s="202"/>
      <c r="AX184" s="200"/>
      <c r="AY184" s="201"/>
      <c r="AZ184" s="202"/>
      <c r="BA184" s="200"/>
      <c r="BB184" s="201"/>
      <c r="BC184" s="202"/>
      <c r="BD184" s="200"/>
      <c r="BE184" s="201"/>
      <c r="BF184" s="202"/>
      <c r="BG184" s="200"/>
      <c r="BH184" s="201"/>
      <c r="BI184" s="202"/>
      <c r="BJ184" s="200"/>
      <c r="BK184" s="201"/>
      <c r="BL184" s="202"/>
      <c r="BM184" s="200"/>
      <c r="BN184" s="201"/>
      <c r="BO184" s="202"/>
      <c r="BP184" s="200"/>
      <c r="BQ184" s="201"/>
      <c r="BR184" s="202"/>
      <c r="BS184" s="200"/>
      <c r="BT184" s="201"/>
      <c r="BU184" s="202"/>
      <c r="BV184" s="200"/>
      <c r="BW184" s="201"/>
      <c r="BX184" s="202"/>
      <c r="BY184" s="200"/>
      <c r="BZ184" s="201"/>
      <c r="CA184" s="202"/>
      <c r="CB184" s="200"/>
      <c r="CC184" s="201"/>
      <c r="CD184" s="202"/>
      <c r="CE184" s="200"/>
      <c r="CF184" s="201"/>
      <c r="CG184" s="202"/>
      <c r="CH184" s="200"/>
      <c r="CI184" s="201"/>
      <c r="CJ184" s="202"/>
      <c r="CK184" s="200"/>
      <c r="CL184" s="201"/>
      <c r="CM184" s="202"/>
      <c r="CN184" s="200"/>
      <c r="CO184" s="201"/>
      <c r="CP184" s="202"/>
      <c r="CQ184" s="200"/>
      <c r="CR184" s="201"/>
      <c r="CS184" s="202"/>
      <c r="CT184" s="200"/>
      <c r="CU184" s="201"/>
      <c r="CV184" s="202"/>
      <c r="CW184" s="200"/>
      <c r="CX184" s="201"/>
      <c r="CY184" s="202"/>
      <c r="CZ184" s="200"/>
      <c r="DA184" s="201"/>
      <c r="DB184" s="202"/>
      <c r="DC184" s="200"/>
      <c r="DD184" s="201"/>
      <c r="DE184" s="202"/>
      <c r="DF184" s="200"/>
      <c r="DG184" s="201"/>
      <c r="DH184" s="202"/>
      <c r="DI184" s="200"/>
      <c r="DJ184" s="201"/>
      <c r="DK184" s="202"/>
      <c r="DL184" s="200"/>
      <c r="DM184" s="201"/>
      <c r="DN184" s="202"/>
      <c r="DO184" s="200"/>
      <c r="DP184" s="201"/>
      <c r="DQ184" s="202"/>
      <c r="DR184" s="200"/>
      <c r="DS184" s="201"/>
      <c r="DT184" s="202"/>
      <c r="DU184" s="200"/>
      <c r="DV184" s="201"/>
      <c r="DW184" s="202"/>
      <c r="DX184" s="200"/>
      <c r="DY184" s="201"/>
      <c r="DZ184" s="202"/>
      <c r="EA184" s="200"/>
      <c r="EB184" s="201"/>
      <c r="EC184" s="202"/>
      <c r="ED184" s="200"/>
      <c r="EE184" s="201"/>
      <c r="EF184" s="202"/>
      <c r="EG184" s="200"/>
      <c r="EH184" s="201"/>
      <c r="EI184" s="202"/>
      <c r="EJ184" s="200"/>
      <c r="EK184" s="201"/>
      <c r="EL184" s="202"/>
      <c r="EM184" s="200"/>
      <c r="EN184" s="201"/>
      <c r="EO184" s="202"/>
      <c r="EP184" s="200"/>
      <c r="EQ184" s="201"/>
      <c r="ER184" s="202"/>
      <c r="ES184" s="200"/>
      <c r="ET184" s="201"/>
      <c r="EU184" s="202"/>
      <c r="EV184" s="200"/>
      <c r="EW184" s="201"/>
      <c r="EX184" s="202"/>
      <c r="EY184" s="200"/>
      <c r="EZ184" s="201"/>
      <c r="FA184" s="202"/>
      <c r="FB184" s="200"/>
      <c r="FC184" s="201"/>
      <c r="FD184" s="202"/>
      <c r="FE184" s="200"/>
      <c r="FF184" s="201"/>
      <c r="FG184" s="202"/>
      <c r="FH184" s="200"/>
      <c r="FI184" s="201"/>
      <c r="FJ184" s="202"/>
      <c r="FK184" s="200"/>
      <c r="FL184" s="201"/>
      <c r="FM184" s="202"/>
      <c r="FN184" s="200"/>
      <c r="FO184" s="201"/>
      <c r="FP184" s="202"/>
      <c r="FQ184" s="200"/>
      <c r="FR184" s="201"/>
      <c r="FS184" s="202"/>
      <c r="FT184" s="200"/>
      <c r="FU184" s="201"/>
      <c r="FV184" s="202"/>
      <c r="FW184" s="200"/>
      <c r="FX184" s="201"/>
      <c r="FY184" s="202"/>
      <c r="FZ184" s="200"/>
      <c r="GA184" s="201"/>
      <c r="GB184" s="202"/>
      <c r="GC184" s="200"/>
      <c r="GD184" s="201"/>
      <c r="GE184" s="202"/>
      <c r="GF184" s="200"/>
      <c r="GG184" s="201"/>
      <c r="GH184" s="202"/>
      <c r="GI184" s="200"/>
      <c r="GJ184" s="201"/>
      <c r="GK184" s="202"/>
      <c r="GL184" s="200"/>
      <c r="GM184" s="201"/>
      <c r="GN184" s="202"/>
      <c r="GO184" s="200"/>
      <c r="GP184" s="201"/>
      <c r="GQ184" s="202"/>
      <c r="GR184" s="200"/>
      <c r="GS184" s="201"/>
      <c r="GT184" s="202"/>
      <c r="GU184" s="200"/>
      <c r="GV184" s="201"/>
      <c r="GW184" s="202"/>
      <c r="GX184" s="200"/>
      <c r="GY184" s="201"/>
      <c r="GZ184" s="202"/>
      <c r="HA184" s="200"/>
      <c r="HB184" s="201"/>
      <c r="HC184" s="202"/>
      <c r="HD184" s="200"/>
      <c r="HE184" s="201"/>
      <c r="HF184" s="202"/>
      <c r="HG184" s="200"/>
      <c r="HH184" s="201"/>
      <c r="HI184" s="202"/>
      <c r="HJ184" s="200"/>
      <c r="HK184" s="201"/>
      <c r="HL184" s="202"/>
      <c r="HM184" s="200"/>
      <c r="HN184" s="201"/>
      <c r="HO184" s="202"/>
      <c r="HP184" s="200"/>
      <c r="HQ184" s="201"/>
      <c r="HR184" s="202"/>
      <c r="HS184" s="200"/>
      <c r="HT184" s="201"/>
      <c r="HU184" s="202"/>
      <c r="HV184" s="200"/>
      <c r="HW184" s="201"/>
      <c r="HX184" s="202"/>
      <c r="HY184" s="200"/>
      <c r="HZ184" s="201"/>
      <c r="IA184" s="202"/>
      <c r="IB184" s="200"/>
      <c r="IC184" s="201"/>
      <c r="ID184" s="202"/>
      <c r="IE184" s="200"/>
      <c r="IF184" s="201"/>
      <c r="IG184" s="202"/>
      <c r="IH184" s="200"/>
      <c r="II184" s="201"/>
      <c r="IJ184" s="202"/>
      <c r="IK184" s="200"/>
      <c r="IL184" s="201"/>
      <c r="IM184" s="202"/>
      <c r="IN184" s="200"/>
      <c r="IO184" s="201"/>
      <c r="IP184" s="202"/>
      <c r="IQ184" s="200"/>
      <c r="IR184" s="201"/>
      <c r="IS184" s="202"/>
      <c r="IT184" s="200"/>
      <c r="IU184" s="201"/>
      <c r="IV184" s="202"/>
    </row>
    <row r="185" s="26" customFormat="true" ht="122" customHeight="true" spans="1:25">
      <c r="A185" s="56">
        <v>178</v>
      </c>
      <c r="B185" s="152" t="s">
        <v>452</v>
      </c>
      <c r="C185" s="152" t="s">
        <v>453</v>
      </c>
      <c r="D185" s="152" t="s">
        <v>860</v>
      </c>
      <c r="E185" s="152" t="s">
        <v>60</v>
      </c>
      <c r="F185" s="148" t="s">
        <v>861</v>
      </c>
      <c r="G185" s="152"/>
      <c r="H185" s="152" t="s">
        <v>862</v>
      </c>
      <c r="I185" s="152" t="s">
        <v>863</v>
      </c>
      <c r="J185" s="152" t="s">
        <v>180</v>
      </c>
      <c r="K185" s="152">
        <v>534.59</v>
      </c>
      <c r="L185" s="152">
        <v>400</v>
      </c>
      <c r="M185" s="152"/>
      <c r="N185" s="152"/>
      <c r="P185" s="152"/>
      <c r="Q185" s="152"/>
      <c r="R185" s="152"/>
      <c r="S185" s="152"/>
      <c r="T185" s="152"/>
      <c r="U185" s="152"/>
      <c r="V185" s="77" t="s">
        <v>864</v>
      </c>
      <c r="W185" s="77" t="s">
        <v>865</v>
      </c>
      <c r="X185" s="92" t="s">
        <v>866</v>
      </c>
      <c r="Y185" s="74"/>
    </row>
    <row r="186" s="26" customFormat="true" ht="150" spans="1:25">
      <c r="A186" s="56">
        <v>179</v>
      </c>
      <c r="B186" s="152" t="s">
        <v>452</v>
      </c>
      <c r="C186" s="152" t="s">
        <v>453</v>
      </c>
      <c r="D186" s="152" t="s">
        <v>867</v>
      </c>
      <c r="E186" s="152" t="s">
        <v>34</v>
      </c>
      <c r="F186" s="148" t="s">
        <v>868</v>
      </c>
      <c r="G186" s="152"/>
      <c r="H186" s="152" t="s">
        <v>456</v>
      </c>
      <c r="I186" s="152" t="s">
        <v>869</v>
      </c>
      <c r="J186" s="152" t="s">
        <v>458</v>
      </c>
      <c r="K186" s="152">
        <v>800</v>
      </c>
      <c r="L186" s="152">
        <v>800</v>
      </c>
      <c r="M186" s="152"/>
      <c r="N186" s="152"/>
      <c r="P186" s="152"/>
      <c r="Q186" s="152"/>
      <c r="R186" s="152"/>
      <c r="S186" s="152"/>
      <c r="T186" s="152"/>
      <c r="U186" s="152"/>
      <c r="V186" s="77" t="s">
        <v>870</v>
      </c>
      <c r="W186" s="78" t="s">
        <v>871</v>
      </c>
      <c r="X186" s="92" t="s">
        <v>872</v>
      </c>
      <c r="Y186" s="74"/>
    </row>
    <row r="187" s="26" customFormat="true" ht="114" customHeight="true" spans="1:25">
      <c r="A187" s="56">
        <v>180</v>
      </c>
      <c r="B187" s="152" t="s">
        <v>452</v>
      </c>
      <c r="C187" s="152" t="s">
        <v>453</v>
      </c>
      <c r="D187" s="152" t="s">
        <v>873</v>
      </c>
      <c r="E187" s="152" t="s">
        <v>34</v>
      </c>
      <c r="F187" s="148" t="s">
        <v>874</v>
      </c>
      <c r="G187" s="152"/>
      <c r="H187" s="152" t="s">
        <v>875</v>
      </c>
      <c r="I187" s="172" t="s">
        <v>179</v>
      </c>
      <c r="J187" s="152" t="s">
        <v>180</v>
      </c>
      <c r="K187" s="152">
        <v>600</v>
      </c>
      <c r="L187" s="152">
        <v>600</v>
      </c>
      <c r="M187" s="152"/>
      <c r="N187" s="152"/>
      <c r="P187" s="152"/>
      <c r="Q187" s="152"/>
      <c r="R187" s="152"/>
      <c r="S187" s="152"/>
      <c r="T187" s="152"/>
      <c r="U187" s="152"/>
      <c r="V187" s="77" t="s">
        <v>876</v>
      </c>
      <c r="W187" s="191" t="s">
        <v>877</v>
      </c>
      <c r="X187" s="92" t="s">
        <v>878</v>
      </c>
      <c r="Y187" s="74"/>
    </row>
    <row r="188" s="32" customFormat="true" ht="150" spans="1:25">
      <c r="A188" s="56">
        <v>181</v>
      </c>
      <c r="B188" s="161" t="s">
        <v>452</v>
      </c>
      <c r="C188" s="161" t="s">
        <v>453</v>
      </c>
      <c r="D188" s="161" t="s">
        <v>879</v>
      </c>
      <c r="E188" s="161" t="s">
        <v>34</v>
      </c>
      <c r="F188" s="161" t="s">
        <v>880</v>
      </c>
      <c r="G188" s="169"/>
      <c r="H188" s="161" t="s">
        <v>881</v>
      </c>
      <c r="I188" s="169" t="s">
        <v>882</v>
      </c>
      <c r="J188" s="161" t="s">
        <v>883</v>
      </c>
      <c r="K188" s="169">
        <v>579</v>
      </c>
      <c r="L188" s="169">
        <v>400</v>
      </c>
      <c r="M188" s="169"/>
      <c r="N188" s="169"/>
      <c r="P188" s="169"/>
      <c r="Q188" s="169"/>
      <c r="R188" s="169"/>
      <c r="S188" s="169">
        <v>179</v>
      </c>
      <c r="T188" s="169"/>
      <c r="U188" s="169"/>
      <c r="V188" s="192" t="s">
        <v>884</v>
      </c>
      <c r="W188" s="193" t="s">
        <v>885</v>
      </c>
      <c r="X188" s="194" t="s">
        <v>886</v>
      </c>
      <c r="Y188" s="203" t="s">
        <v>462</v>
      </c>
    </row>
    <row r="189" s="32" customFormat="true" ht="110.25" spans="1:25">
      <c r="A189" s="56">
        <v>182</v>
      </c>
      <c r="B189" s="161" t="s">
        <v>452</v>
      </c>
      <c r="C189" s="161" t="s">
        <v>453</v>
      </c>
      <c r="D189" s="161" t="s">
        <v>887</v>
      </c>
      <c r="E189" s="161" t="s">
        <v>34</v>
      </c>
      <c r="F189" s="161" t="s">
        <v>888</v>
      </c>
      <c r="G189" s="169"/>
      <c r="H189" s="161" t="s">
        <v>889</v>
      </c>
      <c r="I189" s="173" t="s">
        <v>890</v>
      </c>
      <c r="J189" s="161" t="s">
        <v>180</v>
      </c>
      <c r="K189" s="169">
        <v>530</v>
      </c>
      <c r="L189" s="169">
        <v>400</v>
      </c>
      <c r="M189" s="169"/>
      <c r="N189" s="169"/>
      <c r="P189" s="169"/>
      <c r="Q189" s="169"/>
      <c r="R189" s="169"/>
      <c r="S189" s="169">
        <v>130</v>
      </c>
      <c r="T189" s="169"/>
      <c r="U189" s="169"/>
      <c r="V189" s="195" t="s">
        <v>891</v>
      </c>
      <c r="W189" s="194" t="s">
        <v>892</v>
      </c>
      <c r="X189" s="194" t="s">
        <v>893</v>
      </c>
      <c r="Y189" s="204" t="s">
        <v>894</v>
      </c>
    </row>
    <row r="190" s="32" customFormat="true" ht="126" spans="1:25">
      <c r="A190" s="56">
        <v>183</v>
      </c>
      <c r="B190" s="161" t="s">
        <v>452</v>
      </c>
      <c r="C190" s="161" t="s">
        <v>453</v>
      </c>
      <c r="D190" s="161" t="s">
        <v>895</v>
      </c>
      <c r="E190" s="161" t="s">
        <v>34</v>
      </c>
      <c r="F190" s="161" t="s">
        <v>896</v>
      </c>
      <c r="G190" s="169"/>
      <c r="H190" s="161" t="s">
        <v>897</v>
      </c>
      <c r="I190" s="173" t="s">
        <v>898</v>
      </c>
      <c r="J190" s="161" t="s">
        <v>188</v>
      </c>
      <c r="K190" s="169">
        <v>580</v>
      </c>
      <c r="L190" s="169">
        <v>400</v>
      </c>
      <c r="M190" s="169"/>
      <c r="N190" s="169"/>
      <c r="P190" s="169"/>
      <c r="Q190" s="169"/>
      <c r="R190" s="169"/>
      <c r="S190" s="169">
        <v>180</v>
      </c>
      <c r="T190" s="169"/>
      <c r="U190" s="169"/>
      <c r="V190" s="195" t="s">
        <v>899</v>
      </c>
      <c r="W190" s="194" t="s">
        <v>900</v>
      </c>
      <c r="X190" s="194" t="s">
        <v>901</v>
      </c>
      <c r="Y190" s="204" t="s">
        <v>894</v>
      </c>
    </row>
    <row r="191" s="32" customFormat="true" ht="249" customHeight="true" spans="1:25">
      <c r="A191" s="56">
        <v>184</v>
      </c>
      <c r="B191" s="161" t="s">
        <v>452</v>
      </c>
      <c r="C191" s="161" t="s">
        <v>453</v>
      </c>
      <c r="D191" s="161" t="s">
        <v>902</v>
      </c>
      <c r="E191" s="169" t="s">
        <v>34</v>
      </c>
      <c r="F191" s="161" t="s">
        <v>903</v>
      </c>
      <c r="G191" s="169"/>
      <c r="H191" s="161" t="s">
        <v>752</v>
      </c>
      <c r="I191" s="169" t="s">
        <v>882</v>
      </c>
      <c r="J191" s="161" t="s">
        <v>390</v>
      </c>
      <c r="K191" s="169">
        <v>550</v>
      </c>
      <c r="L191" s="169">
        <v>400</v>
      </c>
      <c r="M191" s="169"/>
      <c r="N191" s="169"/>
      <c r="P191" s="169"/>
      <c r="Q191" s="169"/>
      <c r="R191" s="169"/>
      <c r="S191" s="169">
        <v>150</v>
      </c>
      <c r="T191" s="169"/>
      <c r="U191" s="169"/>
      <c r="V191" s="195" t="s">
        <v>904</v>
      </c>
      <c r="W191" s="194" t="s">
        <v>892</v>
      </c>
      <c r="X191" s="194" t="s">
        <v>905</v>
      </c>
      <c r="Y191" s="161" t="s">
        <v>462</v>
      </c>
    </row>
    <row r="192" s="26" customFormat="true" ht="114" spans="1:25">
      <c r="A192" s="56">
        <v>185</v>
      </c>
      <c r="B192" s="152" t="s">
        <v>452</v>
      </c>
      <c r="C192" s="152" t="s">
        <v>906</v>
      </c>
      <c r="D192" s="152" t="s">
        <v>907</v>
      </c>
      <c r="E192" s="152" t="s">
        <v>60</v>
      </c>
      <c r="F192" s="148" t="s">
        <v>908</v>
      </c>
      <c r="G192" s="170"/>
      <c r="H192" s="152" t="s">
        <v>232</v>
      </c>
      <c r="I192" s="152" t="s">
        <v>909</v>
      </c>
      <c r="J192" s="152" t="s">
        <v>910</v>
      </c>
      <c r="K192" s="152">
        <v>270</v>
      </c>
      <c r="L192" s="152"/>
      <c r="M192" s="152">
        <v>270</v>
      </c>
      <c r="N192" s="152"/>
      <c r="P192" s="152"/>
      <c r="Q192" s="152"/>
      <c r="R192" s="152"/>
      <c r="S192" s="152"/>
      <c r="T192" s="152"/>
      <c r="U192" s="152"/>
      <c r="V192" s="77" t="s">
        <v>911</v>
      </c>
      <c r="W192" s="77" t="s">
        <v>912</v>
      </c>
      <c r="X192" s="92" t="s">
        <v>913</v>
      </c>
      <c r="Y192" s="74"/>
    </row>
    <row r="193" s="26" customFormat="true" ht="99.75" spans="1:25">
      <c r="A193" s="56">
        <v>186</v>
      </c>
      <c r="B193" s="152" t="s">
        <v>452</v>
      </c>
      <c r="C193" s="152" t="s">
        <v>906</v>
      </c>
      <c r="D193" s="152" t="s">
        <v>914</v>
      </c>
      <c r="E193" s="152" t="s">
        <v>60</v>
      </c>
      <c r="F193" s="148" t="s">
        <v>915</v>
      </c>
      <c r="G193" s="170"/>
      <c r="H193" s="152" t="s">
        <v>314</v>
      </c>
      <c r="I193" s="152" t="s">
        <v>909</v>
      </c>
      <c r="J193" s="152" t="s">
        <v>910</v>
      </c>
      <c r="K193" s="152">
        <v>190</v>
      </c>
      <c r="L193" s="152"/>
      <c r="M193" s="152">
        <v>190</v>
      </c>
      <c r="N193" s="152"/>
      <c r="P193" s="152"/>
      <c r="Q193" s="152"/>
      <c r="R193" s="152"/>
      <c r="S193" s="152"/>
      <c r="T193" s="152"/>
      <c r="U193" s="152"/>
      <c r="V193" s="77" t="s">
        <v>916</v>
      </c>
      <c r="W193" s="77" t="s">
        <v>912</v>
      </c>
      <c r="X193" s="92" t="s">
        <v>917</v>
      </c>
      <c r="Y193" s="74"/>
    </row>
    <row r="194" s="26" customFormat="true" ht="114" spans="1:25">
      <c r="A194" s="56">
        <v>187</v>
      </c>
      <c r="B194" s="152" t="s">
        <v>452</v>
      </c>
      <c r="C194" s="152" t="s">
        <v>906</v>
      </c>
      <c r="D194" s="205" t="s">
        <v>918</v>
      </c>
      <c r="E194" s="152" t="s">
        <v>60</v>
      </c>
      <c r="F194" s="148" t="s">
        <v>919</v>
      </c>
      <c r="G194" s="154"/>
      <c r="H194" s="152" t="s">
        <v>920</v>
      </c>
      <c r="I194" s="208" t="s">
        <v>239</v>
      </c>
      <c r="J194" s="152" t="s">
        <v>910</v>
      </c>
      <c r="K194" s="154">
        <v>282</v>
      </c>
      <c r="L194" s="152"/>
      <c r="M194" s="154">
        <v>282</v>
      </c>
      <c r="N194" s="152"/>
      <c r="P194" s="152"/>
      <c r="Q194" s="152"/>
      <c r="R194" s="152"/>
      <c r="S194" s="152"/>
      <c r="T194" s="152"/>
      <c r="U194" s="152"/>
      <c r="V194" s="77" t="s">
        <v>921</v>
      </c>
      <c r="W194" s="77" t="s">
        <v>912</v>
      </c>
      <c r="X194" s="92" t="s">
        <v>922</v>
      </c>
      <c r="Y194" s="74"/>
    </row>
    <row r="195" s="26" customFormat="true" ht="114" spans="1:25">
      <c r="A195" s="56">
        <v>188</v>
      </c>
      <c r="B195" s="152" t="s">
        <v>452</v>
      </c>
      <c r="C195" s="152" t="s">
        <v>906</v>
      </c>
      <c r="D195" s="205" t="s">
        <v>923</v>
      </c>
      <c r="E195" s="152" t="s">
        <v>60</v>
      </c>
      <c r="F195" s="148" t="s">
        <v>924</v>
      </c>
      <c r="G195" s="154"/>
      <c r="H195" s="152" t="s">
        <v>735</v>
      </c>
      <c r="I195" s="208" t="s">
        <v>925</v>
      </c>
      <c r="J195" s="152" t="s">
        <v>910</v>
      </c>
      <c r="K195" s="154">
        <v>965</v>
      </c>
      <c r="L195" s="152"/>
      <c r="M195" s="154">
        <v>965</v>
      </c>
      <c r="N195" s="152"/>
      <c r="P195" s="152"/>
      <c r="Q195" s="152"/>
      <c r="R195" s="152"/>
      <c r="S195" s="152"/>
      <c r="T195" s="152"/>
      <c r="U195" s="152"/>
      <c r="V195" s="77" t="s">
        <v>926</v>
      </c>
      <c r="W195" s="77" t="s">
        <v>912</v>
      </c>
      <c r="X195" s="223" t="s">
        <v>927</v>
      </c>
      <c r="Y195" s="74"/>
    </row>
    <row r="196" s="26" customFormat="true" ht="114" spans="1:25">
      <c r="A196" s="56">
        <v>189</v>
      </c>
      <c r="B196" s="152" t="s">
        <v>452</v>
      </c>
      <c r="C196" s="152" t="s">
        <v>906</v>
      </c>
      <c r="D196" s="205" t="s">
        <v>928</v>
      </c>
      <c r="E196" s="152" t="s">
        <v>60</v>
      </c>
      <c r="F196" s="148" t="s">
        <v>929</v>
      </c>
      <c r="G196" s="154"/>
      <c r="H196" s="152" t="s">
        <v>930</v>
      </c>
      <c r="I196" s="208" t="s">
        <v>931</v>
      </c>
      <c r="J196" s="152" t="s">
        <v>910</v>
      </c>
      <c r="K196" s="154">
        <v>391</v>
      </c>
      <c r="L196" s="152"/>
      <c r="M196" s="154">
        <v>391</v>
      </c>
      <c r="N196" s="152"/>
      <c r="P196" s="152"/>
      <c r="Q196" s="152"/>
      <c r="R196" s="152"/>
      <c r="S196" s="152"/>
      <c r="T196" s="152"/>
      <c r="U196" s="152"/>
      <c r="V196" s="77" t="s">
        <v>932</v>
      </c>
      <c r="W196" s="77" t="s">
        <v>912</v>
      </c>
      <c r="X196" s="223" t="s">
        <v>933</v>
      </c>
      <c r="Y196" s="74"/>
    </row>
    <row r="197" s="26" customFormat="true" ht="171" spans="1:25">
      <c r="A197" s="56">
        <v>190</v>
      </c>
      <c r="B197" s="152" t="s">
        <v>452</v>
      </c>
      <c r="C197" s="152" t="s">
        <v>906</v>
      </c>
      <c r="D197" s="205" t="s">
        <v>934</v>
      </c>
      <c r="E197" s="152" t="s">
        <v>60</v>
      </c>
      <c r="F197" s="148" t="s">
        <v>935</v>
      </c>
      <c r="G197" s="170"/>
      <c r="H197" s="152" t="s">
        <v>936</v>
      </c>
      <c r="I197" s="208" t="s">
        <v>937</v>
      </c>
      <c r="J197" s="152" t="s">
        <v>910</v>
      </c>
      <c r="K197" s="170">
        <v>543</v>
      </c>
      <c r="L197" s="152"/>
      <c r="M197" s="170"/>
      <c r="N197" s="152"/>
      <c r="P197" s="152"/>
      <c r="Q197" s="152"/>
      <c r="R197" s="152"/>
      <c r="S197" s="152"/>
      <c r="T197" s="152"/>
      <c r="U197" s="152"/>
      <c r="V197" s="77" t="s">
        <v>938</v>
      </c>
      <c r="W197" s="77" t="s">
        <v>912</v>
      </c>
      <c r="X197" s="223" t="s">
        <v>939</v>
      </c>
      <c r="Y197" s="74"/>
    </row>
    <row r="198" s="26" customFormat="true" ht="114" spans="1:25">
      <c r="A198" s="56">
        <v>191</v>
      </c>
      <c r="B198" s="152" t="s">
        <v>452</v>
      </c>
      <c r="C198" s="152" t="s">
        <v>906</v>
      </c>
      <c r="D198" s="205" t="s">
        <v>940</v>
      </c>
      <c r="E198" s="152" t="s">
        <v>60</v>
      </c>
      <c r="F198" s="148" t="s">
        <v>941</v>
      </c>
      <c r="G198" s="154"/>
      <c r="H198" s="205" t="s">
        <v>794</v>
      </c>
      <c r="I198" s="208" t="s">
        <v>942</v>
      </c>
      <c r="J198" s="152" t="s">
        <v>910</v>
      </c>
      <c r="K198" s="152">
        <v>1662</v>
      </c>
      <c r="L198" s="152">
        <v>1662</v>
      </c>
      <c r="M198" s="152"/>
      <c r="N198" s="152"/>
      <c r="P198" s="152"/>
      <c r="Q198" s="152"/>
      <c r="R198" s="152"/>
      <c r="S198" s="152"/>
      <c r="T198" s="152"/>
      <c r="U198" s="152"/>
      <c r="V198" s="77" t="s">
        <v>943</v>
      </c>
      <c r="W198" s="77" t="s">
        <v>912</v>
      </c>
      <c r="X198" s="92" t="s">
        <v>944</v>
      </c>
      <c r="Y198" s="74"/>
    </row>
    <row r="199" s="26" customFormat="true" ht="114" spans="1:25">
      <c r="A199" s="56">
        <v>192</v>
      </c>
      <c r="B199" s="152" t="s">
        <v>452</v>
      </c>
      <c r="C199" s="152" t="s">
        <v>906</v>
      </c>
      <c r="D199" s="206" t="s">
        <v>945</v>
      </c>
      <c r="E199" s="152" t="s">
        <v>60</v>
      </c>
      <c r="F199" s="148" t="s">
        <v>946</v>
      </c>
      <c r="G199" s="154"/>
      <c r="H199" s="152" t="s">
        <v>947</v>
      </c>
      <c r="I199" s="208" t="s">
        <v>948</v>
      </c>
      <c r="J199" s="152" t="s">
        <v>910</v>
      </c>
      <c r="K199" s="152">
        <v>758</v>
      </c>
      <c r="L199" s="152"/>
      <c r="M199" s="152"/>
      <c r="N199" s="152"/>
      <c r="P199" s="152"/>
      <c r="Q199" s="152"/>
      <c r="R199" s="152"/>
      <c r="S199" s="152"/>
      <c r="T199" s="152"/>
      <c r="U199" s="152"/>
      <c r="V199" s="77" t="s">
        <v>949</v>
      </c>
      <c r="W199" s="77" t="s">
        <v>912</v>
      </c>
      <c r="X199" s="92" t="s">
        <v>950</v>
      </c>
      <c r="Y199" s="74"/>
    </row>
    <row r="200" s="26" customFormat="true" ht="85.5" spans="1:25">
      <c r="A200" s="56">
        <v>193</v>
      </c>
      <c r="B200" s="152" t="s">
        <v>452</v>
      </c>
      <c r="C200" s="152" t="s">
        <v>906</v>
      </c>
      <c r="D200" s="207" t="s">
        <v>951</v>
      </c>
      <c r="E200" s="152" t="s">
        <v>60</v>
      </c>
      <c r="F200" s="148" t="s">
        <v>952</v>
      </c>
      <c r="G200" s="170"/>
      <c r="H200" s="152" t="s">
        <v>947</v>
      </c>
      <c r="I200" s="208" t="s">
        <v>948</v>
      </c>
      <c r="J200" s="152" t="s">
        <v>910</v>
      </c>
      <c r="K200" s="152">
        <v>975</v>
      </c>
      <c r="L200" s="152"/>
      <c r="M200" s="152"/>
      <c r="N200" s="152"/>
      <c r="P200" s="152"/>
      <c r="Q200" s="152"/>
      <c r="R200" s="152"/>
      <c r="S200" s="152"/>
      <c r="T200" s="152"/>
      <c r="U200" s="152"/>
      <c r="V200" s="77" t="s">
        <v>953</v>
      </c>
      <c r="W200" s="77" t="s">
        <v>912</v>
      </c>
      <c r="X200" s="92" t="s">
        <v>954</v>
      </c>
      <c r="Y200" s="74"/>
    </row>
    <row r="201" s="26" customFormat="true" ht="129.75" spans="1:25">
      <c r="A201" s="56">
        <v>194</v>
      </c>
      <c r="B201" s="152" t="s">
        <v>452</v>
      </c>
      <c r="C201" s="152" t="s">
        <v>955</v>
      </c>
      <c r="D201" s="207" t="s">
        <v>956</v>
      </c>
      <c r="E201" s="152" t="s">
        <v>60</v>
      </c>
      <c r="F201" s="148" t="s">
        <v>957</v>
      </c>
      <c r="G201" s="170"/>
      <c r="H201" s="152" t="s">
        <v>958</v>
      </c>
      <c r="I201" s="208" t="s">
        <v>959</v>
      </c>
      <c r="J201" s="152" t="s">
        <v>910</v>
      </c>
      <c r="K201" s="152">
        <v>1000</v>
      </c>
      <c r="L201" s="152" t="s">
        <v>651</v>
      </c>
      <c r="N201" s="152"/>
      <c r="P201" s="152"/>
      <c r="Q201" s="152"/>
      <c r="R201" s="152"/>
      <c r="S201" s="152"/>
      <c r="T201" s="152"/>
      <c r="U201" s="152"/>
      <c r="V201" s="77" t="s">
        <v>960</v>
      </c>
      <c r="W201" s="77" t="s">
        <v>912</v>
      </c>
      <c r="X201" s="92" t="s">
        <v>961</v>
      </c>
      <c r="Y201" s="74"/>
    </row>
    <row r="202" s="33" customFormat="true" ht="210" customHeight="true" spans="1:25">
      <c r="A202" s="56">
        <v>195</v>
      </c>
      <c r="B202" s="115" t="s">
        <v>452</v>
      </c>
      <c r="C202" s="115" t="s">
        <v>906</v>
      </c>
      <c r="D202" s="115" t="s">
        <v>962</v>
      </c>
      <c r="E202" s="216" t="s">
        <v>60</v>
      </c>
      <c r="F202" s="217" t="s">
        <v>963</v>
      </c>
      <c r="G202" s="125">
        <v>1683</v>
      </c>
      <c r="H202" s="218" t="s">
        <v>964</v>
      </c>
      <c r="I202" s="125" t="s">
        <v>965</v>
      </c>
      <c r="J202" s="152" t="s">
        <v>910</v>
      </c>
      <c r="K202" s="125">
        <v>1683</v>
      </c>
      <c r="L202" s="125"/>
      <c r="M202" s="125">
        <v>1683</v>
      </c>
      <c r="N202" s="125"/>
      <c r="P202" s="125"/>
      <c r="Q202" s="125"/>
      <c r="R202" s="125"/>
      <c r="S202" s="125"/>
      <c r="T202" s="125"/>
      <c r="U202" s="125"/>
      <c r="V202" s="216" t="s">
        <v>966</v>
      </c>
      <c r="W202" s="115" t="s">
        <v>912</v>
      </c>
      <c r="X202" s="217" t="s">
        <v>967</v>
      </c>
      <c r="Y202" s="225"/>
    </row>
    <row r="203" s="26" customFormat="true" ht="114" spans="1:25">
      <c r="A203" s="56">
        <v>196</v>
      </c>
      <c r="B203" s="152" t="s">
        <v>452</v>
      </c>
      <c r="C203" s="152" t="s">
        <v>906</v>
      </c>
      <c r="D203" s="207" t="s">
        <v>968</v>
      </c>
      <c r="E203" s="152" t="s">
        <v>34</v>
      </c>
      <c r="F203" s="148" t="s">
        <v>969</v>
      </c>
      <c r="G203" s="170"/>
      <c r="H203" s="152" t="s">
        <v>947</v>
      </c>
      <c r="I203" s="207" t="s">
        <v>970</v>
      </c>
      <c r="J203" s="152" t="s">
        <v>910</v>
      </c>
      <c r="K203" s="152">
        <v>1000</v>
      </c>
      <c r="L203" s="152"/>
      <c r="M203" s="152"/>
      <c r="N203" s="152"/>
      <c r="P203" s="152"/>
      <c r="Q203" s="152"/>
      <c r="R203" s="152"/>
      <c r="S203" s="152">
        <v>1000</v>
      </c>
      <c r="T203" s="152"/>
      <c r="U203" s="152"/>
      <c r="V203" s="77" t="s">
        <v>971</v>
      </c>
      <c r="W203" s="77" t="s">
        <v>912</v>
      </c>
      <c r="X203" s="92" t="s">
        <v>972</v>
      </c>
      <c r="Y203" s="74"/>
    </row>
    <row r="204" s="26" customFormat="true" ht="99.75" spans="1:25">
      <c r="A204" s="56">
        <v>197</v>
      </c>
      <c r="B204" s="152" t="s">
        <v>452</v>
      </c>
      <c r="C204" s="152" t="s">
        <v>906</v>
      </c>
      <c r="D204" s="207" t="s">
        <v>973</v>
      </c>
      <c r="E204" s="152" t="s">
        <v>34</v>
      </c>
      <c r="F204" s="148" t="s">
        <v>974</v>
      </c>
      <c r="G204" s="170"/>
      <c r="H204" s="152" t="s">
        <v>975</v>
      </c>
      <c r="I204" s="207" t="s">
        <v>976</v>
      </c>
      <c r="J204" s="152" t="s">
        <v>910</v>
      </c>
      <c r="K204" s="152">
        <v>800</v>
      </c>
      <c r="L204" s="152"/>
      <c r="M204" s="152"/>
      <c r="N204" s="152"/>
      <c r="P204" s="152"/>
      <c r="Q204" s="152"/>
      <c r="R204" s="152"/>
      <c r="S204" s="152"/>
      <c r="T204" s="152"/>
      <c r="U204" s="152"/>
      <c r="V204" s="77" t="s">
        <v>977</v>
      </c>
      <c r="W204" s="77" t="s">
        <v>912</v>
      </c>
      <c r="X204" s="92" t="s">
        <v>978</v>
      </c>
      <c r="Y204" s="74"/>
    </row>
    <row r="205" s="26" customFormat="true" ht="99.75" spans="1:25">
      <c r="A205" s="56">
        <v>198</v>
      </c>
      <c r="B205" s="152" t="s">
        <v>452</v>
      </c>
      <c r="C205" s="152" t="s">
        <v>906</v>
      </c>
      <c r="D205" s="207" t="s">
        <v>979</v>
      </c>
      <c r="E205" s="152" t="s">
        <v>34</v>
      </c>
      <c r="F205" s="148" t="s">
        <v>980</v>
      </c>
      <c r="G205" s="170"/>
      <c r="H205" s="152" t="s">
        <v>981</v>
      </c>
      <c r="I205" s="207" t="s">
        <v>976</v>
      </c>
      <c r="J205" s="152" t="s">
        <v>910</v>
      </c>
      <c r="K205" s="152">
        <v>1200</v>
      </c>
      <c r="L205" s="152"/>
      <c r="M205" s="152"/>
      <c r="N205" s="152"/>
      <c r="P205" s="152"/>
      <c r="Q205" s="152"/>
      <c r="R205" s="152"/>
      <c r="S205" s="152"/>
      <c r="T205" s="152"/>
      <c r="U205" s="152"/>
      <c r="V205" s="77" t="s">
        <v>982</v>
      </c>
      <c r="W205" s="77" t="s">
        <v>912</v>
      </c>
      <c r="X205" s="92" t="s">
        <v>983</v>
      </c>
      <c r="Y205" s="74"/>
    </row>
    <row r="206" s="26" customFormat="true" ht="99.75" spans="1:25">
      <c r="A206" s="56">
        <v>199</v>
      </c>
      <c r="B206" s="152" t="s">
        <v>452</v>
      </c>
      <c r="C206" s="152" t="s">
        <v>906</v>
      </c>
      <c r="D206" s="207" t="s">
        <v>984</v>
      </c>
      <c r="E206" s="152" t="s">
        <v>34</v>
      </c>
      <c r="F206" s="148" t="s">
        <v>985</v>
      </c>
      <c r="G206" s="170"/>
      <c r="H206" s="152" t="s">
        <v>986</v>
      </c>
      <c r="I206" s="207" t="s">
        <v>976</v>
      </c>
      <c r="J206" s="152" t="s">
        <v>910</v>
      </c>
      <c r="K206" s="152">
        <v>510</v>
      </c>
      <c r="L206" s="152"/>
      <c r="M206" s="152"/>
      <c r="N206" s="152"/>
      <c r="P206" s="152"/>
      <c r="Q206" s="152"/>
      <c r="R206" s="152"/>
      <c r="S206" s="152"/>
      <c r="T206" s="152"/>
      <c r="U206" s="152"/>
      <c r="V206" s="77" t="s">
        <v>987</v>
      </c>
      <c r="W206" s="77" t="s">
        <v>912</v>
      </c>
      <c r="X206" s="92" t="s">
        <v>988</v>
      </c>
      <c r="Y206" s="74"/>
    </row>
    <row r="207" s="26" customFormat="true" ht="114" spans="1:25">
      <c r="A207" s="56">
        <v>200</v>
      </c>
      <c r="B207" s="152" t="s">
        <v>452</v>
      </c>
      <c r="C207" s="152" t="s">
        <v>989</v>
      </c>
      <c r="D207" s="207" t="s">
        <v>990</v>
      </c>
      <c r="E207" s="152" t="s">
        <v>34</v>
      </c>
      <c r="F207" s="148" t="s">
        <v>991</v>
      </c>
      <c r="G207" s="170"/>
      <c r="H207" s="152" t="s">
        <v>992</v>
      </c>
      <c r="I207" s="207" t="s">
        <v>970</v>
      </c>
      <c r="J207" s="152" t="s">
        <v>910</v>
      </c>
      <c r="K207" s="152">
        <v>500</v>
      </c>
      <c r="L207" s="152"/>
      <c r="M207" s="152">
        <v>500</v>
      </c>
      <c r="N207" s="152"/>
      <c r="P207" s="152"/>
      <c r="Q207" s="152"/>
      <c r="R207" s="152"/>
      <c r="S207" s="152"/>
      <c r="T207" s="152"/>
      <c r="U207" s="152"/>
      <c r="V207" s="77" t="s">
        <v>993</v>
      </c>
      <c r="W207" s="77" t="s">
        <v>912</v>
      </c>
      <c r="X207" s="92" t="s">
        <v>994</v>
      </c>
      <c r="Y207" s="74"/>
    </row>
    <row r="208" s="26" customFormat="true" ht="114" spans="1:25">
      <c r="A208" s="56">
        <v>201</v>
      </c>
      <c r="B208" s="152" t="s">
        <v>452</v>
      </c>
      <c r="C208" s="152" t="s">
        <v>989</v>
      </c>
      <c r="D208" s="207" t="s">
        <v>995</v>
      </c>
      <c r="E208" s="152" t="s">
        <v>34</v>
      </c>
      <c r="F208" s="148" t="s">
        <v>996</v>
      </c>
      <c r="G208" s="170"/>
      <c r="H208" s="152" t="s">
        <v>997</v>
      </c>
      <c r="I208" s="207" t="s">
        <v>970</v>
      </c>
      <c r="J208" s="152" t="s">
        <v>910</v>
      </c>
      <c r="K208" s="152">
        <v>800</v>
      </c>
      <c r="L208" s="152"/>
      <c r="M208" s="152">
        <v>800</v>
      </c>
      <c r="N208" s="152"/>
      <c r="P208" s="152"/>
      <c r="Q208" s="152"/>
      <c r="R208" s="152"/>
      <c r="S208" s="152"/>
      <c r="T208" s="152"/>
      <c r="U208" s="152"/>
      <c r="V208" s="77" t="s">
        <v>998</v>
      </c>
      <c r="W208" s="77" t="s">
        <v>912</v>
      </c>
      <c r="X208" s="92" t="s">
        <v>999</v>
      </c>
      <c r="Y208" s="74"/>
    </row>
    <row r="209" s="27" customFormat="true" ht="99.75" spans="1:25">
      <c r="A209" s="56">
        <v>202</v>
      </c>
      <c r="B209" s="152"/>
      <c r="C209" s="152" t="s">
        <v>859</v>
      </c>
      <c r="D209" s="208" t="s">
        <v>1000</v>
      </c>
      <c r="E209" s="152" t="s">
        <v>60</v>
      </c>
      <c r="F209" s="148" t="s">
        <v>1001</v>
      </c>
      <c r="G209" s="152"/>
      <c r="H209" s="152" t="s">
        <v>1002</v>
      </c>
      <c r="I209" s="152" t="s">
        <v>216</v>
      </c>
      <c r="J209" s="152" t="s">
        <v>197</v>
      </c>
      <c r="K209" s="219">
        <v>1158.77</v>
      </c>
      <c r="L209" s="219"/>
      <c r="M209" s="219">
        <v>1158.77</v>
      </c>
      <c r="N209" s="152"/>
      <c r="P209" s="152"/>
      <c r="Q209" s="152"/>
      <c r="R209" s="152"/>
      <c r="S209" s="152"/>
      <c r="T209" s="152"/>
      <c r="U209" s="152"/>
      <c r="V209" s="77"/>
      <c r="W209" s="77" t="s">
        <v>1003</v>
      </c>
      <c r="X209" s="92" t="s">
        <v>1004</v>
      </c>
      <c r="Y209" s="81"/>
    </row>
    <row r="210" s="27" customFormat="true" ht="99.75" spans="1:25">
      <c r="A210" s="56">
        <v>203</v>
      </c>
      <c r="B210" s="152"/>
      <c r="C210" s="152" t="s">
        <v>1005</v>
      </c>
      <c r="D210" s="152" t="s">
        <v>1006</v>
      </c>
      <c r="E210" s="152" t="s">
        <v>34</v>
      </c>
      <c r="F210" s="148" t="s">
        <v>1007</v>
      </c>
      <c r="G210" s="152"/>
      <c r="H210" s="152" t="s">
        <v>1008</v>
      </c>
      <c r="I210" s="152" t="s">
        <v>70</v>
      </c>
      <c r="J210" s="152" t="s">
        <v>197</v>
      </c>
      <c r="K210" s="219">
        <v>1367</v>
      </c>
      <c r="L210" s="219"/>
      <c r="M210" s="219">
        <v>1367</v>
      </c>
      <c r="N210" s="152"/>
      <c r="P210" s="152"/>
      <c r="Q210" s="152"/>
      <c r="R210" s="152"/>
      <c r="S210" s="152"/>
      <c r="T210" s="152"/>
      <c r="U210" s="152"/>
      <c r="V210" s="77" t="s">
        <v>1009</v>
      </c>
      <c r="W210" s="77" t="s">
        <v>1010</v>
      </c>
      <c r="X210" s="92" t="s">
        <v>1011</v>
      </c>
      <c r="Y210" s="81"/>
    </row>
    <row r="211" s="27" customFormat="true" ht="150" spans="1:25">
      <c r="A211" s="56">
        <v>204</v>
      </c>
      <c r="B211" s="152"/>
      <c r="C211" s="152" t="s">
        <v>1005</v>
      </c>
      <c r="D211" s="209" t="s">
        <v>1012</v>
      </c>
      <c r="E211" s="152" t="s">
        <v>60</v>
      </c>
      <c r="F211" s="148" t="s">
        <v>1013</v>
      </c>
      <c r="G211" s="152"/>
      <c r="H211" s="209" t="s">
        <v>1014</v>
      </c>
      <c r="I211" s="152" t="s">
        <v>216</v>
      </c>
      <c r="J211" s="152" t="s">
        <v>197</v>
      </c>
      <c r="K211" s="219">
        <v>2042</v>
      </c>
      <c r="L211" s="219"/>
      <c r="M211" s="152">
        <v>2042</v>
      </c>
      <c r="N211" s="152"/>
      <c r="P211" s="152"/>
      <c r="Q211" s="152"/>
      <c r="R211" s="152"/>
      <c r="S211" s="152"/>
      <c r="T211" s="152"/>
      <c r="U211" s="152"/>
      <c r="V211" s="77"/>
      <c r="W211" s="77" t="s">
        <v>1015</v>
      </c>
      <c r="X211" s="92" t="s">
        <v>1016</v>
      </c>
      <c r="Y211" s="81"/>
    </row>
    <row r="212" s="27" customFormat="true" ht="156.75" spans="1:25">
      <c r="A212" s="56">
        <v>205</v>
      </c>
      <c r="B212" s="152"/>
      <c r="C212" s="152" t="s">
        <v>1005</v>
      </c>
      <c r="D212" s="152" t="s">
        <v>1017</v>
      </c>
      <c r="E212" s="152" t="s">
        <v>34</v>
      </c>
      <c r="F212" s="148" t="s">
        <v>1018</v>
      </c>
      <c r="G212" s="152"/>
      <c r="H212" s="152" t="s">
        <v>1019</v>
      </c>
      <c r="I212" s="152" t="s">
        <v>1020</v>
      </c>
      <c r="J212" s="152" t="s">
        <v>197</v>
      </c>
      <c r="K212" s="219">
        <v>1456</v>
      </c>
      <c r="L212" s="219"/>
      <c r="M212" s="219">
        <v>1456</v>
      </c>
      <c r="N212" s="152"/>
      <c r="P212" s="152"/>
      <c r="Q212" s="152"/>
      <c r="R212" s="152"/>
      <c r="S212" s="152"/>
      <c r="T212" s="152"/>
      <c r="U212" s="152"/>
      <c r="V212" s="77" t="s">
        <v>1021</v>
      </c>
      <c r="W212" s="77" t="s">
        <v>1022</v>
      </c>
      <c r="X212" s="92" t="s">
        <v>1023</v>
      </c>
      <c r="Y212" s="81"/>
    </row>
    <row r="213" s="27" customFormat="true" ht="178.5" spans="1:25">
      <c r="A213" s="56">
        <v>206</v>
      </c>
      <c r="B213" s="152"/>
      <c r="C213" s="152" t="s">
        <v>1005</v>
      </c>
      <c r="D213" s="209" t="s">
        <v>1024</v>
      </c>
      <c r="E213" s="152" t="s">
        <v>60</v>
      </c>
      <c r="F213" s="148" t="s">
        <v>1025</v>
      </c>
      <c r="G213" s="152"/>
      <c r="H213" s="152" t="s">
        <v>203</v>
      </c>
      <c r="I213" s="152" t="s">
        <v>216</v>
      </c>
      <c r="J213" s="152" t="s">
        <v>197</v>
      </c>
      <c r="K213" s="219">
        <v>273.48</v>
      </c>
      <c r="L213" s="219">
        <v>273.48</v>
      </c>
      <c r="M213" s="82"/>
      <c r="N213" s="152"/>
      <c r="P213" s="152"/>
      <c r="Q213" s="152"/>
      <c r="R213" s="152"/>
      <c r="S213" s="152"/>
      <c r="T213" s="152"/>
      <c r="U213" s="152"/>
      <c r="V213" s="77" t="s">
        <v>1026</v>
      </c>
      <c r="W213" s="77" t="s">
        <v>1027</v>
      </c>
      <c r="X213" s="92" t="s">
        <v>1028</v>
      </c>
      <c r="Y213" s="81"/>
    </row>
    <row r="214" s="27" customFormat="true" ht="114" spans="1:25">
      <c r="A214" s="56">
        <v>207</v>
      </c>
      <c r="B214" s="152"/>
      <c r="C214" s="152" t="s">
        <v>1029</v>
      </c>
      <c r="D214" s="209" t="s">
        <v>1030</v>
      </c>
      <c r="E214" s="152" t="s">
        <v>60</v>
      </c>
      <c r="F214" s="148" t="s">
        <v>1031</v>
      </c>
      <c r="G214" s="152"/>
      <c r="H214" s="152" t="s">
        <v>1032</v>
      </c>
      <c r="I214" s="152" t="s">
        <v>216</v>
      </c>
      <c r="J214" s="152" t="s">
        <v>197</v>
      </c>
      <c r="K214" s="219">
        <v>1601</v>
      </c>
      <c r="L214" s="219"/>
      <c r="M214" s="219"/>
      <c r="N214" s="152"/>
      <c r="P214" s="152"/>
      <c r="Q214" s="152"/>
      <c r="R214" s="152"/>
      <c r="S214" s="152"/>
      <c r="T214" s="219"/>
      <c r="U214" s="152"/>
      <c r="V214" s="77" t="s">
        <v>1033</v>
      </c>
      <c r="W214" s="77" t="s">
        <v>1034</v>
      </c>
      <c r="X214" s="92" t="s">
        <v>1035</v>
      </c>
      <c r="Y214" s="81"/>
    </row>
    <row r="215" s="26" customFormat="true" ht="99.75" spans="1:25">
      <c r="A215" s="56">
        <v>208</v>
      </c>
      <c r="B215" s="152"/>
      <c r="C215" s="152"/>
      <c r="D215" s="152" t="s">
        <v>1036</v>
      </c>
      <c r="E215" s="152" t="s">
        <v>34</v>
      </c>
      <c r="F215" s="148" t="s">
        <v>1037</v>
      </c>
      <c r="G215" s="152"/>
      <c r="H215" s="152" t="s">
        <v>203</v>
      </c>
      <c r="I215" s="152" t="s">
        <v>70</v>
      </c>
      <c r="J215" s="152" t="s">
        <v>197</v>
      </c>
      <c r="K215" s="152">
        <v>1161</v>
      </c>
      <c r="L215" s="152">
        <v>0</v>
      </c>
      <c r="M215" s="152">
        <v>0</v>
      </c>
      <c r="N215" s="152">
        <v>0</v>
      </c>
      <c r="P215" s="152">
        <v>0</v>
      </c>
      <c r="Q215" s="152">
        <v>0</v>
      </c>
      <c r="R215" s="219"/>
      <c r="S215" s="152">
        <v>1161</v>
      </c>
      <c r="T215" s="152">
        <v>0</v>
      </c>
      <c r="U215" s="152">
        <v>0</v>
      </c>
      <c r="V215" s="77" t="s">
        <v>1038</v>
      </c>
      <c r="W215" s="77" t="s">
        <v>1003</v>
      </c>
      <c r="X215" s="92" t="s">
        <v>1039</v>
      </c>
      <c r="Y215" s="74"/>
    </row>
    <row r="216" s="26" customFormat="true" ht="114" spans="1:25">
      <c r="A216" s="56">
        <v>209</v>
      </c>
      <c r="B216" s="152"/>
      <c r="C216" s="152"/>
      <c r="D216" s="210" t="s">
        <v>1040</v>
      </c>
      <c r="E216" s="152" t="s">
        <v>34</v>
      </c>
      <c r="F216" s="148" t="s">
        <v>1041</v>
      </c>
      <c r="G216" s="152"/>
      <c r="H216" s="152" t="s">
        <v>1042</v>
      </c>
      <c r="I216" s="152"/>
      <c r="J216" s="152" t="s">
        <v>1043</v>
      </c>
      <c r="K216" s="152">
        <v>706</v>
      </c>
      <c r="L216" s="152"/>
      <c r="M216" s="152"/>
      <c r="N216" s="152"/>
      <c r="P216" s="152"/>
      <c r="Q216" s="152"/>
      <c r="R216" s="152"/>
      <c r="S216" s="152"/>
      <c r="T216" s="152"/>
      <c r="U216" s="152"/>
      <c r="V216" s="77" t="s">
        <v>1044</v>
      </c>
      <c r="W216" s="78" t="s">
        <v>1045</v>
      </c>
      <c r="X216" s="92" t="s">
        <v>1046</v>
      </c>
      <c r="Y216" s="74"/>
    </row>
    <row r="217" s="26" customFormat="true" ht="99.75" spans="1:25">
      <c r="A217" s="56">
        <v>210</v>
      </c>
      <c r="B217" s="152"/>
      <c r="C217" s="152"/>
      <c r="D217" s="210" t="s">
        <v>1047</v>
      </c>
      <c r="E217" s="152" t="s">
        <v>34</v>
      </c>
      <c r="F217" s="148" t="s">
        <v>1048</v>
      </c>
      <c r="G217" s="152"/>
      <c r="H217" s="152" t="s">
        <v>1049</v>
      </c>
      <c r="I217" s="152"/>
      <c r="J217" s="152" t="s">
        <v>1043</v>
      </c>
      <c r="K217" s="152">
        <v>180</v>
      </c>
      <c r="L217" s="152"/>
      <c r="M217" s="152"/>
      <c r="N217" s="152"/>
      <c r="P217" s="152"/>
      <c r="Q217" s="152"/>
      <c r="R217" s="152"/>
      <c r="S217" s="152"/>
      <c r="T217" s="152"/>
      <c r="U217" s="152"/>
      <c r="V217" s="77" t="s">
        <v>1050</v>
      </c>
      <c r="W217" s="78" t="s">
        <v>1051</v>
      </c>
      <c r="X217" s="92" t="s">
        <v>1052</v>
      </c>
      <c r="Y217" s="74"/>
    </row>
    <row r="218" s="26" customFormat="true" ht="99.75" spans="1:25">
      <c r="A218" s="56">
        <v>211</v>
      </c>
      <c r="B218" s="151"/>
      <c r="C218" s="152"/>
      <c r="D218" s="210" t="s">
        <v>1053</v>
      </c>
      <c r="E218" s="152" t="s">
        <v>34</v>
      </c>
      <c r="F218" s="148" t="s">
        <v>1054</v>
      </c>
      <c r="G218" s="152"/>
      <c r="H218" s="152" t="s">
        <v>1055</v>
      </c>
      <c r="I218" s="152"/>
      <c r="J218" s="152" t="s">
        <v>1043</v>
      </c>
      <c r="K218" s="152">
        <v>416</v>
      </c>
      <c r="L218" s="152"/>
      <c r="M218" s="152"/>
      <c r="N218" s="152"/>
      <c r="P218" s="152"/>
      <c r="Q218" s="152"/>
      <c r="R218" s="152"/>
      <c r="S218" s="152"/>
      <c r="T218" s="152"/>
      <c r="U218" s="152"/>
      <c r="V218" s="77" t="s">
        <v>1056</v>
      </c>
      <c r="W218" s="78" t="s">
        <v>1057</v>
      </c>
      <c r="X218" s="92" t="s">
        <v>1058</v>
      </c>
      <c r="Y218" s="74"/>
    </row>
    <row r="219" s="26" customFormat="true" ht="206.25" spans="1:25">
      <c r="A219" s="56">
        <v>212</v>
      </c>
      <c r="B219" s="151"/>
      <c r="C219" s="152"/>
      <c r="D219" s="152" t="s">
        <v>1059</v>
      </c>
      <c r="E219" s="152" t="s">
        <v>34</v>
      </c>
      <c r="F219" s="148" t="s">
        <v>1060</v>
      </c>
      <c r="G219" s="152"/>
      <c r="H219" s="152" t="s">
        <v>112</v>
      </c>
      <c r="I219" s="172" t="s">
        <v>216</v>
      </c>
      <c r="J219" s="152" t="s">
        <v>1061</v>
      </c>
      <c r="K219" s="152">
        <v>1000</v>
      </c>
      <c r="L219" s="152"/>
      <c r="M219" s="152"/>
      <c r="N219" s="152"/>
      <c r="P219" s="152"/>
      <c r="Q219" s="152"/>
      <c r="R219" s="152"/>
      <c r="S219" s="152"/>
      <c r="T219" s="152"/>
      <c r="U219" s="152"/>
      <c r="V219" s="77" t="s">
        <v>1062</v>
      </c>
      <c r="W219" s="191" t="s">
        <v>1063</v>
      </c>
      <c r="X219" s="92" t="s">
        <v>1064</v>
      </c>
      <c r="Y219" s="74"/>
    </row>
    <row r="220" s="26" customFormat="true" ht="142.5" spans="1:25">
      <c r="A220" s="56">
        <v>213</v>
      </c>
      <c r="B220" s="151"/>
      <c r="C220" s="152"/>
      <c r="D220" s="152" t="s">
        <v>1065</v>
      </c>
      <c r="E220" s="152" t="s">
        <v>34</v>
      </c>
      <c r="F220" s="148" t="s">
        <v>1066</v>
      </c>
      <c r="G220" s="152"/>
      <c r="H220" s="152" t="s">
        <v>397</v>
      </c>
      <c r="I220" s="172" t="s">
        <v>216</v>
      </c>
      <c r="J220" s="152" t="s">
        <v>1067</v>
      </c>
      <c r="K220" s="152">
        <v>1000</v>
      </c>
      <c r="L220" s="152"/>
      <c r="M220" s="152"/>
      <c r="N220" s="152"/>
      <c r="P220" s="152"/>
      <c r="Q220" s="152"/>
      <c r="R220" s="152"/>
      <c r="S220" s="152"/>
      <c r="T220" s="152"/>
      <c r="U220" s="152"/>
      <c r="V220" s="77" t="s">
        <v>1068</v>
      </c>
      <c r="W220" s="191" t="s">
        <v>1069</v>
      </c>
      <c r="X220" s="92" t="s">
        <v>1070</v>
      </c>
      <c r="Y220" s="74"/>
    </row>
    <row r="221" s="26" customFormat="true" ht="243.75" spans="1:24">
      <c r="A221" s="56">
        <v>214</v>
      </c>
      <c r="B221" s="152" t="s">
        <v>452</v>
      </c>
      <c r="C221" s="152" t="s">
        <v>453</v>
      </c>
      <c r="D221" s="207" t="s">
        <v>1071</v>
      </c>
      <c r="E221" s="152"/>
      <c r="F221" s="148" t="s">
        <v>1072</v>
      </c>
      <c r="H221" s="152" t="s">
        <v>1073</v>
      </c>
      <c r="I221" s="56" t="s">
        <v>38</v>
      </c>
      <c r="J221" s="152" t="s">
        <v>910</v>
      </c>
      <c r="K221" s="152">
        <f>SUM(L221:U221)</f>
        <v>1636.3</v>
      </c>
      <c r="L221" s="152"/>
      <c r="M221" s="152"/>
      <c r="N221" s="152"/>
      <c r="O221" s="152"/>
      <c r="P221" s="152">
        <v>1636.3</v>
      </c>
      <c r="Q221" s="152"/>
      <c r="R221" s="152"/>
      <c r="S221" s="152"/>
      <c r="T221" s="152"/>
      <c r="U221" s="152"/>
      <c r="V221" s="77" t="s">
        <v>1074</v>
      </c>
      <c r="W221" s="77" t="s">
        <v>1075</v>
      </c>
      <c r="X221" s="92" t="s">
        <v>1076</v>
      </c>
    </row>
    <row r="222" s="34" customFormat="true" ht="128" customHeight="true" spans="1:25">
      <c r="A222" s="56">
        <v>215</v>
      </c>
      <c r="B222" s="152" t="s">
        <v>452</v>
      </c>
      <c r="C222" s="152" t="s">
        <v>453</v>
      </c>
      <c r="D222" s="148" t="s">
        <v>1077</v>
      </c>
      <c r="E222" s="148" t="s">
        <v>34</v>
      </c>
      <c r="F222" s="148" t="s">
        <v>1078</v>
      </c>
      <c r="G222" s="148"/>
      <c r="H222" s="148" t="s">
        <v>308</v>
      </c>
      <c r="I222" s="148" t="s">
        <v>38</v>
      </c>
      <c r="J222" s="148" t="s">
        <v>417</v>
      </c>
      <c r="K222" s="152">
        <f>SUM(L222:U222)</f>
        <v>294</v>
      </c>
      <c r="L222" s="148"/>
      <c r="M222" s="148"/>
      <c r="N222" s="148"/>
      <c r="O222" s="148"/>
      <c r="P222" s="152">
        <v>294</v>
      </c>
      <c r="Q222" s="148"/>
      <c r="R222" s="148"/>
      <c r="S222" s="148"/>
      <c r="T222" s="152"/>
      <c r="U222" s="152"/>
      <c r="V222" s="191"/>
      <c r="W222" s="77"/>
      <c r="X222" s="191"/>
      <c r="Y222" s="74"/>
    </row>
    <row r="223" s="34" customFormat="true" ht="128" customHeight="true" spans="1:25">
      <c r="A223" s="56">
        <v>216</v>
      </c>
      <c r="B223" s="152" t="s">
        <v>452</v>
      </c>
      <c r="C223" s="211" t="s">
        <v>1079</v>
      </c>
      <c r="D223" s="62" t="s">
        <v>1080</v>
      </c>
      <c r="E223" s="79" t="s">
        <v>34</v>
      </c>
      <c r="F223" s="76" t="s">
        <v>1081</v>
      </c>
      <c r="G223" s="148"/>
      <c r="H223" s="62" t="s">
        <v>735</v>
      </c>
      <c r="I223" s="77" t="s">
        <v>353</v>
      </c>
      <c r="J223" s="62" t="s">
        <v>1082</v>
      </c>
      <c r="K223" s="152"/>
      <c r="L223" s="148"/>
      <c r="M223" s="148"/>
      <c r="N223" s="148"/>
      <c r="O223" s="148"/>
      <c r="P223" s="152"/>
      <c r="Q223" s="148"/>
      <c r="R223" s="83">
        <v>440</v>
      </c>
      <c r="S223" s="148"/>
      <c r="T223" s="152"/>
      <c r="U223" s="152"/>
      <c r="V223" s="191"/>
      <c r="W223" s="77"/>
      <c r="X223" s="191"/>
      <c r="Y223" s="74"/>
    </row>
    <row r="224" s="34" customFormat="true" ht="128" customHeight="true" spans="1:25">
      <c r="A224" s="56">
        <v>217</v>
      </c>
      <c r="B224" s="152" t="s">
        <v>452</v>
      </c>
      <c r="C224" s="77" t="s">
        <v>453</v>
      </c>
      <c r="D224" s="77" t="s">
        <v>1083</v>
      </c>
      <c r="E224" s="79" t="s">
        <v>34</v>
      </c>
      <c r="F224" s="76" t="s">
        <v>1084</v>
      </c>
      <c r="G224" s="148"/>
      <c r="H224" s="62" t="s">
        <v>106</v>
      </c>
      <c r="I224" s="62" t="s">
        <v>1085</v>
      </c>
      <c r="J224" s="62" t="s">
        <v>247</v>
      </c>
      <c r="K224" s="152"/>
      <c r="L224" s="148"/>
      <c r="M224" s="148"/>
      <c r="N224" s="148"/>
      <c r="O224" s="148"/>
      <c r="P224" s="152"/>
      <c r="Q224" s="148"/>
      <c r="R224" s="174">
        <v>200</v>
      </c>
      <c r="S224" s="148"/>
      <c r="T224" s="152"/>
      <c r="U224" s="152"/>
      <c r="V224" s="191"/>
      <c r="W224" s="77"/>
      <c r="X224" s="191"/>
      <c r="Y224" s="74"/>
    </row>
    <row r="225" s="26" customFormat="true" ht="55" customHeight="true" spans="1:25">
      <c r="A225" s="56">
        <v>218</v>
      </c>
      <c r="B225" s="145"/>
      <c r="C225" s="146" t="s">
        <v>1086</v>
      </c>
      <c r="D225" s="146"/>
      <c r="E225" s="146"/>
      <c r="F225" s="148"/>
      <c r="G225" s="152"/>
      <c r="H225" s="152"/>
      <c r="I225" s="152"/>
      <c r="J225" s="152"/>
      <c r="K225" s="152">
        <f t="shared" ref="K225:U225" si="19">SUM(K226:K227)</f>
        <v>2036.3</v>
      </c>
      <c r="L225" s="152">
        <f t="shared" si="19"/>
        <v>0</v>
      </c>
      <c r="M225" s="152">
        <f t="shared" si="19"/>
        <v>0</v>
      </c>
      <c r="N225" s="152">
        <f t="shared" si="19"/>
        <v>0</v>
      </c>
      <c r="O225" s="152">
        <f t="shared" si="19"/>
        <v>0</v>
      </c>
      <c r="P225" s="152">
        <f t="shared" si="19"/>
        <v>36.3</v>
      </c>
      <c r="Q225" s="152">
        <f t="shared" si="19"/>
        <v>0</v>
      </c>
      <c r="R225" s="152">
        <f t="shared" si="19"/>
        <v>0</v>
      </c>
      <c r="S225" s="152">
        <f t="shared" si="19"/>
        <v>0</v>
      </c>
      <c r="T225" s="152">
        <f t="shared" si="19"/>
        <v>0</v>
      </c>
      <c r="U225" s="152">
        <f t="shared" si="19"/>
        <v>0</v>
      </c>
      <c r="V225" s="77"/>
      <c r="W225" s="78"/>
      <c r="X225" s="92"/>
      <c r="Y225" s="74"/>
    </row>
    <row r="226" s="26" customFormat="true" ht="142.5" spans="1:25">
      <c r="A226" s="56">
        <v>219</v>
      </c>
      <c r="B226" s="152" t="s">
        <v>452</v>
      </c>
      <c r="C226" s="152" t="s">
        <v>1086</v>
      </c>
      <c r="D226" s="152" t="s">
        <v>1087</v>
      </c>
      <c r="E226" s="152" t="s">
        <v>34</v>
      </c>
      <c r="F226" s="148" t="s">
        <v>1088</v>
      </c>
      <c r="G226" s="152"/>
      <c r="H226" s="152" t="s">
        <v>37</v>
      </c>
      <c r="I226" s="208" t="s">
        <v>38</v>
      </c>
      <c r="J226" s="152" t="s">
        <v>39</v>
      </c>
      <c r="K226" s="152">
        <v>2000</v>
      </c>
      <c r="L226" s="152"/>
      <c r="M226" s="152"/>
      <c r="N226" s="152"/>
      <c r="P226" s="152"/>
      <c r="Q226" s="152"/>
      <c r="R226" s="152"/>
      <c r="S226" s="152"/>
      <c r="T226" s="152"/>
      <c r="U226" s="152"/>
      <c r="V226" s="77" t="s">
        <v>1089</v>
      </c>
      <c r="W226" s="78"/>
      <c r="X226" s="92" t="s">
        <v>1090</v>
      </c>
      <c r="Y226" s="74"/>
    </row>
    <row r="227" s="26" customFormat="true" ht="83" customHeight="true" spans="1:25">
      <c r="A227" s="56">
        <v>220</v>
      </c>
      <c r="B227" s="152" t="s">
        <v>452</v>
      </c>
      <c r="C227" s="152" t="s">
        <v>1086</v>
      </c>
      <c r="D227" s="152" t="s">
        <v>1091</v>
      </c>
      <c r="E227" s="152"/>
      <c r="F227" s="152" t="s">
        <v>1092</v>
      </c>
      <c r="G227" s="152"/>
      <c r="H227" s="152" t="s">
        <v>1093</v>
      </c>
      <c r="I227" s="152" t="s">
        <v>38</v>
      </c>
      <c r="J227" s="152" t="s">
        <v>417</v>
      </c>
      <c r="K227" s="152">
        <v>36.3</v>
      </c>
      <c r="L227" s="152"/>
      <c r="M227" s="152"/>
      <c r="N227" s="152"/>
      <c r="O227" s="152"/>
      <c r="P227" s="152">
        <v>36.3</v>
      </c>
      <c r="Q227" s="152"/>
      <c r="R227" s="152"/>
      <c r="S227" s="152"/>
      <c r="T227" s="152"/>
      <c r="U227" s="152"/>
      <c r="V227" s="77"/>
      <c r="W227" s="78"/>
      <c r="X227" s="92"/>
      <c r="Y227" s="74"/>
    </row>
    <row r="228" s="26" customFormat="true" ht="83" customHeight="true" spans="1:25">
      <c r="A228" s="56">
        <v>221</v>
      </c>
      <c r="B228" s="152" t="s">
        <v>452</v>
      </c>
      <c r="C228" s="77" t="s">
        <v>1086</v>
      </c>
      <c r="D228" s="77" t="s">
        <v>1094</v>
      </c>
      <c r="E228" s="77" t="s">
        <v>34</v>
      </c>
      <c r="F228" s="78" t="s">
        <v>1095</v>
      </c>
      <c r="G228" s="152"/>
      <c r="H228" s="77" t="s">
        <v>578</v>
      </c>
      <c r="I228" s="77" t="s">
        <v>125</v>
      </c>
      <c r="J228" s="77" t="s">
        <v>390</v>
      </c>
      <c r="K228" s="152"/>
      <c r="L228" s="152"/>
      <c r="M228" s="152"/>
      <c r="N228" s="152"/>
      <c r="O228" s="221"/>
      <c r="P228" s="152"/>
      <c r="Q228" s="152"/>
      <c r="R228" s="174">
        <v>532</v>
      </c>
      <c r="S228" s="152"/>
      <c r="T228" s="152"/>
      <c r="U228" s="152"/>
      <c r="V228" s="77"/>
      <c r="W228" s="78"/>
      <c r="X228" s="92"/>
      <c r="Y228" s="74"/>
    </row>
    <row r="229" s="26" customFormat="true" ht="83" customHeight="true" spans="1:25">
      <c r="A229" s="56">
        <v>222</v>
      </c>
      <c r="B229" s="152" t="s">
        <v>452</v>
      </c>
      <c r="C229" s="77" t="s">
        <v>1086</v>
      </c>
      <c r="D229" s="77" t="s">
        <v>1096</v>
      </c>
      <c r="E229" s="77" t="s">
        <v>34</v>
      </c>
      <c r="F229" s="78" t="s">
        <v>1097</v>
      </c>
      <c r="G229" s="152"/>
      <c r="H229" s="77" t="s">
        <v>613</v>
      </c>
      <c r="I229" s="77" t="s">
        <v>125</v>
      </c>
      <c r="J229" s="77" t="s">
        <v>390</v>
      </c>
      <c r="K229" s="152"/>
      <c r="L229" s="152"/>
      <c r="M229" s="152"/>
      <c r="N229" s="152"/>
      <c r="O229" s="221"/>
      <c r="P229" s="152"/>
      <c r="Q229" s="152"/>
      <c r="R229" s="174">
        <v>538</v>
      </c>
      <c r="S229" s="152"/>
      <c r="T229" s="152"/>
      <c r="U229" s="152"/>
      <c r="V229" s="77"/>
      <c r="W229" s="78"/>
      <c r="X229" s="92"/>
      <c r="Y229" s="74"/>
    </row>
    <row r="230" s="26" customFormat="true" ht="83" customHeight="true" spans="1:25">
      <c r="A230" s="56">
        <v>223</v>
      </c>
      <c r="B230" s="152" t="s">
        <v>452</v>
      </c>
      <c r="C230" s="77" t="s">
        <v>1086</v>
      </c>
      <c r="D230" s="77" t="s">
        <v>1098</v>
      </c>
      <c r="E230" s="77" t="s">
        <v>34</v>
      </c>
      <c r="F230" s="78" t="s">
        <v>1099</v>
      </c>
      <c r="G230" s="152"/>
      <c r="H230" s="77" t="s">
        <v>424</v>
      </c>
      <c r="I230" s="77" t="s">
        <v>125</v>
      </c>
      <c r="J230" s="77" t="s">
        <v>753</v>
      </c>
      <c r="K230" s="152"/>
      <c r="L230" s="152"/>
      <c r="M230" s="152"/>
      <c r="N230" s="152"/>
      <c r="O230" s="221"/>
      <c r="P230" s="152"/>
      <c r="Q230" s="152"/>
      <c r="R230" s="174">
        <v>650</v>
      </c>
      <c r="S230" s="152"/>
      <c r="T230" s="152"/>
      <c r="U230" s="152"/>
      <c r="V230" s="77"/>
      <c r="W230" s="78"/>
      <c r="X230" s="92"/>
      <c r="Y230" s="74"/>
    </row>
    <row r="231" s="26" customFormat="true" ht="83" customHeight="true" spans="1:25">
      <c r="A231" s="56">
        <v>224</v>
      </c>
      <c r="B231" s="212"/>
      <c r="C231" s="213" t="s">
        <v>1100</v>
      </c>
      <c r="D231" s="77"/>
      <c r="E231" s="77"/>
      <c r="F231" s="78"/>
      <c r="G231" s="152"/>
      <c r="H231" s="77"/>
      <c r="I231" s="77"/>
      <c r="J231" s="77"/>
      <c r="K231" s="152"/>
      <c r="L231" s="152"/>
      <c r="M231" s="152"/>
      <c r="N231" s="152"/>
      <c r="O231" s="221"/>
      <c r="P231" s="152"/>
      <c r="Q231" s="152"/>
      <c r="R231" s="174"/>
      <c r="S231" s="152"/>
      <c r="T231" s="152"/>
      <c r="U231" s="152"/>
      <c r="V231" s="77"/>
      <c r="W231" s="78"/>
      <c r="X231" s="92"/>
      <c r="Y231" s="74"/>
    </row>
    <row r="232" s="26" customFormat="true" ht="83" customHeight="true" spans="1:25">
      <c r="A232" s="56">
        <v>225</v>
      </c>
      <c r="B232" s="152" t="s">
        <v>452</v>
      </c>
      <c r="C232" s="77" t="s">
        <v>1100</v>
      </c>
      <c r="D232" s="62" t="s">
        <v>1101</v>
      </c>
      <c r="E232" s="79" t="s">
        <v>34</v>
      </c>
      <c r="F232" s="76" t="s">
        <v>1102</v>
      </c>
      <c r="G232" s="152"/>
      <c r="H232" s="62" t="s">
        <v>1103</v>
      </c>
      <c r="I232" s="77" t="s">
        <v>1104</v>
      </c>
      <c r="J232" s="62" t="s">
        <v>1105</v>
      </c>
      <c r="K232" s="152"/>
      <c r="L232" s="152"/>
      <c r="M232" s="152"/>
      <c r="N232" s="152"/>
      <c r="O232" s="221"/>
      <c r="P232" s="152"/>
      <c r="Q232" s="152"/>
      <c r="R232" s="83">
        <v>600</v>
      </c>
      <c r="S232" s="152"/>
      <c r="T232" s="152"/>
      <c r="U232" s="152"/>
      <c r="V232" s="77"/>
      <c r="W232" s="78"/>
      <c r="X232" s="92"/>
      <c r="Y232" s="74"/>
    </row>
    <row r="233" s="26" customFormat="true" ht="83" customHeight="true" spans="1:25">
      <c r="A233" s="56">
        <v>226</v>
      </c>
      <c r="B233" s="152" t="s">
        <v>452</v>
      </c>
      <c r="C233" s="77" t="s">
        <v>1100</v>
      </c>
      <c r="D233" s="77" t="s">
        <v>1106</v>
      </c>
      <c r="E233" s="77" t="s">
        <v>34</v>
      </c>
      <c r="F233" s="78" t="s">
        <v>1107</v>
      </c>
      <c r="G233" s="152"/>
      <c r="H233" s="77" t="s">
        <v>1108</v>
      </c>
      <c r="I233" s="77" t="s">
        <v>172</v>
      </c>
      <c r="J233" s="62" t="s">
        <v>247</v>
      </c>
      <c r="K233" s="152"/>
      <c r="L233" s="152"/>
      <c r="M233" s="152"/>
      <c r="N233" s="152"/>
      <c r="O233" s="221"/>
      <c r="P233" s="152"/>
      <c r="Q233" s="152"/>
      <c r="R233" s="174">
        <v>60</v>
      </c>
      <c r="S233" s="152"/>
      <c r="T233" s="152"/>
      <c r="U233" s="152"/>
      <c r="V233" s="77"/>
      <c r="W233" s="78"/>
      <c r="X233" s="92"/>
      <c r="Y233" s="74"/>
    </row>
    <row r="234" s="24" customFormat="true" ht="47" customHeight="true" spans="1:256">
      <c r="A234" s="56">
        <v>227</v>
      </c>
      <c r="B234" s="149" t="s">
        <v>1109</v>
      </c>
      <c r="C234" s="149"/>
      <c r="D234" s="149"/>
      <c r="E234" s="150"/>
      <c r="F234" s="163"/>
      <c r="G234" s="150"/>
      <c r="H234" s="149"/>
      <c r="I234" s="150"/>
      <c r="J234" s="149"/>
      <c r="K234" s="150">
        <f t="shared" ref="K234:N234" si="20">SUM(K235:K236)</f>
        <v>1400</v>
      </c>
      <c r="L234" s="150">
        <f t="shared" si="20"/>
        <v>400</v>
      </c>
      <c r="M234" s="150">
        <f t="shared" si="20"/>
        <v>0</v>
      </c>
      <c r="N234" s="150">
        <f t="shared" si="20"/>
        <v>0</v>
      </c>
      <c r="P234" s="150">
        <f t="shared" ref="P234:U234" si="21">SUM(P235:P236)</f>
        <v>0</v>
      </c>
      <c r="Q234" s="150">
        <f t="shared" si="21"/>
        <v>0</v>
      </c>
      <c r="R234" s="150">
        <f t="shared" si="21"/>
        <v>0</v>
      </c>
      <c r="S234" s="150">
        <f t="shared" si="21"/>
        <v>1000</v>
      </c>
      <c r="T234" s="150">
        <f t="shared" si="21"/>
        <v>0</v>
      </c>
      <c r="U234" s="150">
        <f t="shared" si="21"/>
        <v>0</v>
      </c>
      <c r="V234" s="180"/>
      <c r="W234" s="181"/>
      <c r="X234" s="187"/>
      <c r="Y234" s="181"/>
      <c r="Z234" s="197"/>
      <c r="AA234" s="198"/>
      <c r="AB234" s="197"/>
      <c r="AC234" s="198"/>
      <c r="AD234" s="197"/>
      <c r="AE234" s="198"/>
      <c r="AF234" s="197"/>
      <c r="AG234" s="198"/>
      <c r="AH234" s="197"/>
      <c r="AI234" s="198"/>
      <c r="AJ234" s="197"/>
      <c r="AK234" s="198"/>
      <c r="AL234" s="197"/>
      <c r="AM234" s="198"/>
      <c r="AN234" s="197"/>
      <c r="AO234" s="198"/>
      <c r="AP234" s="197"/>
      <c r="AQ234" s="198"/>
      <c r="AR234" s="197"/>
      <c r="AS234" s="198"/>
      <c r="AT234" s="197"/>
      <c r="AU234" s="198"/>
      <c r="AV234" s="197"/>
      <c r="AW234" s="198"/>
      <c r="AX234" s="197"/>
      <c r="AY234" s="198"/>
      <c r="AZ234" s="197"/>
      <c r="BA234" s="198"/>
      <c r="BB234" s="197"/>
      <c r="BC234" s="198"/>
      <c r="BD234" s="197"/>
      <c r="BE234" s="198"/>
      <c r="BF234" s="197"/>
      <c r="BG234" s="198"/>
      <c r="BH234" s="197"/>
      <c r="BI234" s="198"/>
      <c r="BJ234" s="197"/>
      <c r="BK234" s="198"/>
      <c r="BL234" s="197"/>
      <c r="BM234" s="198"/>
      <c r="BN234" s="197"/>
      <c r="BO234" s="198"/>
      <c r="BP234" s="197"/>
      <c r="BQ234" s="198"/>
      <c r="BR234" s="197"/>
      <c r="BS234" s="198"/>
      <c r="BT234" s="197"/>
      <c r="BU234" s="198"/>
      <c r="BV234" s="197"/>
      <c r="BW234" s="198"/>
      <c r="BX234" s="197"/>
      <c r="BY234" s="198"/>
      <c r="BZ234" s="197"/>
      <c r="CA234" s="198"/>
      <c r="CB234" s="197"/>
      <c r="CC234" s="198"/>
      <c r="CD234" s="197"/>
      <c r="CE234" s="198"/>
      <c r="CF234" s="197"/>
      <c r="CG234" s="198"/>
      <c r="CH234" s="197"/>
      <c r="CI234" s="198"/>
      <c r="CJ234" s="197"/>
      <c r="CK234" s="198"/>
      <c r="CL234" s="197"/>
      <c r="CM234" s="198"/>
      <c r="CN234" s="197"/>
      <c r="CO234" s="198"/>
      <c r="CP234" s="197"/>
      <c r="CQ234" s="198"/>
      <c r="CR234" s="197"/>
      <c r="CS234" s="198"/>
      <c r="CT234" s="197"/>
      <c r="CU234" s="198"/>
      <c r="CV234" s="197"/>
      <c r="CW234" s="198"/>
      <c r="CX234" s="197"/>
      <c r="CY234" s="198"/>
      <c r="CZ234" s="197"/>
      <c r="DA234" s="198"/>
      <c r="DB234" s="197"/>
      <c r="DC234" s="198"/>
      <c r="DD234" s="197"/>
      <c r="DE234" s="198"/>
      <c r="DF234" s="197"/>
      <c r="DG234" s="198"/>
      <c r="DH234" s="197"/>
      <c r="DI234" s="198"/>
      <c r="DJ234" s="197"/>
      <c r="DK234" s="198"/>
      <c r="DL234" s="197"/>
      <c r="DM234" s="198"/>
      <c r="DN234" s="197"/>
      <c r="DO234" s="198"/>
      <c r="DP234" s="197"/>
      <c r="DQ234" s="198"/>
      <c r="DR234" s="197"/>
      <c r="DS234" s="198"/>
      <c r="DT234" s="197"/>
      <c r="DU234" s="198"/>
      <c r="DV234" s="197"/>
      <c r="DW234" s="198"/>
      <c r="DX234" s="197"/>
      <c r="DY234" s="198"/>
      <c r="DZ234" s="197"/>
      <c r="EA234" s="198"/>
      <c r="EB234" s="197"/>
      <c r="EC234" s="198"/>
      <c r="ED234" s="197"/>
      <c r="EE234" s="198"/>
      <c r="EF234" s="197"/>
      <c r="EG234" s="198"/>
      <c r="EH234" s="197"/>
      <c r="EI234" s="198"/>
      <c r="EJ234" s="197"/>
      <c r="EK234" s="198"/>
      <c r="EL234" s="197"/>
      <c r="EM234" s="198"/>
      <c r="EN234" s="197"/>
      <c r="EO234" s="198"/>
      <c r="EP234" s="197"/>
      <c r="EQ234" s="198"/>
      <c r="ER234" s="197"/>
      <c r="ES234" s="198"/>
      <c r="ET234" s="197"/>
      <c r="EU234" s="198"/>
      <c r="EV234" s="197"/>
      <c r="EW234" s="198"/>
      <c r="EX234" s="197"/>
      <c r="EY234" s="198"/>
      <c r="EZ234" s="197"/>
      <c r="FA234" s="198"/>
      <c r="FB234" s="197"/>
      <c r="FC234" s="198"/>
      <c r="FD234" s="197"/>
      <c r="FE234" s="198"/>
      <c r="FF234" s="197"/>
      <c r="FG234" s="198"/>
      <c r="FH234" s="197"/>
      <c r="FI234" s="198"/>
      <c r="FJ234" s="197"/>
      <c r="FK234" s="198"/>
      <c r="FL234" s="197"/>
      <c r="FM234" s="198"/>
      <c r="FN234" s="197"/>
      <c r="FO234" s="198"/>
      <c r="FP234" s="197"/>
      <c r="FQ234" s="198"/>
      <c r="FR234" s="197"/>
      <c r="FS234" s="198"/>
      <c r="FT234" s="197"/>
      <c r="FU234" s="198"/>
      <c r="FV234" s="197"/>
      <c r="FW234" s="198"/>
      <c r="FX234" s="197"/>
      <c r="FY234" s="198"/>
      <c r="FZ234" s="197"/>
      <c r="GA234" s="198"/>
      <c r="GB234" s="197"/>
      <c r="GC234" s="198"/>
      <c r="GD234" s="197"/>
      <c r="GE234" s="198"/>
      <c r="GF234" s="197"/>
      <c r="GG234" s="198"/>
      <c r="GH234" s="197"/>
      <c r="GI234" s="198"/>
      <c r="GJ234" s="197"/>
      <c r="GK234" s="198"/>
      <c r="GL234" s="197"/>
      <c r="GM234" s="198"/>
      <c r="GN234" s="197"/>
      <c r="GO234" s="198"/>
      <c r="GP234" s="197"/>
      <c r="GQ234" s="198"/>
      <c r="GR234" s="197"/>
      <c r="GS234" s="198"/>
      <c r="GT234" s="197"/>
      <c r="GU234" s="198"/>
      <c r="GV234" s="197"/>
      <c r="GW234" s="198"/>
      <c r="GX234" s="197"/>
      <c r="GY234" s="198"/>
      <c r="GZ234" s="197"/>
      <c r="HA234" s="198"/>
      <c r="HB234" s="197"/>
      <c r="HC234" s="198"/>
      <c r="HD234" s="197"/>
      <c r="HE234" s="198"/>
      <c r="HF234" s="197"/>
      <c r="HG234" s="198"/>
      <c r="HH234" s="197"/>
      <c r="HI234" s="198"/>
      <c r="HJ234" s="197"/>
      <c r="HK234" s="198"/>
      <c r="HL234" s="197"/>
      <c r="HM234" s="198"/>
      <c r="HN234" s="197"/>
      <c r="HO234" s="198"/>
      <c r="HP234" s="197"/>
      <c r="HQ234" s="198"/>
      <c r="HR234" s="197"/>
      <c r="HS234" s="198"/>
      <c r="HT234" s="197"/>
      <c r="HU234" s="198"/>
      <c r="HV234" s="197"/>
      <c r="HW234" s="198"/>
      <c r="HX234" s="197"/>
      <c r="HY234" s="198"/>
      <c r="HZ234" s="197"/>
      <c r="IA234" s="198"/>
      <c r="IB234" s="197"/>
      <c r="IC234" s="198"/>
      <c r="ID234" s="197"/>
      <c r="IE234" s="198"/>
      <c r="IF234" s="197"/>
      <c r="IG234" s="198"/>
      <c r="IH234" s="197"/>
      <c r="II234" s="198"/>
      <c r="IJ234" s="197"/>
      <c r="IK234" s="198"/>
      <c r="IL234" s="197"/>
      <c r="IM234" s="198"/>
      <c r="IN234" s="197"/>
      <c r="IO234" s="198"/>
      <c r="IP234" s="197"/>
      <c r="IQ234" s="198"/>
      <c r="IR234" s="197"/>
      <c r="IS234" s="198"/>
      <c r="IT234" s="197"/>
      <c r="IU234" s="198"/>
      <c r="IV234" s="197"/>
    </row>
    <row r="235" s="26" customFormat="true" ht="156.75" spans="1:25">
      <c r="A235" s="56">
        <v>228</v>
      </c>
      <c r="B235" s="152" t="s">
        <v>1109</v>
      </c>
      <c r="C235" s="152" t="s">
        <v>1109</v>
      </c>
      <c r="D235" s="152" t="s">
        <v>1110</v>
      </c>
      <c r="E235" s="152" t="s">
        <v>34</v>
      </c>
      <c r="F235" s="148" t="s">
        <v>1111</v>
      </c>
      <c r="G235" s="152"/>
      <c r="H235" s="152" t="s">
        <v>1112</v>
      </c>
      <c r="I235" s="152" t="s">
        <v>196</v>
      </c>
      <c r="J235" s="152" t="s">
        <v>390</v>
      </c>
      <c r="K235" s="152">
        <f>SUM(L235:U235)</f>
        <v>530</v>
      </c>
      <c r="L235" s="152">
        <v>400</v>
      </c>
      <c r="M235" s="152"/>
      <c r="N235" s="152"/>
      <c r="P235" s="152"/>
      <c r="Q235" s="152"/>
      <c r="R235" s="152"/>
      <c r="S235" s="152">
        <v>130</v>
      </c>
      <c r="T235" s="152"/>
      <c r="U235" s="152"/>
      <c r="V235" s="77" t="s">
        <v>1113</v>
      </c>
      <c r="W235" s="78" t="s">
        <v>1114</v>
      </c>
      <c r="X235" s="92" t="s">
        <v>1115</v>
      </c>
      <c r="Y235" s="77"/>
    </row>
    <row r="236" s="26" customFormat="true" ht="99.75" spans="1:25">
      <c r="A236" s="56">
        <v>229</v>
      </c>
      <c r="B236" s="152" t="s">
        <v>1109</v>
      </c>
      <c r="C236" s="152" t="s">
        <v>1109</v>
      </c>
      <c r="D236" s="152" t="s">
        <v>1116</v>
      </c>
      <c r="E236" s="152" t="s">
        <v>1117</v>
      </c>
      <c r="F236" s="148" t="s">
        <v>1118</v>
      </c>
      <c r="G236" s="152"/>
      <c r="H236" s="152" t="s">
        <v>1119</v>
      </c>
      <c r="I236" s="152" t="s">
        <v>326</v>
      </c>
      <c r="J236" s="152" t="s">
        <v>1119</v>
      </c>
      <c r="K236" s="152">
        <v>870</v>
      </c>
      <c r="L236" s="152"/>
      <c r="M236" s="152"/>
      <c r="N236" s="152"/>
      <c r="P236" s="152"/>
      <c r="Q236" s="152"/>
      <c r="R236" s="152"/>
      <c r="S236" s="152">
        <v>870</v>
      </c>
      <c r="T236" s="152"/>
      <c r="U236" s="152"/>
      <c r="V236" s="77" t="s">
        <v>1120</v>
      </c>
      <c r="W236" s="78" t="s">
        <v>1121</v>
      </c>
      <c r="X236" s="92" t="s">
        <v>1122</v>
      </c>
      <c r="Y236" s="78"/>
    </row>
    <row r="237" s="26" customFormat="true" ht="86" customHeight="true" spans="1:25">
      <c r="A237" s="56">
        <v>67</v>
      </c>
      <c r="B237" s="152" t="s">
        <v>30</v>
      </c>
      <c r="C237" s="77" t="s">
        <v>32</v>
      </c>
      <c r="D237" s="77" t="s">
        <v>1123</v>
      </c>
      <c r="E237" s="77" t="s">
        <v>1117</v>
      </c>
      <c r="F237" s="78" t="s">
        <v>1124</v>
      </c>
      <c r="G237" s="152"/>
      <c r="H237" s="77" t="s">
        <v>1119</v>
      </c>
      <c r="I237" s="77" t="s">
        <v>326</v>
      </c>
      <c r="J237" s="77" t="s">
        <v>275</v>
      </c>
      <c r="K237" s="152"/>
      <c r="L237" s="152"/>
      <c r="M237" s="152"/>
      <c r="N237" s="152"/>
      <c r="P237" s="152"/>
      <c r="Q237" s="152"/>
      <c r="R237" s="83">
        <v>72</v>
      </c>
      <c r="S237" s="152"/>
      <c r="T237" s="152"/>
      <c r="U237" s="152"/>
      <c r="V237" s="77"/>
      <c r="W237" s="78"/>
      <c r="X237" s="92"/>
      <c r="Y237" s="78"/>
    </row>
    <row r="238" s="24" customFormat="true" ht="47" customHeight="true" spans="1:256">
      <c r="A238" s="56">
        <v>231</v>
      </c>
      <c r="B238" s="149" t="s">
        <v>1125</v>
      </c>
      <c r="C238" s="149"/>
      <c r="D238" s="149"/>
      <c r="E238" s="150"/>
      <c r="F238" s="163"/>
      <c r="G238" s="150"/>
      <c r="H238" s="149"/>
      <c r="I238" s="150"/>
      <c r="J238" s="149"/>
      <c r="K238" s="150">
        <f t="shared" ref="K238:U238" si="22">SUM(K239,K241,K243)</f>
        <v>6741</v>
      </c>
      <c r="L238" s="150">
        <f t="shared" si="22"/>
        <v>1080</v>
      </c>
      <c r="M238" s="150">
        <f t="shared" si="22"/>
        <v>75</v>
      </c>
      <c r="N238" s="150">
        <f t="shared" si="22"/>
        <v>0</v>
      </c>
      <c r="O238" s="150">
        <f t="shared" si="22"/>
        <v>0</v>
      </c>
      <c r="P238" s="150">
        <f t="shared" si="22"/>
        <v>0</v>
      </c>
      <c r="Q238" s="150">
        <f t="shared" si="22"/>
        <v>0</v>
      </c>
      <c r="R238" s="150">
        <f t="shared" si="22"/>
        <v>0</v>
      </c>
      <c r="S238" s="150">
        <f t="shared" si="22"/>
        <v>5586</v>
      </c>
      <c r="T238" s="150">
        <f t="shared" si="22"/>
        <v>0</v>
      </c>
      <c r="U238" s="150">
        <f t="shared" si="22"/>
        <v>0</v>
      </c>
      <c r="V238" s="180"/>
      <c r="W238" s="181"/>
      <c r="X238" s="187"/>
      <c r="Y238" s="181"/>
      <c r="Z238" s="197"/>
      <c r="AA238" s="198"/>
      <c r="AB238" s="197"/>
      <c r="AC238" s="198"/>
      <c r="AD238" s="197"/>
      <c r="AE238" s="198"/>
      <c r="AF238" s="197"/>
      <c r="AG238" s="198"/>
      <c r="AH238" s="197"/>
      <c r="AI238" s="198"/>
      <c r="AJ238" s="197"/>
      <c r="AK238" s="198"/>
      <c r="AL238" s="197"/>
      <c r="AM238" s="198"/>
      <c r="AN238" s="197"/>
      <c r="AO238" s="198"/>
      <c r="AP238" s="197"/>
      <c r="AQ238" s="198"/>
      <c r="AR238" s="197"/>
      <c r="AS238" s="198"/>
      <c r="AT238" s="197"/>
      <c r="AU238" s="198"/>
      <c r="AV238" s="197"/>
      <c r="AW238" s="198"/>
      <c r="AX238" s="197"/>
      <c r="AY238" s="198"/>
      <c r="AZ238" s="197"/>
      <c r="BA238" s="198"/>
      <c r="BB238" s="197"/>
      <c r="BC238" s="198"/>
      <c r="BD238" s="197"/>
      <c r="BE238" s="198"/>
      <c r="BF238" s="197"/>
      <c r="BG238" s="198"/>
      <c r="BH238" s="197"/>
      <c r="BI238" s="198"/>
      <c r="BJ238" s="197"/>
      <c r="BK238" s="198"/>
      <c r="BL238" s="197"/>
      <c r="BM238" s="198"/>
      <c r="BN238" s="197"/>
      <c r="BO238" s="198"/>
      <c r="BP238" s="197"/>
      <c r="BQ238" s="198"/>
      <c r="BR238" s="197"/>
      <c r="BS238" s="198"/>
      <c r="BT238" s="197"/>
      <c r="BU238" s="198"/>
      <c r="BV238" s="197"/>
      <c r="BW238" s="198"/>
      <c r="BX238" s="197"/>
      <c r="BY238" s="198"/>
      <c r="BZ238" s="197"/>
      <c r="CA238" s="198"/>
      <c r="CB238" s="197"/>
      <c r="CC238" s="198"/>
      <c r="CD238" s="197"/>
      <c r="CE238" s="198"/>
      <c r="CF238" s="197"/>
      <c r="CG238" s="198"/>
      <c r="CH238" s="197"/>
      <c r="CI238" s="198"/>
      <c r="CJ238" s="197"/>
      <c r="CK238" s="198"/>
      <c r="CL238" s="197"/>
      <c r="CM238" s="198"/>
      <c r="CN238" s="197"/>
      <c r="CO238" s="198"/>
      <c r="CP238" s="197"/>
      <c r="CQ238" s="198"/>
      <c r="CR238" s="197"/>
      <c r="CS238" s="198"/>
      <c r="CT238" s="197"/>
      <c r="CU238" s="198"/>
      <c r="CV238" s="197"/>
      <c r="CW238" s="198"/>
      <c r="CX238" s="197"/>
      <c r="CY238" s="198"/>
      <c r="CZ238" s="197"/>
      <c r="DA238" s="198"/>
      <c r="DB238" s="197"/>
      <c r="DC238" s="198"/>
      <c r="DD238" s="197"/>
      <c r="DE238" s="198"/>
      <c r="DF238" s="197"/>
      <c r="DG238" s="198"/>
      <c r="DH238" s="197"/>
      <c r="DI238" s="198"/>
      <c r="DJ238" s="197"/>
      <c r="DK238" s="198"/>
      <c r="DL238" s="197"/>
      <c r="DM238" s="198"/>
      <c r="DN238" s="197"/>
      <c r="DO238" s="198"/>
      <c r="DP238" s="197"/>
      <c r="DQ238" s="198"/>
      <c r="DR238" s="197"/>
      <c r="DS238" s="198"/>
      <c r="DT238" s="197"/>
      <c r="DU238" s="198"/>
      <c r="DV238" s="197"/>
      <c r="DW238" s="198"/>
      <c r="DX238" s="197"/>
      <c r="DY238" s="198"/>
      <c r="DZ238" s="197"/>
      <c r="EA238" s="198"/>
      <c r="EB238" s="197"/>
      <c r="EC238" s="198"/>
      <c r="ED238" s="197"/>
      <c r="EE238" s="198"/>
      <c r="EF238" s="197"/>
      <c r="EG238" s="198"/>
      <c r="EH238" s="197"/>
      <c r="EI238" s="198"/>
      <c r="EJ238" s="197"/>
      <c r="EK238" s="198"/>
      <c r="EL238" s="197"/>
      <c r="EM238" s="198"/>
      <c r="EN238" s="197"/>
      <c r="EO238" s="198"/>
      <c r="EP238" s="197"/>
      <c r="EQ238" s="198"/>
      <c r="ER238" s="197"/>
      <c r="ES238" s="198"/>
      <c r="ET238" s="197"/>
      <c r="EU238" s="198"/>
      <c r="EV238" s="197"/>
      <c r="EW238" s="198"/>
      <c r="EX238" s="197"/>
      <c r="EY238" s="198"/>
      <c r="EZ238" s="197"/>
      <c r="FA238" s="198"/>
      <c r="FB238" s="197"/>
      <c r="FC238" s="198"/>
      <c r="FD238" s="197"/>
      <c r="FE238" s="198"/>
      <c r="FF238" s="197"/>
      <c r="FG238" s="198"/>
      <c r="FH238" s="197"/>
      <c r="FI238" s="198"/>
      <c r="FJ238" s="197"/>
      <c r="FK238" s="198"/>
      <c r="FL238" s="197"/>
      <c r="FM238" s="198"/>
      <c r="FN238" s="197"/>
      <c r="FO238" s="198"/>
      <c r="FP238" s="197"/>
      <c r="FQ238" s="198"/>
      <c r="FR238" s="197"/>
      <c r="FS238" s="198"/>
      <c r="FT238" s="197"/>
      <c r="FU238" s="198"/>
      <c r="FV238" s="197"/>
      <c r="FW238" s="198"/>
      <c r="FX238" s="197"/>
      <c r="FY238" s="198"/>
      <c r="FZ238" s="197"/>
      <c r="GA238" s="198"/>
      <c r="GB238" s="197"/>
      <c r="GC238" s="198"/>
      <c r="GD238" s="197"/>
      <c r="GE238" s="198"/>
      <c r="GF238" s="197"/>
      <c r="GG238" s="198"/>
      <c r="GH238" s="197"/>
      <c r="GI238" s="198"/>
      <c r="GJ238" s="197"/>
      <c r="GK238" s="198"/>
      <c r="GL238" s="197"/>
      <c r="GM238" s="198"/>
      <c r="GN238" s="197"/>
      <c r="GO238" s="198"/>
      <c r="GP238" s="197"/>
      <c r="GQ238" s="198"/>
      <c r="GR238" s="197"/>
      <c r="GS238" s="198"/>
      <c r="GT238" s="197"/>
      <c r="GU238" s="198"/>
      <c r="GV238" s="197"/>
      <c r="GW238" s="198"/>
      <c r="GX238" s="197"/>
      <c r="GY238" s="198"/>
      <c r="GZ238" s="197"/>
      <c r="HA238" s="198"/>
      <c r="HB238" s="197"/>
      <c r="HC238" s="198"/>
      <c r="HD238" s="197"/>
      <c r="HE238" s="198"/>
      <c r="HF238" s="197"/>
      <c r="HG238" s="198"/>
      <c r="HH238" s="197"/>
      <c r="HI238" s="198"/>
      <c r="HJ238" s="197"/>
      <c r="HK238" s="198"/>
      <c r="HL238" s="197"/>
      <c r="HM238" s="198"/>
      <c r="HN238" s="197"/>
      <c r="HO238" s="198"/>
      <c r="HP238" s="197"/>
      <c r="HQ238" s="198"/>
      <c r="HR238" s="197"/>
      <c r="HS238" s="198"/>
      <c r="HT238" s="197"/>
      <c r="HU238" s="198"/>
      <c r="HV238" s="197"/>
      <c r="HW238" s="198"/>
      <c r="HX238" s="197"/>
      <c r="HY238" s="198"/>
      <c r="HZ238" s="197"/>
      <c r="IA238" s="198"/>
      <c r="IB238" s="197"/>
      <c r="IC238" s="198"/>
      <c r="ID238" s="197"/>
      <c r="IE238" s="198"/>
      <c r="IF238" s="197"/>
      <c r="IG238" s="198"/>
      <c r="IH238" s="197"/>
      <c r="II238" s="198"/>
      <c r="IJ238" s="197"/>
      <c r="IK238" s="198"/>
      <c r="IL238" s="197"/>
      <c r="IM238" s="198"/>
      <c r="IN238" s="197"/>
      <c r="IO238" s="198"/>
      <c r="IP238" s="197"/>
      <c r="IQ238" s="198"/>
      <c r="IR238" s="197"/>
      <c r="IS238" s="198"/>
      <c r="IT238" s="197"/>
      <c r="IU238" s="198"/>
      <c r="IV238" s="197"/>
    </row>
    <row r="239" s="25" customFormat="true" ht="37" customHeight="true" spans="1:256">
      <c r="A239" s="56">
        <v>232</v>
      </c>
      <c r="B239" s="145"/>
      <c r="C239" s="146" t="s">
        <v>1126</v>
      </c>
      <c r="D239" s="146"/>
      <c r="E239" s="168"/>
      <c r="F239" s="167"/>
      <c r="G239" s="146"/>
      <c r="H239" s="146"/>
      <c r="I239" s="168"/>
      <c r="J239" s="145"/>
      <c r="K239" s="156">
        <f t="shared" ref="K239:U239" si="23">SUM(K240:K240)</f>
        <v>1080</v>
      </c>
      <c r="L239" s="156">
        <f t="shared" si="23"/>
        <v>1080</v>
      </c>
      <c r="M239" s="156">
        <f t="shared" si="23"/>
        <v>0</v>
      </c>
      <c r="N239" s="156">
        <f t="shared" si="23"/>
        <v>0</v>
      </c>
      <c r="O239" s="156">
        <f t="shared" si="23"/>
        <v>0</v>
      </c>
      <c r="P239" s="156">
        <f t="shared" si="23"/>
        <v>0</v>
      </c>
      <c r="Q239" s="156">
        <f t="shared" si="23"/>
        <v>0</v>
      </c>
      <c r="R239" s="156">
        <f t="shared" si="23"/>
        <v>0</v>
      </c>
      <c r="S239" s="156">
        <f t="shared" si="23"/>
        <v>0</v>
      </c>
      <c r="T239" s="156">
        <f t="shared" si="23"/>
        <v>0</v>
      </c>
      <c r="U239" s="156">
        <f t="shared" si="23"/>
        <v>0</v>
      </c>
      <c r="V239" s="189"/>
      <c r="W239" s="224"/>
      <c r="X239" s="190"/>
      <c r="Y239" s="188"/>
      <c r="Z239" s="200"/>
      <c r="AA239" s="201"/>
      <c r="AB239" s="201"/>
      <c r="AC239" s="202"/>
      <c r="AD239" s="200"/>
      <c r="AE239" s="201"/>
      <c r="AF239" s="201"/>
      <c r="AG239" s="202"/>
      <c r="AH239" s="200"/>
      <c r="AI239" s="201"/>
      <c r="AJ239" s="201"/>
      <c r="AK239" s="202"/>
      <c r="AL239" s="200"/>
      <c r="AM239" s="201"/>
      <c r="AN239" s="201"/>
      <c r="AO239" s="202"/>
      <c r="AP239" s="200"/>
      <c r="AQ239" s="201"/>
      <c r="AR239" s="201"/>
      <c r="AS239" s="202"/>
      <c r="AT239" s="200"/>
      <c r="AU239" s="201"/>
      <c r="AV239" s="201"/>
      <c r="AW239" s="202"/>
      <c r="AX239" s="200"/>
      <c r="AY239" s="201"/>
      <c r="AZ239" s="201"/>
      <c r="BA239" s="202"/>
      <c r="BB239" s="200"/>
      <c r="BC239" s="201"/>
      <c r="BD239" s="201"/>
      <c r="BE239" s="202"/>
      <c r="BF239" s="200"/>
      <c r="BG239" s="201"/>
      <c r="BH239" s="201"/>
      <c r="BI239" s="202"/>
      <c r="BJ239" s="200"/>
      <c r="BK239" s="201"/>
      <c r="BL239" s="201"/>
      <c r="BM239" s="202"/>
      <c r="BN239" s="200"/>
      <c r="BO239" s="201"/>
      <c r="BP239" s="201"/>
      <c r="BQ239" s="202"/>
      <c r="BR239" s="200"/>
      <c r="BS239" s="201"/>
      <c r="BT239" s="201"/>
      <c r="BU239" s="202"/>
      <c r="BV239" s="200"/>
      <c r="BW239" s="201"/>
      <c r="BX239" s="201"/>
      <c r="BY239" s="202"/>
      <c r="BZ239" s="200"/>
      <c r="CA239" s="201"/>
      <c r="CB239" s="201"/>
      <c r="CC239" s="202"/>
      <c r="CD239" s="200"/>
      <c r="CE239" s="201"/>
      <c r="CF239" s="201"/>
      <c r="CG239" s="202"/>
      <c r="CH239" s="200"/>
      <c r="CI239" s="201"/>
      <c r="CJ239" s="201"/>
      <c r="CK239" s="202"/>
      <c r="CL239" s="200"/>
      <c r="CM239" s="201"/>
      <c r="CN239" s="201"/>
      <c r="CO239" s="202"/>
      <c r="CP239" s="200"/>
      <c r="CQ239" s="201"/>
      <c r="CR239" s="201"/>
      <c r="CS239" s="202"/>
      <c r="CT239" s="200"/>
      <c r="CU239" s="201"/>
      <c r="CV239" s="201"/>
      <c r="CW239" s="202"/>
      <c r="CX239" s="200"/>
      <c r="CY239" s="201"/>
      <c r="CZ239" s="201"/>
      <c r="DA239" s="202"/>
      <c r="DB239" s="200"/>
      <c r="DC239" s="201"/>
      <c r="DD239" s="201"/>
      <c r="DE239" s="202"/>
      <c r="DF239" s="200"/>
      <c r="DG239" s="201"/>
      <c r="DH239" s="201"/>
      <c r="DI239" s="202"/>
      <c r="DJ239" s="200"/>
      <c r="DK239" s="201"/>
      <c r="DL239" s="201"/>
      <c r="DM239" s="202"/>
      <c r="DN239" s="200"/>
      <c r="DO239" s="201"/>
      <c r="DP239" s="201"/>
      <c r="DQ239" s="202"/>
      <c r="DR239" s="200"/>
      <c r="DS239" s="201"/>
      <c r="DT239" s="201"/>
      <c r="DU239" s="202"/>
      <c r="DV239" s="200"/>
      <c r="DW239" s="201"/>
      <c r="DX239" s="201"/>
      <c r="DY239" s="202"/>
      <c r="DZ239" s="200"/>
      <c r="EA239" s="201"/>
      <c r="EB239" s="201"/>
      <c r="EC239" s="202"/>
      <c r="ED239" s="200"/>
      <c r="EE239" s="201"/>
      <c r="EF239" s="201"/>
      <c r="EG239" s="202"/>
      <c r="EH239" s="200"/>
      <c r="EI239" s="201"/>
      <c r="EJ239" s="201"/>
      <c r="EK239" s="202"/>
      <c r="EL239" s="200"/>
      <c r="EM239" s="201"/>
      <c r="EN239" s="201"/>
      <c r="EO239" s="202"/>
      <c r="EP239" s="200"/>
      <c r="EQ239" s="201"/>
      <c r="ER239" s="201"/>
      <c r="ES239" s="202"/>
      <c r="ET239" s="200"/>
      <c r="EU239" s="201"/>
      <c r="EV239" s="201"/>
      <c r="EW239" s="202"/>
      <c r="EX239" s="200"/>
      <c r="EY239" s="201"/>
      <c r="EZ239" s="201"/>
      <c r="FA239" s="202"/>
      <c r="FB239" s="200"/>
      <c r="FC239" s="201"/>
      <c r="FD239" s="201"/>
      <c r="FE239" s="202"/>
      <c r="FF239" s="200"/>
      <c r="FG239" s="201"/>
      <c r="FH239" s="201"/>
      <c r="FI239" s="202"/>
      <c r="FJ239" s="200"/>
      <c r="FK239" s="201"/>
      <c r="FL239" s="201"/>
      <c r="FM239" s="202"/>
      <c r="FN239" s="200"/>
      <c r="FO239" s="201"/>
      <c r="FP239" s="201"/>
      <c r="FQ239" s="202"/>
      <c r="FR239" s="200"/>
      <c r="FS239" s="201"/>
      <c r="FT239" s="201"/>
      <c r="FU239" s="202"/>
      <c r="FV239" s="200"/>
      <c r="FW239" s="201"/>
      <c r="FX239" s="201"/>
      <c r="FY239" s="202"/>
      <c r="FZ239" s="200"/>
      <c r="GA239" s="201"/>
      <c r="GB239" s="201"/>
      <c r="GC239" s="202"/>
      <c r="GD239" s="200"/>
      <c r="GE239" s="201"/>
      <c r="GF239" s="201"/>
      <c r="GG239" s="202"/>
      <c r="GH239" s="200"/>
      <c r="GI239" s="201"/>
      <c r="GJ239" s="201"/>
      <c r="GK239" s="202"/>
      <c r="GL239" s="200"/>
      <c r="GM239" s="201"/>
      <c r="GN239" s="201"/>
      <c r="GO239" s="202"/>
      <c r="GP239" s="200"/>
      <c r="GQ239" s="201"/>
      <c r="GR239" s="201"/>
      <c r="GS239" s="202"/>
      <c r="GT239" s="200"/>
      <c r="GU239" s="201"/>
      <c r="GV239" s="201"/>
      <c r="GW239" s="202"/>
      <c r="GX239" s="200"/>
      <c r="GY239" s="201"/>
      <c r="GZ239" s="201"/>
      <c r="HA239" s="202"/>
      <c r="HB239" s="200"/>
      <c r="HC239" s="201"/>
      <c r="HD239" s="201"/>
      <c r="HE239" s="202"/>
      <c r="HF239" s="200"/>
      <c r="HG239" s="201"/>
      <c r="HH239" s="201"/>
      <c r="HI239" s="202"/>
      <c r="HJ239" s="200"/>
      <c r="HK239" s="201"/>
      <c r="HL239" s="201"/>
      <c r="HM239" s="202"/>
      <c r="HN239" s="200"/>
      <c r="HO239" s="201"/>
      <c r="HP239" s="201"/>
      <c r="HQ239" s="202"/>
      <c r="HR239" s="200"/>
      <c r="HS239" s="201"/>
      <c r="HT239" s="201"/>
      <c r="HU239" s="202"/>
      <c r="HV239" s="200"/>
      <c r="HW239" s="201"/>
      <c r="HX239" s="201"/>
      <c r="HY239" s="202"/>
      <c r="HZ239" s="200"/>
      <c r="IA239" s="201"/>
      <c r="IB239" s="201"/>
      <c r="IC239" s="202"/>
      <c r="ID239" s="200"/>
      <c r="IE239" s="201"/>
      <c r="IF239" s="201"/>
      <c r="IG239" s="202"/>
      <c r="IH239" s="200"/>
      <c r="II239" s="201"/>
      <c r="IJ239" s="201"/>
      <c r="IK239" s="202"/>
      <c r="IL239" s="200"/>
      <c r="IM239" s="201"/>
      <c r="IN239" s="201"/>
      <c r="IO239" s="202"/>
      <c r="IP239" s="200"/>
      <c r="IQ239" s="201"/>
      <c r="IR239" s="201"/>
      <c r="IS239" s="202"/>
      <c r="IT239" s="200"/>
      <c r="IU239" s="201"/>
      <c r="IV239" s="201"/>
    </row>
    <row r="240" s="26" customFormat="true" ht="168.75" spans="1:25">
      <c r="A240" s="56">
        <v>233</v>
      </c>
      <c r="B240" s="152" t="s">
        <v>1125</v>
      </c>
      <c r="C240" s="152" t="s">
        <v>1127</v>
      </c>
      <c r="D240" s="152" t="s">
        <v>1128</v>
      </c>
      <c r="E240" s="152" t="s">
        <v>34</v>
      </c>
      <c r="F240" s="148" t="s">
        <v>1129</v>
      </c>
      <c r="G240" s="152" t="s">
        <v>1130</v>
      </c>
      <c r="H240" s="152" t="s">
        <v>1131</v>
      </c>
      <c r="I240" s="152" t="s">
        <v>77</v>
      </c>
      <c r="J240" s="220" t="s">
        <v>361</v>
      </c>
      <c r="K240" s="152">
        <v>1080</v>
      </c>
      <c r="L240" s="152">
        <v>1080</v>
      </c>
      <c r="M240" s="152">
        <v>0</v>
      </c>
      <c r="N240" s="152">
        <v>0</v>
      </c>
      <c r="O240" s="152">
        <v>0</v>
      </c>
      <c r="P240" s="152">
        <v>0</v>
      </c>
      <c r="Q240" s="152">
        <v>0</v>
      </c>
      <c r="R240" s="152">
        <v>0</v>
      </c>
      <c r="S240" s="152">
        <v>0</v>
      </c>
      <c r="T240" s="152">
        <v>0</v>
      </c>
      <c r="U240" s="152">
        <v>0</v>
      </c>
      <c r="V240" s="77" t="s">
        <v>1132</v>
      </c>
      <c r="W240" s="77"/>
      <c r="X240" s="92" t="s">
        <v>1133</v>
      </c>
      <c r="Y240" s="74"/>
    </row>
    <row r="241" s="26" customFormat="true" ht="42" customHeight="true" spans="1:25">
      <c r="A241" s="56">
        <v>234</v>
      </c>
      <c r="B241" s="145"/>
      <c r="C241" s="146" t="s">
        <v>1134</v>
      </c>
      <c r="D241" s="146"/>
      <c r="E241" s="146"/>
      <c r="F241" s="167"/>
      <c r="G241" s="152"/>
      <c r="H241" s="152"/>
      <c r="I241" s="152"/>
      <c r="J241" s="152"/>
      <c r="K241" s="152">
        <v>75</v>
      </c>
      <c r="L241" s="152"/>
      <c r="M241" s="152">
        <v>75</v>
      </c>
      <c r="N241" s="152"/>
      <c r="O241" s="152"/>
      <c r="P241" s="152"/>
      <c r="Q241" s="152"/>
      <c r="R241" s="152"/>
      <c r="S241" s="152"/>
      <c r="T241" s="152"/>
      <c r="U241" s="152"/>
      <c r="V241" s="77"/>
      <c r="W241" s="77"/>
      <c r="X241" s="92"/>
      <c r="Y241" s="74"/>
    </row>
    <row r="242" s="26" customFormat="true" ht="114" spans="1:25">
      <c r="A242" s="56">
        <v>235</v>
      </c>
      <c r="B242" s="148" t="s">
        <v>1135</v>
      </c>
      <c r="C242" s="148" t="s">
        <v>1136</v>
      </c>
      <c r="D242" s="148" t="s">
        <v>1137</v>
      </c>
      <c r="E242" s="148"/>
      <c r="F242" s="148" t="s">
        <v>1138</v>
      </c>
      <c r="G242" s="148"/>
      <c r="H242" s="148" t="s">
        <v>794</v>
      </c>
      <c r="I242" s="148" t="s">
        <v>38</v>
      </c>
      <c r="J242" s="148" t="s">
        <v>743</v>
      </c>
      <c r="K242" s="148">
        <v>75</v>
      </c>
      <c r="L242" s="148"/>
      <c r="M242" s="148">
        <v>75</v>
      </c>
      <c r="N242" s="148"/>
      <c r="O242" s="148"/>
      <c r="P242" s="148"/>
      <c r="Q242" s="148"/>
      <c r="R242" s="148"/>
      <c r="S242" s="148"/>
      <c r="T242" s="148"/>
      <c r="U242" s="148"/>
      <c r="V242" s="78"/>
      <c r="W242" s="77"/>
      <c r="X242" s="92" t="s">
        <v>1139</v>
      </c>
      <c r="Y242" s="74"/>
    </row>
    <row r="243" s="26" customFormat="true" ht="46" customHeight="true" spans="1:25">
      <c r="A243" s="56">
        <v>236</v>
      </c>
      <c r="B243" s="145"/>
      <c r="C243" s="146" t="s">
        <v>1140</v>
      </c>
      <c r="D243" s="146"/>
      <c r="E243" s="146"/>
      <c r="F243" s="167"/>
      <c r="G243" s="152"/>
      <c r="H243" s="152"/>
      <c r="I243" s="152"/>
      <c r="J243" s="152"/>
      <c r="K243" s="152">
        <f t="shared" ref="K243:U243" si="24">SUM(K244:K247)</f>
        <v>5586</v>
      </c>
      <c r="L243" s="152">
        <f t="shared" si="24"/>
        <v>0</v>
      </c>
      <c r="M243" s="152">
        <f t="shared" si="24"/>
        <v>0</v>
      </c>
      <c r="N243" s="152">
        <f t="shared" si="24"/>
        <v>0</v>
      </c>
      <c r="O243" s="152">
        <f t="shared" si="24"/>
        <v>0</v>
      </c>
      <c r="P243" s="152">
        <f t="shared" si="24"/>
        <v>0</v>
      </c>
      <c r="Q243" s="152">
        <f t="shared" si="24"/>
        <v>0</v>
      </c>
      <c r="R243" s="152">
        <f t="shared" si="24"/>
        <v>0</v>
      </c>
      <c r="S243" s="152">
        <f t="shared" si="24"/>
        <v>5586</v>
      </c>
      <c r="T243" s="152">
        <f t="shared" si="24"/>
        <v>0</v>
      </c>
      <c r="U243" s="152">
        <f t="shared" si="24"/>
        <v>0</v>
      </c>
      <c r="V243" s="77"/>
      <c r="W243" s="77"/>
      <c r="X243" s="92"/>
      <c r="Y243" s="74"/>
    </row>
    <row r="244" s="26" customFormat="true" ht="78" customHeight="true" spans="1:25">
      <c r="A244" s="56">
        <v>237</v>
      </c>
      <c r="B244" s="152" t="s">
        <v>452</v>
      </c>
      <c r="C244" s="152" t="s">
        <v>859</v>
      </c>
      <c r="D244" s="152" t="s">
        <v>1141</v>
      </c>
      <c r="E244" s="152" t="s">
        <v>34</v>
      </c>
      <c r="F244" s="148" t="s">
        <v>1142</v>
      </c>
      <c r="G244" s="152"/>
      <c r="H244" s="152" t="s">
        <v>1143</v>
      </c>
      <c r="I244" s="152" t="s">
        <v>1144</v>
      </c>
      <c r="J244" s="152" t="s">
        <v>493</v>
      </c>
      <c r="K244" s="152">
        <v>2960</v>
      </c>
      <c r="L244" s="152"/>
      <c r="M244" s="152"/>
      <c r="N244" s="152"/>
      <c r="O244" s="152"/>
      <c r="P244" s="152"/>
      <c r="Q244" s="152"/>
      <c r="R244" s="152"/>
      <c r="S244" s="152">
        <v>2960</v>
      </c>
      <c r="T244" s="222"/>
      <c r="U244" s="152"/>
      <c r="V244" s="77" t="s">
        <v>1145</v>
      </c>
      <c r="W244" s="77" t="s">
        <v>495</v>
      </c>
      <c r="X244" s="92" t="s">
        <v>1146</v>
      </c>
      <c r="Y244" s="74"/>
    </row>
    <row r="245" s="26" customFormat="true" ht="91" customHeight="true" spans="1:25">
      <c r="A245" s="56">
        <v>238</v>
      </c>
      <c r="B245" s="152" t="s">
        <v>452</v>
      </c>
      <c r="C245" s="152" t="s">
        <v>859</v>
      </c>
      <c r="D245" s="152" t="s">
        <v>1147</v>
      </c>
      <c r="E245" s="152" t="s">
        <v>34</v>
      </c>
      <c r="F245" s="148" t="s">
        <v>1148</v>
      </c>
      <c r="G245" s="152"/>
      <c r="H245" s="152" t="s">
        <v>1149</v>
      </c>
      <c r="I245" s="152" t="s">
        <v>357</v>
      </c>
      <c r="J245" s="152" t="s">
        <v>493</v>
      </c>
      <c r="K245" s="152">
        <v>650</v>
      </c>
      <c r="L245" s="152"/>
      <c r="M245" s="152"/>
      <c r="N245" s="152"/>
      <c r="O245" s="152"/>
      <c r="P245" s="152"/>
      <c r="Q245" s="152"/>
      <c r="R245" s="152"/>
      <c r="S245" s="152">
        <v>650</v>
      </c>
      <c r="T245" s="222"/>
      <c r="U245" s="152"/>
      <c r="V245" s="77" t="s">
        <v>1150</v>
      </c>
      <c r="W245" s="77" t="s">
        <v>495</v>
      </c>
      <c r="X245" s="92" t="s">
        <v>1151</v>
      </c>
      <c r="Y245" s="74"/>
    </row>
    <row r="246" s="26" customFormat="true" ht="168.75" spans="1:25">
      <c r="A246" s="56">
        <v>239</v>
      </c>
      <c r="B246" s="152" t="s">
        <v>452</v>
      </c>
      <c r="C246" s="152" t="s">
        <v>859</v>
      </c>
      <c r="D246" s="152" t="s">
        <v>1152</v>
      </c>
      <c r="E246" s="152" t="s">
        <v>34</v>
      </c>
      <c r="F246" s="148" t="s">
        <v>1153</v>
      </c>
      <c r="G246" s="152"/>
      <c r="H246" s="152" t="s">
        <v>1154</v>
      </c>
      <c r="I246" s="152" t="s">
        <v>1155</v>
      </c>
      <c r="J246" s="152" t="s">
        <v>493</v>
      </c>
      <c r="K246" s="152">
        <v>1130</v>
      </c>
      <c r="L246" s="152"/>
      <c r="M246" s="152"/>
      <c r="N246" s="152"/>
      <c r="O246" s="152"/>
      <c r="P246" s="152"/>
      <c r="Q246" s="152"/>
      <c r="R246" s="152"/>
      <c r="S246" s="152">
        <v>1130</v>
      </c>
      <c r="T246" s="222"/>
      <c r="U246" s="152"/>
      <c r="V246" s="77" t="s">
        <v>1156</v>
      </c>
      <c r="W246" s="77" t="s">
        <v>495</v>
      </c>
      <c r="X246" s="92" t="s">
        <v>1157</v>
      </c>
      <c r="Y246" s="74"/>
    </row>
    <row r="247" s="26" customFormat="true" ht="187.5" spans="1:25">
      <c r="A247" s="56">
        <v>240</v>
      </c>
      <c r="B247" s="152" t="s">
        <v>452</v>
      </c>
      <c r="C247" s="152" t="s">
        <v>859</v>
      </c>
      <c r="D247" s="152" t="s">
        <v>1158</v>
      </c>
      <c r="E247" s="152" t="s">
        <v>34</v>
      </c>
      <c r="F247" s="148" t="s">
        <v>1159</v>
      </c>
      <c r="G247" s="152"/>
      <c r="H247" s="152" t="s">
        <v>1160</v>
      </c>
      <c r="I247" s="152" t="s">
        <v>1155</v>
      </c>
      <c r="J247" s="152" t="s">
        <v>493</v>
      </c>
      <c r="K247" s="152">
        <v>846</v>
      </c>
      <c r="L247" s="152"/>
      <c r="M247" s="152"/>
      <c r="N247" s="152"/>
      <c r="O247" s="152"/>
      <c r="P247" s="152"/>
      <c r="Q247" s="152"/>
      <c r="R247" s="152"/>
      <c r="S247" s="152">
        <v>846</v>
      </c>
      <c r="T247" s="152"/>
      <c r="U247" s="152"/>
      <c r="V247" s="77" t="s">
        <v>1161</v>
      </c>
      <c r="W247" s="77" t="s">
        <v>495</v>
      </c>
      <c r="X247" s="92" t="s">
        <v>1162</v>
      </c>
      <c r="Y247" s="74"/>
    </row>
    <row r="248" s="26" customFormat="true" ht="85" customHeight="true" spans="1:25">
      <c r="A248" s="56">
        <v>241</v>
      </c>
      <c r="B248" s="152"/>
      <c r="C248" s="214" t="s">
        <v>1163</v>
      </c>
      <c r="D248" s="77"/>
      <c r="E248" s="77"/>
      <c r="F248" s="78"/>
      <c r="G248" s="152"/>
      <c r="H248" s="152"/>
      <c r="I248" s="152"/>
      <c r="J248" s="152"/>
      <c r="K248" s="152"/>
      <c r="L248" s="152"/>
      <c r="M248" s="152"/>
      <c r="N248" s="152"/>
      <c r="O248" s="152"/>
      <c r="P248" s="152"/>
      <c r="Q248" s="152"/>
      <c r="R248" s="152"/>
      <c r="S248" s="152"/>
      <c r="T248" s="152"/>
      <c r="U248" s="152"/>
      <c r="V248" s="77"/>
      <c r="W248" s="77"/>
      <c r="X248" s="92"/>
      <c r="Y248" s="74"/>
    </row>
    <row r="249" s="26" customFormat="true" ht="85" customHeight="true" spans="1:25">
      <c r="A249" s="56">
        <v>68</v>
      </c>
      <c r="B249" s="152" t="s">
        <v>30</v>
      </c>
      <c r="C249" s="77" t="s">
        <v>32</v>
      </c>
      <c r="D249" s="109" t="s">
        <v>1164</v>
      </c>
      <c r="E249" s="79" t="s">
        <v>34</v>
      </c>
      <c r="F249" s="76" t="s">
        <v>1165</v>
      </c>
      <c r="G249" s="152"/>
      <c r="H249" s="62" t="s">
        <v>1166</v>
      </c>
      <c r="I249" s="90" t="s">
        <v>357</v>
      </c>
      <c r="J249" s="90" t="s">
        <v>1167</v>
      </c>
      <c r="K249" s="152"/>
      <c r="L249" s="152"/>
      <c r="M249" s="152"/>
      <c r="N249" s="152"/>
      <c r="O249" s="152"/>
      <c r="P249" s="152"/>
      <c r="Q249" s="152"/>
      <c r="R249" s="83">
        <v>1000</v>
      </c>
      <c r="S249" s="152"/>
      <c r="T249" s="152"/>
      <c r="U249" s="152"/>
      <c r="V249" s="77"/>
      <c r="W249" s="77"/>
      <c r="X249" s="92"/>
      <c r="Y249" s="74"/>
    </row>
    <row r="250" s="28" customFormat="true" ht="86" customHeight="true" spans="1:256">
      <c r="A250" s="111" t="s">
        <v>1168</v>
      </c>
      <c r="B250" s="110"/>
      <c r="C250" s="111" t="s">
        <v>370</v>
      </c>
      <c r="D250" s="111"/>
      <c r="E250" s="127"/>
      <c r="F250" s="123"/>
      <c r="G250" s="124"/>
      <c r="H250" s="111"/>
      <c r="I250" s="110"/>
      <c r="J250" s="127"/>
      <c r="K250" s="111">
        <f>SUM(K251:K252)</f>
        <v>267</v>
      </c>
      <c r="L250" s="111">
        <f t="shared" ref="L250:U250" si="25">SUM(L251:L252)</f>
        <v>267</v>
      </c>
      <c r="M250" s="111">
        <f t="shared" si="25"/>
        <v>0</v>
      </c>
      <c r="N250" s="111">
        <f t="shared" si="25"/>
        <v>0</v>
      </c>
      <c r="O250" s="111">
        <f t="shared" si="25"/>
        <v>0</v>
      </c>
      <c r="P250" s="111">
        <f t="shared" si="25"/>
        <v>0</v>
      </c>
      <c r="Q250" s="111">
        <f t="shared" si="25"/>
        <v>0</v>
      </c>
      <c r="R250" s="111">
        <f t="shared" si="25"/>
        <v>0</v>
      </c>
      <c r="S250" s="111">
        <f t="shared" si="25"/>
        <v>0</v>
      </c>
      <c r="T250" s="111">
        <f t="shared" si="25"/>
        <v>0</v>
      </c>
      <c r="U250" s="111">
        <f t="shared" si="25"/>
        <v>0</v>
      </c>
      <c r="V250" s="110">
        <f>SUM(U251:U252)</f>
        <v>0</v>
      </c>
      <c r="W250" s="131"/>
      <c r="X250" s="132"/>
      <c r="Y250" s="136"/>
      <c r="Z250" s="226"/>
      <c r="AA250" s="137"/>
      <c r="AB250" s="138"/>
      <c r="AC250" s="141"/>
      <c r="AD250" s="142"/>
      <c r="AE250" s="138"/>
      <c r="AF250" s="141"/>
      <c r="AG250" s="142"/>
      <c r="AH250" s="138"/>
      <c r="AI250" s="141"/>
      <c r="AJ250" s="142"/>
      <c r="AK250" s="138"/>
      <c r="AL250" s="141"/>
      <c r="AM250" s="142"/>
      <c r="AN250" s="138"/>
      <c r="AO250" s="141"/>
      <c r="AP250" s="142"/>
      <c r="AQ250" s="138"/>
      <c r="AR250" s="141"/>
      <c r="AS250" s="142"/>
      <c r="AT250" s="138"/>
      <c r="AU250" s="141"/>
      <c r="AV250" s="142"/>
      <c r="AW250" s="138"/>
      <c r="AX250" s="141"/>
      <c r="AY250" s="142"/>
      <c r="AZ250" s="138"/>
      <c r="BA250" s="141"/>
      <c r="BB250" s="142"/>
      <c r="BC250" s="138"/>
      <c r="BD250" s="141"/>
      <c r="BE250" s="142"/>
      <c r="BF250" s="138"/>
      <c r="BG250" s="141"/>
      <c r="BH250" s="142"/>
      <c r="BI250" s="138"/>
      <c r="BJ250" s="141"/>
      <c r="BK250" s="142"/>
      <c r="BL250" s="138"/>
      <c r="BM250" s="141"/>
      <c r="BN250" s="142"/>
      <c r="BO250" s="138"/>
      <c r="BP250" s="141"/>
      <c r="BQ250" s="142"/>
      <c r="BR250" s="138"/>
      <c r="BS250" s="141"/>
      <c r="BT250" s="142"/>
      <c r="BU250" s="138"/>
      <c r="BV250" s="141"/>
      <c r="BW250" s="142"/>
      <c r="BX250" s="138"/>
      <c r="BY250" s="141"/>
      <c r="BZ250" s="142"/>
      <c r="CA250" s="138"/>
      <c r="CB250" s="141"/>
      <c r="CC250" s="142"/>
      <c r="CD250" s="138"/>
      <c r="CE250" s="141"/>
      <c r="CF250" s="142"/>
      <c r="CG250" s="138"/>
      <c r="CH250" s="141"/>
      <c r="CI250" s="142"/>
      <c r="CJ250" s="138"/>
      <c r="CK250" s="141"/>
      <c r="CL250" s="142"/>
      <c r="CM250" s="138"/>
      <c r="CN250" s="141"/>
      <c r="CO250" s="142"/>
      <c r="CP250" s="138"/>
      <c r="CQ250" s="141"/>
      <c r="CR250" s="142"/>
      <c r="CS250" s="138"/>
      <c r="CT250" s="141"/>
      <c r="CU250" s="142"/>
      <c r="CV250" s="138"/>
      <c r="CW250" s="141"/>
      <c r="CX250" s="142"/>
      <c r="CY250" s="138"/>
      <c r="CZ250" s="141"/>
      <c r="DA250" s="142"/>
      <c r="DB250" s="138"/>
      <c r="DC250" s="141"/>
      <c r="DD250" s="142"/>
      <c r="DE250" s="138"/>
      <c r="DF250" s="141"/>
      <c r="DG250" s="142"/>
      <c r="DH250" s="138"/>
      <c r="DI250" s="141"/>
      <c r="DJ250" s="142"/>
      <c r="DK250" s="138"/>
      <c r="DL250" s="141"/>
      <c r="DM250" s="142"/>
      <c r="DN250" s="138"/>
      <c r="DO250" s="141"/>
      <c r="DP250" s="142"/>
      <c r="DQ250" s="138"/>
      <c r="DR250" s="141"/>
      <c r="DS250" s="142"/>
      <c r="DT250" s="138"/>
      <c r="DU250" s="141"/>
      <c r="DV250" s="142"/>
      <c r="DW250" s="138"/>
      <c r="DX250" s="141"/>
      <c r="DY250" s="142"/>
      <c r="DZ250" s="138"/>
      <c r="EA250" s="141"/>
      <c r="EB250" s="142"/>
      <c r="EC250" s="138"/>
      <c r="ED250" s="141"/>
      <c r="EE250" s="142"/>
      <c r="EF250" s="138"/>
      <c r="EG250" s="141"/>
      <c r="EH250" s="142"/>
      <c r="EI250" s="138"/>
      <c r="EJ250" s="141"/>
      <c r="EK250" s="142"/>
      <c r="EL250" s="138"/>
      <c r="EM250" s="141"/>
      <c r="EN250" s="142"/>
      <c r="EO250" s="138"/>
      <c r="EP250" s="141"/>
      <c r="EQ250" s="142"/>
      <c r="ER250" s="138"/>
      <c r="ES250" s="141"/>
      <c r="ET250" s="142"/>
      <c r="EU250" s="138"/>
      <c r="EV250" s="141"/>
      <c r="EW250" s="142"/>
      <c r="EX250" s="138"/>
      <c r="EY250" s="141"/>
      <c r="EZ250" s="142"/>
      <c r="FA250" s="138"/>
      <c r="FB250" s="141"/>
      <c r="FC250" s="142"/>
      <c r="FD250" s="138"/>
      <c r="FE250" s="141"/>
      <c r="FF250" s="142"/>
      <c r="FG250" s="138"/>
      <c r="FH250" s="141"/>
      <c r="FI250" s="142"/>
      <c r="FJ250" s="138"/>
      <c r="FK250" s="141"/>
      <c r="FL250" s="142"/>
      <c r="FM250" s="138"/>
      <c r="FN250" s="141"/>
      <c r="FO250" s="142"/>
      <c r="FP250" s="138"/>
      <c r="FQ250" s="141"/>
      <c r="FR250" s="142"/>
      <c r="FS250" s="138"/>
      <c r="FT250" s="141"/>
      <c r="FU250" s="142"/>
      <c r="FV250" s="138"/>
      <c r="FW250" s="141"/>
      <c r="FX250" s="142"/>
      <c r="FY250" s="138"/>
      <c r="FZ250" s="141"/>
      <c r="GA250" s="142"/>
      <c r="GB250" s="138"/>
      <c r="GC250" s="141"/>
      <c r="GD250" s="142"/>
      <c r="GE250" s="138"/>
      <c r="GF250" s="141"/>
      <c r="GG250" s="142"/>
      <c r="GH250" s="138"/>
      <c r="GI250" s="141"/>
      <c r="GJ250" s="142"/>
      <c r="GK250" s="138"/>
      <c r="GL250" s="141"/>
      <c r="GM250" s="142"/>
      <c r="GN250" s="138"/>
      <c r="GO250" s="141"/>
      <c r="GP250" s="142"/>
      <c r="GQ250" s="138"/>
      <c r="GR250" s="141"/>
      <c r="GS250" s="142"/>
      <c r="GT250" s="138"/>
      <c r="GU250" s="141"/>
      <c r="GV250" s="142"/>
      <c r="GW250" s="138"/>
      <c r="GX250" s="141"/>
      <c r="GY250" s="142"/>
      <c r="GZ250" s="138"/>
      <c r="HA250" s="141"/>
      <c r="HB250" s="142"/>
      <c r="HC250" s="138"/>
      <c r="HD250" s="141"/>
      <c r="HE250" s="142"/>
      <c r="HF250" s="138"/>
      <c r="HG250" s="141"/>
      <c r="HH250" s="142"/>
      <c r="HI250" s="138"/>
      <c r="HJ250" s="141"/>
      <c r="HK250" s="142"/>
      <c r="HL250" s="138"/>
      <c r="HM250" s="141"/>
      <c r="HN250" s="142"/>
      <c r="HO250" s="138"/>
      <c r="HP250" s="141"/>
      <c r="HQ250" s="142"/>
      <c r="HR250" s="138"/>
      <c r="HS250" s="141"/>
      <c r="HT250" s="142"/>
      <c r="HU250" s="138"/>
      <c r="HV250" s="141"/>
      <c r="HW250" s="142"/>
      <c r="HX250" s="138"/>
      <c r="HY250" s="141"/>
      <c r="HZ250" s="142"/>
      <c r="IA250" s="138"/>
      <c r="IB250" s="141"/>
      <c r="IC250" s="142"/>
      <c r="ID250" s="138"/>
      <c r="IE250" s="141"/>
      <c r="IF250" s="142"/>
      <c r="IG250" s="138"/>
      <c r="IH250" s="141"/>
      <c r="II250" s="142"/>
      <c r="IJ250" s="138"/>
      <c r="IK250" s="141"/>
      <c r="IL250" s="142"/>
      <c r="IM250" s="138"/>
      <c r="IN250" s="141"/>
      <c r="IO250" s="142"/>
      <c r="IP250" s="138"/>
      <c r="IQ250" s="141"/>
      <c r="IR250" s="142"/>
      <c r="IS250" s="138"/>
      <c r="IT250" s="141"/>
      <c r="IU250" s="142"/>
      <c r="IV250" s="138"/>
    </row>
    <row r="251" s="26" customFormat="true" ht="99.75" spans="1:27">
      <c r="A251" s="56">
        <v>69</v>
      </c>
      <c r="B251" s="56" t="s">
        <v>30</v>
      </c>
      <c r="C251" s="56" t="s">
        <v>370</v>
      </c>
      <c r="D251" s="57" t="s">
        <v>371</v>
      </c>
      <c r="E251" s="56" t="s">
        <v>34</v>
      </c>
      <c r="F251" s="59" t="s">
        <v>372</v>
      </c>
      <c r="G251" s="56"/>
      <c r="H251" s="56" t="s">
        <v>106</v>
      </c>
      <c r="I251" s="56" t="s">
        <v>38</v>
      </c>
      <c r="J251" s="73" t="s">
        <v>247</v>
      </c>
      <c r="K251" s="56">
        <v>147</v>
      </c>
      <c r="L251" s="56">
        <v>147</v>
      </c>
      <c r="M251" s="56"/>
      <c r="N251" s="56"/>
      <c r="O251" s="81"/>
      <c r="P251" s="56"/>
      <c r="Q251" s="56"/>
      <c r="R251" s="56"/>
      <c r="S251" s="56"/>
      <c r="T251" s="56"/>
      <c r="U251" s="56"/>
      <c r="V251" s="90" t="s">
        <v>308</v>
      </c>
      <c r="W251" s="92" t="s">
        <v>373</v>
      </c>
      <c r="X251" s="92" t="s">
        <v>374</v>
      </c>
      <c r="Y251" s="105"/>
      <c r="Z251" s="106"/>
      <c r="AA251" s="106"/>
    </row>
    <row r="252" s="26" customFormat="true" ht="114" spans="1:27">
      <c r="A252" s="56">
        <v>70</v>
      </c>
      <c r="B252" s="56" t="s">
        <v>30</v>
      </c>
      <c r="C252" s="56" t="s">
        <v>370</v>
      </c>
      <c r="D252" s="56" t="s">
        <v>375</v>
      </c>
      <c r="E252" s="56" t="s">
        <v>34</v>
      </c>
      <c r="F252" s="70" t="s">
        <v>376</v>
      </c>
      <c r="G252" s="56"/>
      <c r="H252" s="56" t="s">
        <v>377</v>
      </c>
      <c r="I252" s="117" t="s">
        <v>216</v>
      </c>
      <c r="J252" s="56" t="s">
        <v>39</v>
      </c>
      <c r="K252" s="56">
        <v>120</v>
      </c>
      <c r="L252" s="56">
        <v>120</v>
      </c>
      <c r="M252" s="56"/>
      <c r="N252" s="56"/>
      <c r="O252" s="81"/>
      <c r="P252" s="56"/>
      <c r="Q252" s="56"/>
      <c r="R252" s="56"/>
      <c r="S252" s="56"/>
      <c r="T252" s="56"/>
      <c r="U252" s="56"/>
      <c r="V252" s="90" t="s">
        <v>378</v>
      </c>
      <c r="W252" s="92" t="s">
        <v>379</v>
      </c>
      <c r="X252" s="92" t="s">
        <v>380</v>
      </c>
      <c r="Y252" s="90" t="s">
        <v>381</v>
      </c>
      <c r="Z252" s="106"/>
      <c r="AA252" s="106"/>
    </row>
    <row r="253" s="26" customFormat="true" ht="85" customHeight="true" spans="1:25">
      <c r="A253" s="56">
        <v>71</v>
      </c>
      <c r="B253" s="152" t="s">
        <v>30</v>
      </c>
      <c r="C253" s="109" t="s">
        <v>370</v>
      </c>
      <c r="D253" s="90" t="s">
        <v>1169</v>
      </c>
      <c r="E253" s="90" t="s">
        <v>34</v>
      </c>
      <c r="F253" s="93" t="s">
        <v>1170</v>
      </c>
      <c r="G253" s="152"/>
      <c r="H253" s="90" t="s">
        <v>131</v>
      </c>
      <c r="I253" s="90" t="s">
        <v>357</v>
      </c>
      <c r="J253" s="90" t="s">
        <v>1171</v>
      </c>
      <c r="K253" s="152"/>
      <c r="L253" s="152"/>
      <c r="M253" s="152"/>
      <c r="N253" s="152"/>
      <c r="O253" s="152"/>
      <c r="P253" s="152"/>
      <c r="Q253" s="152"/>
      <c r="R253" s="130">
        <v>100</v>
      </c>
      <c r="S253" s="152"/>
      <c r="T253" s="152"/>
      <c r="U253" s="152"/>
      <c r="V253" s="77"/>
      <c r="W253" s="77"/>
      <c r="X253" s="92"/>
      <c r="Y253" s="74"/>
    </row>
    <row r="254" s="26" customFormat="true" ht="49" customHeight="true" spans="1:27">
      <c r="A254" s="215" t="s">
        <v>1172</v>
      </c>
      <c r="B254" s="113"/>
      <c r="C254" s="114" t="s">
        <v>384</v>
      </c>
      <c r="D254" s="114"/>
      <c r="E254" s="56"/>
      <c r="F254" s="59"/>
      <c r="G254" s="56"/>
      <c r="H254" s="56"/>
      <c r="I254" s="56"/>
      <c r="J254" s="56"/>
      <c r="K254" s="56">
        <f>SUM(K255:K319)</f>
        <v>54147.89</v>
      </c>
      <c r="L254" s="56">
        <f t="shared" ref="L254:U254" si="26">SUM(L255:L319)</f>
        <v>4210</v>
      </c>
      <c r="M254" s="56">
        <f t="shared" si="26"/>
        <v>1993</v>
      </c>
      <c r="N254" s="56">
        <f t="shared" si="26"/>
        <v>0</v>
      </c>
      <c r="O254" s="56">
        <f t="shared" si="26"/>
        <v>0</v>
      </c>
      <c r="P254" s="56">
        <f t="shared" si="26"/>
        <v>0</v>
      </c>
      <c r="Q254" s="56">
        <f t="shared" si="26"/>
        <v>6342.785</v>
      </c>
      <c r="R254" s="56">
        <f t="shared" si="26"/>
        <v>0</v>
      </c>
      <c r="S254" s="56">
        <f t="shared" si="26"/>
        <v>10737</v>
      </c>
      <c r="T254" s="56">
        <f t="shared" si="26"/>
        <v>30866.105</v>
      </c>
      <c r="U254" s="56">
        <f t="shared" si="26"/>
        <v>0</v>
      </c>
      <c r="V254" s="90"/>
      <c r="W254" s="91"/>
      <c r="X254" s="92"/>
      <c r="Y254" s="105"/>
      <c r="Z254" s="106"/>
      <c r="AA254" s="106"/>
    </row>
    <row r="255" s="26" customFormat="true" ht="409.5" spans="1:27">
      <c r="A255" s="56">
        <v>72</v>
      </c>
      <c r="B255" s="56" t="s">
        <v>30</v>
      </c>
      <c r="C255" s="56" t="s">
        <v>385</v>
      </c>
      <c r="D255" s="56" t="s">
        <v>386</v>
      </c>
      <c r="E255" s="56" t="s">
        <v>60</v>
      </c>
      <c r="F255" s="59" t="s">
        <v>387</v>
      </c>
      <c r="G255" s="56"/>
      <c r="H255" s="56" t="s">
        <v>388</v>
      </c>
      <c r="I255" s="56" t="s">
        <v>389</v>
      </c>
      <c r="J255" s="56" t="s">
        <v>390</v>
      </c>
      <c r="K255" s="56">
        <f>SUM(L255:U255)</f>
        <v>1020</v>
      </c>
      <c r="L255" s="56"/>
      <c r="M255" s="56"/>
      <c r="N255" s="56"/>
      <c r="O255" s="81"/>
      <c r="P255" s="56"/>
      <c r="Q255" s="56"/>
      <c r="R255" s="56"/>
      <c r="S255" s="56">
        <v>1020</v>
      </c>
      <c r="T255" s="56"/>
      <c r="U255" s="56"/>
      <c r="V255" s="90" t="s">
        <v>391</v>
      </c>
      <c r="W255" s="90" t="s">
        <v>392</v>
      </c>
      <c r="X255" s="92" t="s">
        <v>393</v>
      </c>
      <c r="Y255" s="90" t="s">
        <v>394</v>
      </c>
      <c r="Z255" s="106"/>
      <c r="AA255" s="106"/>
    </row>
    <row r="256" s="26" customFormat="true" ht="128.25" spans="1:27">
      <c r="A256" s="56">
        <v>73</v>
      </c>
      <c r="B256" s="57" t="s">
        <v>30</v>
      </c>
      <c r="C256" s="56" t="s">
        <v>385</v>
      </c>
      <c r="D256" s="56" t="s">
        <v>395</v>
      </c>
      <c r="E256" s="56" t="s">
        <v>34</v>
      </c>
      <c r="F256" s="70" t="s">
        <v>396</v>
      </c>
      <c r="G256" s="56"/>
      <c r="H256" s="56" t="s">
        <v>397</v>
      </c>
      <c r="I256" s="117" t="s">
        <v>179</v>
      </c>
      <c r="J256" s="56" t="s">
        <v>180</v>
      </c>
      <c r="K256" s="56">
        <f>SUM(L256:U256)</f>
        <v>210</v>
      </c>
      <c r="L256" s="56">
        <v>210</v>
      </c>
      <c r="M256" s="56"/>
      <c r="N256" s="56"/>
      <c r="O256" s="81"/>
      <c r="P256" s="56"/>
      <c r="Q256" s="56"/>
      <c r="R256" s="56"/>
      <c r="S256" s="56"/>
      <c r="T256" s="56"/>
      <c r="U256" s="56"/>
      <c r="V256" s="90" t="s">
        <v>398</v>
      </c>
      <c r="W256" s="92" t="s">
        <v>399</v>
      </c>
      <c r="X256" s="92" t="s">
        <v>400</v>
      </c>
      <c r="Y256" s="105"/>
      <c r="Z256" s="106"/>
      <c r="AA256" s="106"/>
    </row>
    <row r="257" s="26" customFormat="true" ht="129.75" spans="1:27">
      <c r="A257" s="56">
        <v>74</v>
      </c>
      <c r="B257" s="57" t="s">
        <v>30</v>
      </c>
      <c r="C257" s="56" t="s">
        <v>385</v>
      </c>
      <c r="D257" s="56" t="s">
        <v>401</v>
      </c>
      <c r="E257" s="56" t="s">
        <v>402</v>
      </c>
      <c r="F257" s="59" t="s">
        <v>403</v>
      </c>
      <c r="G257" s="56"/>
      <c r="H257" s="56" t="s">
        <v>404</v>
      </c>
      <c r="I257" s="56" t="s">
        <v>196</v>
      </c>
      <c r="J257" s="56" t="s">
        <v>275</v>
      </c>
      <c r="K257" s="56">
        <f t="shared" ref="K257:K264" si="27">SUM(L257:U257)</f>
        <v>400</v>
      </c>
      <c r="L257" s="56">
        <v>400</v>
      </c>
      <c r="M257" s="56"/>
      <c r="N257" s="56"/>
      <c r="O257" s="81"/>
      <c r="P257" s="56"/>
      <c r="Q257" s="56"/>
      <c r="R257" s="56"/>
      <c r="S257" s="56"/>
      <c r="T257" s="56"/>
      <c r="U257" s="56"/>
      <c r="V257" s="90" t="s">
        <v>405</v>
      </c>
      <c r="W257" s="92" t="s">
        <v>406</v>
      </c>
      <c r="X257" s="92" t="s">
        <v>407</v>
      </c>
      <c r="Y257" s="92"/>
      <c r="Z257" s="106"/>
      <c r="AA257" s="106"/>
    </row>
    <row r="258" s="26" customFormat="true" ht="131.25" spans="1:27">
      <c r="A258" s="56">
        <v>75</v>
      </c>
      <c r="B258" s="57" t="s">
        <v>30</v>
      </c>
      <c r="C258" s="56" t="s">
        <v>385</v>
      </c>
      <c r="D258" s="56" t="s">
        <v>408</v>
      </c>
      <c r="E258" s="56" t="s">
        <v>409</v>
      </c>
      <c r="F258" s="59" t="s">
        <v>410</v>
      </c>
      <c r="G258" s="56"/>
      <c r="H258" s="56" t="s">
        <v>411</v>
      </c>
      <c r="I258" s="56" t="s">
        <v>196</v>
      </c>
      <c r="J258" s="56" t="s">
        <v>275</v>
      </c>
      <c r="K258" s="56">
        <f t="shared" si="27"/>
        <v>1200</v>
      </c>
      <c r="L258" s="72">
        <v>400</v>
      </c>
      <c r="M258" s="56"/>
      <c r="N258" s="56"/>
      <c r="O258" s="81"/>
      <c r="P258" s="56"/>
      <c r="Q258" s="81"/>
      <c r="R258" s="56"/>
      <c r="S258" s="56">
        <v>800</v>
      </c>
      <c r="T258" s="56"/>
      <c r="U258" s="56"/>
      <c r="V258" s="90" t="s">
        <v>412</v>
      </c>
      <c r="W258" s="92" t="s">
        <v>413</v>
      </c>
      <c r="X258" s="92" t="s">
        <v>414</v>
      </c>
      <c r="Y258" s="92"/>
      <c r="Z258" s="106"/>
      <c r="AA258" s="106"/>
    </row>
    <row r="259" s="26" customFormat="true" ht="114" spans="1:27">
      <c r="A259" s="56">
        <v>76</v>
      </c>
      <c r="B259" s="57" t="s">
        <v>30</v>
      </c>
      <c r="C259" s="56" t="s">
        <v>385</v>
      </c>
      <c r="D259" s="57" t="s">
        <v>415</v>
      </c>
      <c r="E259" s="56" t="s">
        <v>34</v>
      </c>
      <c r="F259" s="59" t="s">
        <v>416</v>
      </c>
      <c r="G259" s="56"/>
      <c r="H259" s="56" t="s">
        <v>417</v>
      </c>
      <c r="I259" s="56" t="s">
        <v>418</v>
      </c>
      <c r="J259" s="73" t="s">
        <v>247</v>
      </c>
      <c r="K259" s="56">
        <f t="shared" si="27"/>
        <v>575</v>
      </c>
      <c r="L259" s="56">
        <v>400</v>
      </c>
      <c r="M259" s="56"/>
      <c r="N259" s="56"/>
      <c r="O259" s="81"/>
      <c r="P259" s="56"/>
      <c r="Q259" s="81"/>
      <c r="R259" s="56"/>
      <c r="S259" s="56">
        <v>175</v>
      </c>
      <c r="T259" s="56"/>
      <c r="U259" s="56"/>
      <c r="V259" s="90" t="s">
        <v>419</v>
      </c>
      <c r="W259" s="91" t="s">
        <v>420</v>
      </c>
      <c r="X259" s="92" t="s">
        <v>421</v>
      </c>
      <c r="Y259" s="105"/>
      <c r="Z259" s="106"/>
      <c r="AA259" s="106"/>
    </row>
    <row r="260" s="26" customFormat="true" ht="187.5" spans="1:27">
      <c r="A260" s="56">
        <v>77</v>
      </c>
      <c r="B260" s="56" t="s">
        <v>30</v>
      </c>
      <c r="C260" s="56" t="s">
        <v>385</v>
      </c>
      <c r="D260" s="56" t="s">
        <v>422</v>
      </c>
      <c r="E260" s="56" t="s">
        <v>34</v>
      </c>
      <c r="F260" s="59" t="s">
        <v>423</v>
      </c>
      <c r="G260" s="56"/>
      <c r="H260" s="56" t="s">
        <v>424</v>
      </c>
      <c r="I260" s="56" t="s">
        <v>196</v>
      </c>
      <c r="J260" s="56" t="s">
        <v>390</v>
      </c>
      <c r="K260" s="56">
        <f t="shared" si="27"/>
        <v>550</v>
      </c>
      <c r="L260" s="56">
        <v>400</v>
      </c>
      <c r="M260" s="56"/>
      <c r="N260" s="56"/>
      <c r="O260" s="81"/>
      <c r="P260" s="56"/>
      <c r="Q260" s="81"/>
      <c r="R260" s="56"/>
      <c r="S260" s="56">
        <v>150</v>
      </c>
      <c r="T260" s="56"/>
      <c r="U260" s="56"/>
      <c r="V260" s="90" t="s">
        <v>425</v>
      </c>
      <c r="W260" s="92" t="s">
        <v>426</v>
      </c>
      <c r="X260" s="92" t="s">
        <v>427</v>
      </c>
      <c r="Y260" s="90"/>
      <c r="Z260" s="106"/>
      <c r="AA260" s="106"/>
    </row>
    <row r="261" s="26" customFormat="true" ht="183" customHeight="true" spans="1:27">
      <c r="A261" s="56">
        <v>78</v>
      </c>
      <c r="B261" s="56" t="s">
        <v>30</v>
      </c>
      <c r="C261" s="56" t="s">
        <v>385</v>
      </c>
      <c r="D261" s="56" t="s">
        <v>428</v>
      </c>
      <c r="E261" s="56" t="s">
        <v>34</v>
      </c>
      <c r="F261" s="59" t="s">
        <v>429</v>
      </c>
      <c r="G261" s="56"/>
      <c r="H261" s="56" t="s">
        <v>388</v>
      </c>
      <c r="I261" s="56" t="s">
        <v>196</v>
      </c>
      <c r="J261" s="56" t="s">
        <v>390</v>
      </c>
      <c r="K261" s="56">
        <f t="shared" si="27"/>
        <v>520</v>
      </c>
      <c r="L261" s="56">
        <v>400</v>
      </c>
      <c r="M261" s="56"/>
      <c r="N261" s="56"/>
      <c r="O261" s="81"/>
      <c r="P261" s="56"/>
      <c r="Q261" s="81"/>
      <c r="R261" s="56"/>
      <c r="S261" s="56">
        <v>120</v>
      </c>
      <c r="T261" s="56"/>
      <c r="U261" s="56"/>
      <c r="V261" s="90" t="s">
        <v>430</v>
      </c>
      <c r="W261" s="93" t="s">
        <v>431</v>
      </c>
      <c r="X261" s="92" t="s">
        <v>432</v>
      </c>
      <c r="Y261" s="90"/>
      <c r="Z261" s="106"/>
      <c r="AA261" s="106"/>
    </row>
    <row r="262" s="26" customFormat="true" ht="114" spans="1:27">
      <c r="A262" s="56">
        <v>79</v>
      </c>
      <c r="B262" s="56" t="s">
        <v>30</v>
      </c>
      <c r="C262" s="56" t="s">
        <v>385</v>
      </c>
      <c r="D262" s="56" t="s">
        <v>433</v>
      </c>
      <c r="E262" s="56" t="s">
        <v>34</v>
      </c>
      <c r="F262" s="59" t="s">
        <v>434</v>
      </c>
      <c r="G262" s="56"/>
      <c r="H262" s="56" t="s">
        <v>435</v>
      </c>
      <c r="I262" s="56" t="s">
        <v>179</v>
      </c>
      <c r="J262" s="56" t="s">
        <v>255</v>
      </c>
      <c r="K262" s="56">
        <f t="shared" si="27"/>
        <v>400</v>
      </c>
      <c r="L262" s="56">
        <v>400</v>
      </c>
      <c r="M262" s="56"/>
      <c r="N262" s="56"/>
      <c r="O262" s="81"/>
      <c r="P262" s="56"/>
      <c r="Q262" s="81"/>
      <c r="R262" s="56"/>
      <c r="S262" s="56"/>
      <c r="T262" s="56"/>
      <c r="U262" s="56"/>
      <c r="V262" s="90" t="s">
        <v>436</v>
      </c>
      <c r="W262" s="91" t="s">
        <v>437</v>
      </c>
      <c r="X262" s="92" t="s">
        <v>438</v>
      </c>
      <c r="Y262" s="105"/>
      <c r="Z262" s="106"/>
      <c r="AA262" s="106"/>
    </row>
    <row r="263" s="26" customFormat="true" ht="114" spans="1:27">
      <c r="A263" s="56">
        <v>80</v>
      </c>
      <c r="B263" s="56" t="s">
        <v>30</v>
      </c>
      <c r="C263" s="56" t="s">
        <v>385</v>
      </c>
      <c r="D263" s="57" t="s">
        <v>439</v>
      </c>
      <c r="E263" s="56" t="s">
        <v>34</v>
      </c>
      <c r="F263" s="59" t="s">
        <v>440</v>
      </c>
      <c r="G263" s="56"/>
      <c r="H263" s="56" t="s">
        <v>441</v>
      </c>
      <c r="I263" s="56" t="s">
        <v>179</v>
      </c>
      <c r="J263" s="56" t="s">
        <v>255</v>
      </c>
      <c r="K263" s="56">
        <f t="shared" si="27"/>
        <v>874</v>
      </c>
      <c r="L263" s="56">
        <v>400</v>
      </c>
      <c r="M263" s="56"/>
      <c r="N263" s="56"/>
      <c r="O263" s="81"/>
      <c r="P263" s="56"/>
      <c r="Q263" s="81"/>
      <c r="R263" s="56"/>
      <c r="S263" s="56">
        <v>474</v>
      </c>
      <c r="T263" s="56"/>
      <c r="U263" s="56"/>
      <c r="V263" s="90" t="s">
        <v>442</v>
      </c>
      <c r="W263" s="91" t="s">
        <v>443</v>
      </c>
      <c r="X263" s="92" t="s">
        <v>444</v>
      </c>
      <c r="Y263" s="105"/>
      <c r="Z263" s="106"/>
      <c r="AA263" s="106"/>
    </row>
    <row r="264" s="26" customFormat="true" ht="256.5" spans="1:27">
      <c r="A264" s="56">
        <v>81</v>
      </c>
      <c r="B264" s="57" t="s">
        <v>30</v>
      </c>
      <c r="C264" s="56" t="s">
        <v>385</v>
      </c>
      <c r="D264" s="57" t="s">
        <v>445</v>
      </c>
      <c r="E264" s="56" t="s">
        <v>34</v>
      </c>
      <c r="F264" s="59" t="s">
        <v>446</v>
      </c>
      <c r="G264" s="56"/>
      <c r="H264" s="56" t="s">
        <v>447</v>
      </c>
      <c r="I264" s="56" t="s">
        <v>448</v>
      </c>
      <c r="J264" s="56" t="s">
        <v>339</v>
      </c>
      <c r="K264" s="56">
        <f t="shared" si="27"/>
        <v>400</v>
      </c>
      <c r="L264" s="56">
        <v>400</v>
      </c>
      <c r="M264" s="56"/>
      <c r="N264" s="56"/>
      <c r="O264" s="81"/>
      <c r="P264" s="56"/>
      <c r="Q264" s="56"/>
      <c r="R264" s="56"/>
      <c r="S264" s="56"/>
      <c r="T264" s="56"/>
      <c r="U264" s="56"/>
      <c r="V264" s="90" t="s">
        <v>449</v>
      </c>
      <c r="W264" s="91" t="s">
        <v>450</v>
      </c>
      <c r="X264" s="92" t="s">
        <v>451</v>
      </c>
      <c r="Y264" s="105"/>
      <c r="Z264" s="106"/>
      <c r="AA264" s="106"/>
    </row>
    <row r="265" s="35" customFormat="true" ht="186" customHeight="true" spans="1:25">
      <c r="A265" s="56">
        <v>82</v>
      </c>
      <c r="B265" s="57" t="s">
        <v>30</v>
      </c>
      <c r="C265" s="56" t="s">
        <v>385</v>
      </c>
      <c r="D265" s="227" t="s">
        <v>454</v>
      </c>
      <c r="E265" s="227" t="s">
        <v>34</v>
      </c>
      <c r="F265" s="229" t="s">
        <v>455</v>
      </c>
      <c r="G265" s="229"/>
      <c r="H265" s="227" t="s">
        <v>456</v>
      </c>
      <c r="I265" s="229" t="s">
        <v>457</v>
      </c>
      <c r="J265" s="227" t="s">
        <v>458</v>
      </c>
      <c r="K265" s="229">
        <v>574</v>
      </c>
      <c r="L265" s="229">
        <v>400</v>
      </c>
      <c r="M265" s="229"/>
      <c r="N265" s="229"/>
      <c r="O265" s="233"/>
      <c r="P265" s="229"/>
      <c r="Q265" s="229"/>
      <c r="R265" s="229"/>
      <c r="S265" s="229"/>
      <c r="T265" s="229">
        <v>175</v>
      </c>
      <c r="U265" s="229"/>
      <c r="V265" s="91" t="s">
        <v>459</v>
      </c>
      <c r="W265" s="91" t="s">
        <v>460</v>
      </c>
      <c r="X265" s="133" t="s">
        <v>461</v>
      </c>
      <c r="Y265" s="91" t="s">
        <v>462</v>
      </c>
    </row>
    <row r="266" s="35" customFormat="true" ht="128.25" spans="1:25">
      <c r="A266" s="56">
        <v>83</v>
      </c>
      <c r="B266" s="57" t="s">
        <v>30</v>
      </c>
      <c r="C266" s="56" t="s">
        <v>385</v>
      </c>
      <c r="D266" s="227" t="s">
        <v>463</v>
      </c>
      <c r="E266" s="227" t="s">
        <v>34</v>
      </c>
      <c r="F266" s="227" t="s">
        <v>464</v>
      </c>
      <c r="G266" s="229"/>
      <c r="H266" s="227" t="s">
        <v>377</v>
      </c>
      <c r="I266" s="232" t="s">
        <v>465</v>
      </c>
      <c r="J266" s="227" t="s">
        <v>180</v>
      </c>
      <c r="K266" s="229">
        <f>SUM(L266:U266)</f>
        <v>579</v>
      </c>
      <c r="L266" s="229">
        <v>400</v>
      </c>
      <c r="M266" s="229"/>
      <c r="N266" s="229"/>
      <c r="O266" s="233"/>
      <c r="P266" s="229"/>
      <c r="Q266" s="229"/>
      <c r="R266" s="229"/>
      <c r="S266" s="229">
        <v>179</v>
      </c>
      <c r="T266" s="229"/>
      <c r="U266" s="229"/>
      <c r="V266" s="133" t="s">
        <v>466</v>
      </c>
      <c r="W266" s="91" t="s">
        <v>467</v>
      </c>
      <c r="X266" s="91" t="s">
        <v>468</v>
      </c>
      <c r="Y266" s="91" t="s">
        <v>462</v>
      </c>
    </row>
    <row r="267" s="26" customFormat="true" ht="80" customHeight="true" spans="1:27">
      <c r="A267" s="56">
        <v>84</v>
      </c>
      <c r="B267" s="57" t="s">
        <v>30</v>
      </c>
      <c r="C267" s="57" t="s">
        <v>385</v>
      </c>
      <c r="D267" s="57" t="s">
        <v>469</v>
      </c>
      <c r="E267" s="56" t="s">
        <v>60</v>
      </c>
      <c r="F267" s="59" t="s">
        <v>470</v>
      </c>
      <c r="G267" s="56"/>
      <c r="H267" s="56" t="s">
        <v>471</v>
      </c>
      <c r="I267" s="56" t="s">
        <v>472</v>
      </c>
      <c r="J267" s="56" t="s">
        <v>39</v>
      </c>
      <c r="K267" s="56">
        <f>SUM(L267:U267)</f>
        <v>1000</v>
      </c>
      <c r="L267" s="56"/>
      <c r="M267" s="56"/>
      <c r="N267" s="56"/>
      <c r="O267" s="81"/>
      <c r="P267" s="56"/>
      <c r="Q267" s="56"/>
      <c r="R267" s="56"/>
      <c r="S267" s="56">
        <v>1000</v>
      </c>
      <c r="T267" s="56"/>
      <c r="U267" s="56"/>
      <c r="V267" s="90"/>
      <c r="W267" s="91" t="s">
        <v>473</v>
      </c>
      <c r="X267" s="134"/>
      <c r="Y267" s="105"/>
      <c r="Z267" s="106"/>
      <c r="AA267" s="106"/>
    </row>
    <row r="268" s="26" customFormat="true" ht="80" customHeight="true" spans="1:27">
      <c r="A268" s="56">
        <v>85</v>
      </c>
      <c r="B268" s="57" t="s">
        <v>30</v>
      </c>
      <c r="C268" s="57" t="s">
        <v>385</v>
      </c>
      <c r="D268" s="57" t="s">
        <v>474</v>
      </c>
      <c r="E268" s="56" t="s">
        <v>60</v>
      </c>
      <c r="F268" s="59" t="s">
        <v>475</v>
      </c>
      <c r="G268" s="56"/>
      <c r="H268" s="56" t="s">
        <v>471</v>
      </c>
      <c r="I268" s="56" t="s">
        <v>472</v>
      </c>
      <c r="J268" s="56" t="s">
        <v>39</v>
      </c>
      <c r="K268" s="56">
        <f>SUM(L268:U268)</f>
        <v>4170</v>
      </c>
      <c r="L268" s="56"/>
      <c r="M268" s="56"/>
      <c r="N268" s="56"/>
      <c r="O268" s="81"/>
      <c r="P268" s="56"/>
      <c r="Q268" s="56"/>
      <c r="R268" s="56"/>
      <c r="S268" s="56">
        <v>4170</v>
      </c>
      <c r="T268" s="56"/>
      <c r="U268" s="56"/>
      <c r="V268" s="90"/>
      <c r="W268" s="91" t="s">
        <v>476</v>
      </c>
      <c r="X268" s="134"/>
      <c r="Y268" s="105"/>
      <c r="Z268" s="106"/>
      <c r="AA268" s="106"/>
    </row>
    <row r="269" s="26" customFormat="true" ht="80" customHeight="true" spans="1:27">
      <c r="A269" s="56">
        <v>86</v>
      </c>
      <c r="B269" s="57" t="s">
        <v>30</v>
      </c>
      <c r="C269" s="57" t="s">
        <v>385</v>
      </c>
      <c r="D269" s="57" t="s">
        <v>477</v>
      </c>
      <c r="E269" s="56" t="s">
        <v>34</v>
      </c>
      <c r="F269" s="59" t="s">
        <v>478</v>
      </c>
      <c r="G269" s="56"/>
      <c r="H269" s="56" t="s">
        <v>471</v>
      </c>
      <c r="I269" s="56" t="s">
        <v>479</v>
      </c>
      <c r="J269" s="56" t="s">
        <v>39</v>
      </c>
      <c r="K269" s="56">
        <f>SUM(L269:U269)</f>
        <v>6375</v>
      </c>
      <c r="L269" s="56"/>
      <c r="M269" s="56"/>
      <c r="N269" s="56"/>
      <c r="O269" s="81"/>
      <c r="P269" s="56"/>
      <c r="Q269" s="56">
        <v>2869</v>
      </c>
      <c r="R269" s="56"/>
      <c r="S269" s="56"/>
      <c r="T269" s="56">
        <v>3506</v>
      </c>
      <c r="U269" s="56"/>
      <c r="V269" s="90"/>
      <c r="W269" s="91" t="s">
        <v>480</v>
      </c>
      <c r="X269" s="134"/>
      <c r="Y269" s="105"/>
      <c r="Z269" s="106"/>
      <c r="AA269" s="106"/>
    </row>
    <row r="270" s="26" customFormat="true" ht="80" customHeight="true" spans="1:27">
      <c r="A270" s="56">
        <v>87</v>
      </c>
      <c r="B270" s="57" t="s">
        <v>30</v>
      </c>
      <c r="C270" s="57" t="s">
        <v>385</v>
      </c>
      <c r="D270" s="57" t="s">
        <v>481</v>
      </c>
      <c r="E270" s="56" t="s">
        <v>34</v>
      </c>
      <c r="F270" s="59" t="s">
        <v>482</v>
      </c>
      <c r="G270" s="56"/>
      <c r="H270" s="56" t="s">
        <v>483</v>
      </c>
      <c r="I270" s="56" t="s">
        <v>479</v>
      </c>
      <c r="J270" s="56" t="s">
        <v>39</v>
      </c>
      <c r="K270" s="56">
        <f>SUM(M270:U270)</f>
        <v>482.31</v>
      </c>
      <c r="L270" s="81"/>
      <c r="M270" s="56"/>
      <c r="N270" s="56"/>
      <c r="O270" s="81"/>
      <c r="P270" s="56"/>
      <c r="Q270" s="56">
        <v>145.435</v>
      </c>
      <c r="R270" s="56"/>
      <c r="S270" s="56"/>
      <c r="T270" s="56">
        <v>336.875</v>
      </c>
      <c r="U270" s="56"/>
      <c r="V270" s="90"/>
      <c r="W270" s="91" t="s">
        <v>484</v>
      </c>
      <c r="X270" s="134"/>
      <c r="Y270" s="105"/>
      <c r="Z270" s="106"/>
      <c r="AA270" s="106"/>
    </row>
    <row r="271" s="26" customFormat="true" ht="80" customHeight="true" spans="1:27">
      <c r="A271" s="56">
        <v>88</v>
      </c>
      <c r="B271" s="57" t="s">
        <v>30</v>
      </c>
      <c r="C271" s="57" t="s">
        <v>385</v>
      </c>
      <c r="D271" s="57" t="s">
        <v>485</v>
      </c>
      <c r="E271" s="56" t="s">
        <v>34</v>
      </c>
      <c r="F271" s="59" t="s">
        <v>486</v>
      </c>
      <c r="G271" s="56"/>
      <c r="H271" s="56" t="s">
        <v>487</v>
      </c>
      <c r="I271" s="56" t="s">
        <v>479</v>
      </c>
      <c r="J271" s="56" t="s">
        <v>39</v>
      </c>
      <c r="K271" s="56">
        <f>SUM(M271:U271)</f>
        <v>2428.35</v>
      </c>
      <c r="L271" s="81"/>
      <c r="M271" s="56"/>
      <c r="N271" s="56"/>
      <c r="O271" s="81"/>
      <c r="P271" s="56"/>
      <c r="Q271" s="56">
        <v>928.35</v>
      </c>
      <c r="R271" s="56"/>
      <c r="S271" s="56"/>
      <c r="T271" s="56">
        <v>1500</v>
      </c>
      <c r="U271" s="56"/>
      <c r="V271" s="90"/>
      <c r="W271" s="91" t="s">
        <v>488</v>
      </c>
      <c r="X271" s="134"/>
      <c r="Y271" s="105"/>
      <c r="Z271" s="106"/>
      <c r="AA271" s="106"/>
    </row>
    <row r="272" s="26" customFormat="true" ht="85.5" spans="1:27">
      <c r="A272" s="56">
        <v>89</v>
      </c>
      <c r="B272" s="57" t="s">
        <v>30</v>
      </c>
      <c r="C272" s="57" t="s">
        <v>385</v>
      </c>
      <c r="D272" s="56" t="s">
        <v>489</v>
      </c>
      <c r="E272" s="56" t="s">
        <v>34</v>
      </c>
      <c r="F272" s="59" t="s">
        <v>490</v>
      </c>
      <c r="G272" s="56"/>
      <c r="H272" s="56" t="s">
        <v>491</v>
      </c>
      <c r="I272" s="56" t="s">
        <v>492</v>
      </c>
      <c r="J272" s="56" t="s">
        <v>493</v>
      </c>
      <c r="K272" s="56">
        <f>SUM(L272:U272)</f>
        <v>500</v>
      </c>
      <c r="L272" s="56"/>
      <c r="M272" s="56"/>
      <c r="N272" s="56"/>
      <c r="O272" s="81"/>
      <c r="P272" s="56"/>
      <c r="Q272" s="56"/>
      <c r="R272" s="56"/>
      <c r="S272" s="56"/>
      <c r="T272" s="56">
        <v>500</v>
      </c>
      <c r="U272" s="56"/>
      <c r="V272" s="90" t="s">
        <v>494</v>
      </c>
      <c r="W272" s="90" t="s">
        <v>495</v>
      </c>
      <c r="X272" s="92" t="s">
        <v>496</v>
      </c>
      <c r="Y272" s="105"/>
      <c r="Z272" s="106"/>
      <c r="AA272" s="106"/>
    </row>
    <row r="273" s="26" customFormat="true" ht="114" spans="1:27">
      <c r="A273" s="56">
        <v>90</v>
      </c>
      <c r="B273" s="57" t="s">
        <v>30</v>
      </c>
      <c r="C273" s="57" t="s">
        <v>385</v>
      </c>
      <c r="D273" s="56" t="s">
        <v>497</v>
      </c>
      <c r="E273" s="56" t="s">
        <v>323</v>
      </c>
      <c r="F273" s="59" t="s">
        <v>498</v>
      </c>
      <c r="G273" s="56"/>
      <c r="H273" s="56" t="s">
        <v>499</v>
      </c>
      <c r="I273" s="56" t="s">
        <v>492</v>
      </c>
      <c r="J273" s="56" t="s">
        <v>493</v>
      </c>
      <c r="K273" s="56">
        <f>SUM(L273:U273)</f>
        <v>1197.35</v>
      </c>
      <c r="L273" s="56"/>
      <c r="M273" s="56"/>
      <c r="N273" s="56"/>
      <c r="O273" s="81"/>
      <c r="P273" s="56"/>
      <c r="Q273" s="56"/>
      <c r="R273" s="56"/>
      <c r="S273" s="56"/>
      <c r="T273" s="56">
        <v>1197.35</v>
      </c>
      <c r="U273" s="56"/>
      <c r="V273" s="90" t="s">
        <v>500</v>
      </c>
      <c r="W273" s="90" t="s">
        <v>495</v>
      </c>
      <c r="X273" s="92" t="s">
        <v>501</v>
      </c>
      <c r="Y273" s="105"/>
      <c r="Z273" s="106"/>
      <c r="AA273" s="106"/>
    </row>
    <row r="274" s="26" customFormat="true" ht="75" spans="1:27">
      <c r="A274" s="56">
        <v>91</v>
      </c>
      <c r="B274" s="57" t="s">
        <v>30</v>
      </c>
      <c r="C274" s="57" t="s">
        <v>385</v>
      </c>
      <c r="D274" s="56" t="s">
        <v>502</v>
      </c>
      <c r="E274" s="56" t="s">
        <v>34</v>
      </c>
      <c r="F274" s="59" t="s">
        <v>503</v>
      </c>
      <c r="G274" s="56"/>
      <c r="H274" s="56" t="s">
        <v>504</v>
      </c>
      <c r="I274" s="56" t="s">
        <v>196</v>
      </c>
      <c r="J274" s="56" t="s">
        <v>493</v>
      </c>
      <c r="K274" s="56">
        <f t="shared" ref="K274:K286" si="28">SUM(L274:U274)</f>
        <v>900</v>
      </c>
      <c r="L274" s="56">
        <v>0</v>
      </c>
      <c r="M274" s="81"/>
      <c r="N274" s="56">
        <v>0</v>
      </c>
      <c r="O274" s="81"/>
      <c r="P274" s="56">
        <v>0</v>
      </c>
      <c r="Q274" s="56">
        <v>900</v>
      </c>
      <c r="R274" s="56">
        <v>0</v>
      </c>
      <c r="S274" s="56">
        <v>0</v>
      </c>
      <c r="T274" s="56">
        <v>0</v>
      </c>
      <c r="U274" s="56"/>
      <c r="V274" s="90" t="s">
        <v>506</v>
      </c>
      <c r="W274" s="91" t="s">
        <v>507</v>
      </c>
      <c r="X274" s="92" t="s">
        <v>444</v>
      </c>
      <c r="Y274" s="105" t="s">
        <v>508</v>
      </c>
      <c r="Z274" s="106"/>
      <c r="AA274" s="106"/>
    </row>
    <row r="275" s="26" customFormat="true" ht="93.75" spans="1:27">
      <c r="A275" s="56">
        <v>92</v>
      </c>
      <c r="B275" s="57" t="s">
        <v>30</v>
      </c>
      <c r="C275" s="57" t="s">
        <v>385</v>
      </c>
      <c r="D275" s="56" t="s">
        <v>509</v>
      </c>
      <c r="E275" s="56" t="s">
        <v>34</v>
      </c>
      <c r="F275" s="59" t="s">
        <v>510</v>
      </c>
      <c r="G275" s="56"/>
      <c r="H275" s="56" t="s">
        <v>511</v>
      </c>
      <c r="I275" s="56" t="s">
        <v>196</v>
      </c>
      <c r="J275" s="56" t="s">
        <v>39</v>
      </c>
      <c r="K275" s="56">
        <f t="shared" si="28"/>
        <v>200</v>
      </c>
      <c r="L275" s="56">
        <v>0</v>
      </c>
      <c r="M275" s="81"/>
      <c r="N275" s="56">
        <v>0</v>
      </c>
      <c r="O275" s="81"/>
      <c r="P275" s="56">
        <v>0</v>
      </c>
      <c r="Q275" s="56">
        <v>200</v>
      </c>
      <c r="R275" s="56">
        <v>0</v>
      </c>
      <c r="S275" s="56">
        <v>0</v>
      </c>
      <c r="T275" s="56">
        <v>0</v>
      </c>
      <c r="U275" s="56"/>
      <c r="V275" s="90" t="s">
        <v>512</v>
      </c>
      <c r="W275" s="92" t="s">
        <v>513</v>
      </c>
      <c r="X275" s="92" t="s">
        <v>444</v>
      </c>
      <c r="Y275" s="105" t="s">
        <v>508</v>
      </c>
      <c r="Z275" s="106"/>
      <c r="AA275" s="106"/>
    </row>
    <row r="276" s="26" customFormat="true" ht="112.5" spans="1:27">
      <c r="A276" s="56">
        <v>93</v>
      </c>
      <c r="B276" s="57" t="s">
        <v>30</v>
      </c>
      <c r="C276" s="57" t="s">
        <v>385</v>
      </c>
      <c r="D276" s="56" t="s">
        <v>514</v>
      </c>
      <c r="E276" s="56" t="s">
        <v>34</v>
      </c>
      <c r="F276" s="59" t="s">
        <v>515</v>
      </c>
      <c r="G276" s="56"/>
      <c r="H276" s="56" t="s">
        <v>516</v>
      </c>
      <c r="I276" s="56" t="s">
        <v>196</v>
      </c>
      <c r="J276" s="56" t="s">
        <v>39</v>
      </c>
      <c r="K276" s="56">
        <f t="shared" si="28"/>
        <v>900</v>
      </c>
      <c r="L276" s="56">
        <v>0</v>
      </c>
      <c r="M276" s="81"/>
      <c r="N276" s="56">
        <v>0</v>
      </c>
      <c r="O276" s="81"/>
      <c r="P276" s="56">
        <v>0</v>
      </c>
      <c r="Q276" s="56">
        <v>900</v>
      </c>
      <c r="R276" s="56">
        <v>0</v>
      </c>
      <c r="S276" s="56">
        <v>0</v>
      </c>
      <c r="T276" s="56">
        <v>0</v>
      </c>
      <c r="U276" s="56"/>
      <c r="V276" s="90" t="s">
        <v>517</v>
      </c>
      <c r="W276" s="92" t="s">
        <v>518</v>
      </c>
      <c r="X276" s="92" t="s">
        <v>444</v>
      </c>
      <c r="Y276" s="105" t="s">
        <v>508</v>
      </c>
      <c r="Z276" s="106"/>
      <c r="AA276" s="106"/>
    </row>
    <row r="277" s="26" customFormat="true" ht="75" spans="1:27">
      <c r="A277" s="56">
        <v>94</v>
      </c>
      <c r="B277" s="57" t="s">
        <v>30</v>
      </c>
      <c r="C277" s="57" t="s">
        <v>385</v>
      </c>
      <c r="D277" s="56" t="s">
        <v>519</v>
      </c>
      <c r="E277" s="56" t="s">
        <v>34</v>
      </c>
      <c r="F277" s="59" t="s">
        <v>520</v>
      </c>
      <c r="G277" s="56"/>
      <c r="H277" s="56" t="s">
        <v>521</v>
      </c>
      <c r="I277" s="56" t="s">
        <v>196</v>
      </c>
      <c r="J277" s="56" t="s">
        <v>493</v>
      </c>
      <c r="K277" s="56">
        <f t="shared" si="28"/>
        <v>400</v>
      </c>
      <c r="L277" s="56">
        <v>0</v>
      </c>
      <c r="M277" s="81"/>
      <c r="N277" s="56">
        <v>0</v>
      </c>
      <c r="O277" s="81"/>
      <c r="P277" s="56">
        <v>0</v>
      </c>
      <c r="Q277" s="56">
        <v>400</v>
      </c>
      <c r="R277" s="56">
        <v>0</v>
      </c>
      <c r="S277" s="56">
        <v>0</v>
      </c>
      <c r="T277" s="56">
        <v>0</v>
      </c>
      <c r="U277" s="56"/>
      <c r="V277" s="90" t="s">
        <v>522</v>
      </c>
      <c r="W277" s="92" t="s">
        <v>523</v>
      </c>
      <c r="X277" s="92" t="s">
        <v>444</v>
      </c>
      <c r="Y277" s="105" t="s">
        <v>508</v>
      </c>
      <c r="Z277" s="106"/>
      <c r="AA277" s="106"/>
    </row>
    <row r="278" s="26" customFormat="true" ht="205" customHeight="true" spans="1:27">
      <c r="A278" s="56">
        <v>95</v>
      </c>
      <c r="B278" s="57" t="s">
        <v>30</v>
      </c>
      <c r="C278" s="57" t="s">
        <v>385</v>
      </c>
      <c r="D278" s="116" t="s">
        <v>524</v>
      </c>
      <c r="E278" s="56" t="s">
        <v>60</v>
      </c>
      <c r="F278" s="59" t="s">
        <v>525</v>
      </c>
      <c r="G278" s="56"/>
      <c r="H278" s="56" t="s">
        <v>526</v>
      </c>
      <c r="I278" s="56" t="s">
        <v>527</v>
      </c>
      <c r="J278" s="56" t="s">
        <v>493</v>
      </c>
      <c r="K278" s="56">
        <f t="shared" si="28"/>
        <v>990</v>
      </c>
      <c r="L278" s="56"/>
      <c r="M278" s="56"/>
      <c r="N278" s="56"/>
      <c r="O278" s="81"/>
      <c r="P278" s="56"/>
      <c r="Q278" s="56"/>
      <c r="R278" s="56"/>
      <c r="S278" s="56"/>
      <c r="T278" s="56">
        <v>990</v>
      </c>
      <c r="U278" s="56"/>
      <c r="V278" s="105" t="s">
        <v>528</v>
      </c>
      <c r="W278" s="91" t="s">
        <v>529</v>
      </c>
      <c r="X278" s="92" t="s">
        <v>530</v>
      </c>
      <c r="Y278" s="74"/>
      <c r="Z278" s="139">
        <v>605</v>
      </c>
      <c r="AA278" s="139">
        <v>2041</v>
      </c>
    </row>
    <row r="279" s="26" customFormat="true" ht="243.75" spans="1:27">
      <c r="A279" s="56">
        <v>96</v>
      </c>
      <c r="B279" s="57" t="s">
        <v>30</v>
      </c>
      <c r="C279" s="57" t="s">
        <v>385</v>
      </c>
      <c r="D279" s="116" t="s">
        <v>531</v>
      </c>
      <c r="E279" s="56" t="s">
        <v>60</v>
      </c>
      <c r="F279" s="59" t="s">
        <v>532</v>
      </c>
      <c r="G279" s="56"/>
      <c r="H279" s="56" t="s">
        <v>533</v>
      </c>
      <c r="I279" s="56" t="s">
        <v>534</v>
      </c>
      <c r="J279" s="56" t="s">
        <v>493</v>
      </c>
      <c r="K279" s="56">
        <f t="shared" si="28"/>
        <v>1044</v>
      </c>
      <c r="L279" s="56"/>
      <c r="M279" s="56"/>
      <c r="N279" s="56"/>
      <c r="O279" s="81"/>
      <c r="P279" s="56"/>
      <c r="Q279" s="56"/>
      <c r="R279" s="56"/>
      <c r="S279" s="56"/>
      <c r="T279" s="56">
        <v>1044</v>
      </c>
      <c r="U279" s="56"/>
      <c r="V279" s="105" t="s">
        <v>535</v>
      </c>
      <c r="W279" s="91" t="s">
        <v>536</v>
      </c>
      <c r="X279" s="92" t="s">
        <v>537</v>
      </c>
      <c r="Y279" s="74"/>
      <c r="Z279" s="139">
        <v>744</v>
      </c>
      <c r="AA279" s="139">
        <v>2232</v>
      </c>
    </row>
    <row r="280" s="26" customFormat="true" ht="85.5" spans="1:27">
      <c r="A280" s="56">
        <v>97</v>
      </c>
      <c r="B280" s="57" t="s">
        <v>30</v>
      </c>
      <c r="C280" s="57" t="s">
        <v>385</v>
      </c>
      <c r="D280" s="116" t="s">
        <v>538</v>
      </c>
      <c r="E280" s="56" t="s">
        <v>60</v>
      </c>
      <c r="F280" s="59" t="s">
        <v>539</v>
      </c>
      <c r="G280" s="56"/>
      <c r="H280" s="56" t="s">
        <v>540</v>
      </c>
      <c r="I280" s="56" t="s">
        <v>541</v>
      </c>
      <c r="J280" s="56" t="s">
        <v>493</v>
      </c>
      <c r="K280" s="56">
        <f t="shared" si="28"/>
        <v>615</v>
      </c>
      <c r="L280" s="56"/>
      <c r="M280" s="56"/>
      <c r="N280" s="56"/>
      <c r="O280" s="81"/>
      <c r="P280" s="56"/>
      <c r="Q280" s="56"/>
      <c r="R280" s="56"/>
      <c r="S280" s="56"/>
      <c r="T280" s="56">
        <v>615</v>
      </c>
      <c r="U280" s="56"/>
      <c r="V280" s="105" t="s">
        <v>542</v>
      </c>
      <c r="W280" s="91" t="s">
        <v>543</v>
      </c>
      <c r="X280" s="92" t="s">
        <v>544</v>
      </c>
      <c r="Y280" s="74"/>
      <c r="Z280" s="140">
        <v>284</v>
      </c>
      <c r="AA280" s="140">
        <v>887</v>
      </c>
    </row>
    <row r="281" s="26" customFormat="true" ht="206.25" spans="1:27">
      <c r="A281" s="56">
        <v>98</v>
      </c>
      <c r="B281" s="56" t="s">
        <v>30</v>
      </c>
      <c r="C281" s="56" t="s">
        <v>385</v>
      </c>
      <c r="D281" s="116" t="s">
        <v>545</v>
      </c>
      <c r="E281" s="56" t="s">
        <v>60</v>
      </c>
      <c r="F281" s="59" t="s">
        <v>546</v>
      </c>
      <c r="G281" s="56"/>
      <c r="H281" s="56" t="s">
        <v>547</v>
      </c>
      <c r="I281" s="56" t="s">
        <v>527</v>
      </c>
      <c r="J281" s="56" t="s">
        <v>493</v>
      </c>
      <c r="K281" s="56">
        <f t="shared" si="28"/>
        <v>78</v>
      </c>
      <c r="L281" s="56"/>
      <c r="M281" s="56">
        <v>78</v>
      </c>
      <c r="N281" s="56"/>
      <c r="O281" s="81"/>
      <c r="P281" s="56"/>
      <c r="Q281" s="56"/>
      <c r="R281" s="56"/>
      <c r="S281" s="56"/>
      <c r="T281" s="56"/>
      <c r="U281" s="56"/>
      <c r="V281" s="105" t="s">
        <v>548</v>
      </c>
      <c r="W281" s="91" t="s">
        <v>549</v>
      </c>
      <c r="X281" s="92" t="s">
        <v>550</v>
      </c>
      <c r="Y281" s="74"/>
      <c r="Z281" s="139">
        <v>383</v>
      </c>
      <c r="AA281" s="139">
        <v>1302</v>
      </c>
    </row>
    <row r="282" s="26" customFormat="true" ht="206.25" spans="1:27">
      <c r="A282" s="56">
        <v>99</v>
      </c>
      <c r="B282" s="56" t="s">
        <v>30</v>
      </c>
      <c r="C282" s="56" t="s">
        <v>385</v>
      </c>
      <c r="D282" s="116" t="s">
        <v>551</v>
      </c>
      <c r="E282" s="56" t="s">
        <v>60</v>
      </c>
      <c r="F282" s="59" t="s">
        <v>552</v>
      </c>
      <c r="G282" s="56"/>
      <c r="H282" s="56" t="s">
        <v>553</v>
      </c>
      <c r="I282" s="56" t="s">
        <v>554</v>
      </c>
      <c r="J282" s="56" t="s">
        <v>493</v>
      </c>
      <c r="K282" s="56">
        <f t="shared" si="28"/>
        <v>354</v>
      </c>
      <c r="L282" s="56"/>
      <c r="M282" s="56">
        <v>354</v>
      </c>
      <c r="N282" s="56"/>
      <c r="O282" s="81"/>
      <c r="P282" s="56"/>
      <c r="Q282" s="56"/>
      <c r="R282" s="56"/>
      <c r="S282" s="56"/>
      <c r="T282" s="56"/>
      <c r="U282" s="56"/>
      <c r="V282" s="105" t="s">
        <v>555</v>
      </c>
      <c r="W282" s="91" t="s">
        <v>556</v>
      </c>
      <c r="X282" s="92" t="s">
        <v>557</v>
      </c>
      <c r="Y282" s="74"/>
      <c r="Z282" s="140">
        <v>746</v>
      </c>
      <c r="AA282" s="140">
        <v>3355</v>
      </c>
    </row>
    <row r="283" s="26" customFormat="true" ht="150" spans="1:27">
      <c r="A283" s="56">
        <v>100</v>
      </c>
      <c r="B283" s="56" t="s">
        <v>30</v>
      </c>
      <c r="C283" s="56" t="s">
        <v>385</v>
      </c>
      <c r="D283" s="116" t="s">
        <v>558</v>
      </c>
      <c r="E283" s="56" t="s">
        <v>60</v>
      </c>
      <c r="F283" s="59" t="s">
        <v>559</v>
      </c>
      <c r="G283" s="56"/>
      <c r="H283" s="56" t="s">
        <v>560</v>
      </c>
      <c r="I283" s="56" t="s">
        <v>534</v>
      </c>
      <c r="J283" s="56" t="s">
        <v>493</v>
      </c>
      <c r="K283" s="56">
        <f t="shared" si="28"/>
        <v>340</v>
      </c>
      <c r="L283" s="56"/>
      <c r="M283" s="56">
        <v>340</v>
      </c>
      <c r="N283" s="56"/>
      <c r="O283" s="81"/>
      <c r="P283" s="56"/>
      <c r="Q283" s="56"/>
      <c r="R283" s="56"/>
      <c r="S283" s="56"/>
      <c r="T283" s="56"/>
      <c r="U283" s="56"/>
      <c r="V283" s="105" t="s">
        <v>561</v>
      </c>
      <c r="W283" s="91" t="s">
        <v>562</v>
      </c>
      <c r="X283" s="92" t="s">
        <v>563</v>
      </c>
      <c r="Y283" s="74"/>
      <c r="Z283" s="140">
        <v>492</v>
      </c>
      <c r="AA283" s="140">
        <v>1476</v>
      </c>
    </row>
    <row r="284" s="26" customFormat="true" ht="131.25" spans="1:27">
      <c r="A284" s="56">
        <v>101</v>
      </c>
      <c r="B284" s="56" t="s">
        <v>30</v>
      </c>
      <c r="C284" s="56" t="s">
        <v>385</v>
      </c>
      <c r="D284" s="116" t="s">
        <v>564</v>
      </c>
      <c r="E284" s="56" t="s">
        <v>60</v>
      </c>
      <c r="F284" s="59" t="s">
        <v>565</v>
      </c>
      <c r="G284" s="56"/>
      <c r="H284" s="56" t="s">
        <v>566</v>
      </c>
      <c r="I284" s="56" t="s">
        <v>527</v>
      </c>
      <c r="J284" s="56" t="s">
        <v>493</v>
      </c>
      <c r="K284" s="56">
        <f t="shared" si="28"/>
        <v>358</v>
      </c>
      <c r="L284" s="56"/>
      <c r="M284" s="56">
        <v>358</v>
      </c>
      <c r="N284" s="56"/>
      <c r="O284" s="81"/>
      <c r="P284" s="56"/>
      <c r="Q284" s="56"/>
      <c r="R284" s="56"/>
      <c r="S284" s="56"/>
      <c r="T284" s="56"/>
      <c r="U284" s="56"/>
      <c r="V284" s="105" t="s">
        <v>567</v>
      </c>
      <c r="W284" s="91" t="s">
        <v>568</v>
      </c>
      <c r="X284" s="92" t="s">
        <v>569</v>
      </c>
      <c r="Y284" s="74"/>
      <c r="Z284" s="140">
        <v>324</v>
      </c>
      <c r="AA284" s="140">
        <v>1289</v>
      </c>
    </row>
    <row r="285" s="26" customFormat="true" ht="168.75" spans="1:27">
      <c r="A285" s="56">
        <v>102</v>
      </c>
      <c r="B285" s="57" t="s">
        <v>30</v>
      </c>
      <c r="C285" s="57" t="s">
        <v>385</v>
      </c>
      <c r="D285" s="116" t="s">
        <v>570</v>
      </c>
      <c r="E285" s="56" t="s">
        <v>60</v>
      </c>
      <c r="F285" s="59" t="s">
        <v>571</v>
      </c>
      <c r="G285" s="56"/>
      <c r="H285" s="56" t="s">
        <v>572</v>
      </c>
      <c r="I285" s="56" t="s">
        <v>554</v>
      </c>
      <c r="J285" s="56" t="s">
        <v>493</v>
      </c>
      <c r="K285" s="56">
        <f t="shared" si="28"/>
        <v>938</v>
      </c>
      <c r="L285" s="56"/>
      <c r="M285" s="56"/>
      <c r="N285" s="56"/>
      <c r="O285" s="81"/>
      <c r="P285" s="56"/>
      <c r="Q285" s="56"/>
      <c r="R285" s="56"/>
      <c r="S285" s="56"/>
      <c r="T285" s="56">
        <v>938</v>
      </c>
      <c r="U285" s="56"/>
      <c r="V285" s="105" t="s">
        <v>573</v>
      </c>
      <c r="W285" s="91" t="s">
        <v>574</v>
      </c>
      <c r="X285" s="92" t="s">
        <v>575</v>
      </c>
      <c r="Y285" s="74"/>
      <c r="Z285" s="140">
        <v>280</v>
      </c>
      <c r="AA285" s="140">
        <v>945</v>
      </c>
    </row>
    <row r="286" s="26" customFormat="true" ht="225" spans="1:27">
      <c r="A286" s="56">
        <v>103</v>
      </c>
      <c r="B286" s="57" t="s">
        <v>30</v>
      </c>
      <c r="C286" s="57" t="s">
        <v>385</v>
      </c>
      <c r="D286" s="116" t="s">
        <v>576</v>
      </c>
      <c r="E286" s="56" t="s">
        <v>60</v>
      </c>
      <c r="F286" s="59" t="s">
        <v>577</v>
      </c>
      <c r="G286" s="56"/>
      <c r="H286" s="56" t="s">
        <v>578</v>
      </c>
      <c r="I286" s="56" t="s">
        <v>534</v>
      </c>
      <c r="J286" s="56" t="s">
        <v>493</v>
      </c>
      <c r="K286" s="56">
        <f t="shared" si="28"/>
        <v>901</v>
      </c>
      <c r="L286" s="56"/>
      <c r="M286" s="56"/>
      <c r="N286" s="56"/>
      <c r="O286" s="81"/>
      <c r="P286" s="56"/>
      <c r="Q286" s="56"/>
      <c r="R286" s="56"/>
      <c r="S286" s="56"/>
      <c r="T286" s="56">
        <v>901</v>
      </c>
      <c r="U286" s="56"/>
      <c r="V286" s="105" t="s">
        <v>579</v>
      </c>
      <c r="W286" s="91" t="s">
        <v>580</v>
      </c>
      <c r="X286" s="92" t="s">
        <v>581</v>
      </c>
      <c r="Y286" s="74"/>
      <c r="Z286" s="140">
        <v>947</v>
      </c>
      <c r="AA286" s="140">
        <v>4115</v>
      </c>
    </row>
    <row r="287" s="26" customFormat="true" ht="85.5" spans="1:27">
      <c r="A287" s="56">
        <v>104</v>
      </c>
      <c r="B287" s="56" t="s">
        <v>30</v>
      </c>
      <c r="C287" s="56" t="s">
        <v>385</v>
      </c>
      <c r="D287" s="116" t="s">
        <v>582</v>
      </c>
      <c r="E287" s="56" t="s">
        <v>60</v>
      </c>
      <c r="F287" s="59" t="s">
        <v>583</v>
      </c>
      <c r="G287" s="56"/>
      <c r="H287" s="56" t="s">
        <v>566</v>
      </c>
      <c r="I287" s="56" t="s">
        <v>584</v>
      </c>
      <c r="J287" s="56" t="s">
        <v>493</v>
      </c>
      <c r="K287" s="56">
        <f t="shared" ref="K287:K319" si="29">SUM(L287:U287)</f>
        <v>74</v>
      </c>
      <c r="L287" s="56"/>
      <c r="M287" s="56">
        <v>74</v>
      </c>
      <c r="N287" s="56"/>
      <c r="O287" s="81"/>
      <c r="P287" s="56"/>
      <c r="Q287" s="56"/>
      <c r="R287" s="56"/>
      <c r="S287" s="56"/>
      <c r="T287" s="56"/>
      <c r="U287" s="56"/>
      <c r="V287" s="105" t="s">
        <v>585</v>
      </c>
      <c r="W287" s="91" t="s">
        <v>586</v>
      </c>
      <c r="X287" s="92" t="s">
        <v>587</v>
      </c>
      <c r="Y287" s="74"/>
      <c r="Z287" s="140">
        <v>410</v>
      </c>
      <c r="AA287" s="140">
        <v>1534</v>
      </c>
    </row>
    <row r="288" s="26" customFormat="true" ht="93.75" spans="1:27">
      <c r="A288" s="56">
        <v>105</v>
      </c>
      <c r="B288" s="57" t="s">
        <v>30</v>
      </c>
      <c r="C288" s="57" t="s">
        <v>385</v>
      </c>
      <c r="D288" s="117" t="s">
        <v>588</v>
      </c>
      <c r="E288" s="56" t="s">
        <v>34</v>
      </c>
      <c r="F288" s="126" t="s">
        <v>589</v>
      </c>
      <c r="G288" s="56"/>
      <c r="H288" s="56" t="s">
        <v>540</v>
      </c>
      <c r="I288" s="56" t="s">
        <v>590</v>
      </c>
      <c r="J288" s="56" t="s">
        <v>493</v>
      </c>
      <c r="K288" s="56">
        <f t="shared" si="29"/>
        <v>1080</v>
      </c>
      <c r="L288" s="56"/>
      <c r="M288" s="56"/>
      <c r="N288" s="56"/>
      <c r="O288" s="81"/>
      <c r="P288" s="56"/>
      <c r="Q288" s="56"/>
      <c r="R288" s="56"/>
      <c r="S288" s="56"/>
      <c r="T288" s="56">
        <v>1080</v>
      </c>
      <c r="U288" s="56"/>
      <c r="V288" s="105" t="s">
        <v>591</v>
      </c>
      <c r="W288" s="91" t="s">
        <v>592</v>
      </c>
      <c r="X288" s="92" t="s">
        <v>593</v>
      </c>
      <c r="Y288" s="74"/>
      <c r="Z288" s="106"/>
      <c r="AA288" s="106"/>
    </row>
    <row r="289" s="26" customFormat="true" ht="93.75" spans="1:27">
      <c r="A289" s="56">
        <v>106</v>
      </c>
      <c r="B289" s="57" t="s">
        <v>30</v>
      </c>
      <c r="C289" s="57" t="s">
        <v>385</v>
      </c>
      <c r="D289" s="117" t="s">
        <v>594</v>
      </c>
      <c r="E289" s="56" t="s">
        <v>34</v>
      </c>
      <c r="F289" s="126" t="s">
        <v>595</v>
      </c>
      <c r="G289" s="56"/>
      <c r="H289" s="56" t="s">
        <v>596</v>
      </c>
      <c r="I289" s="56" t="s">
        <v>590</v>
      </c>
      <c r="J289" s="56" t="s">
        <v>493</v>
      </c>
      <c r="K289" s="56">
        <f t="shared" si="29"/>
        <v>1184</v>
      </c>
      <c r="L289" s="56"/>
      <c r="M289" s="56"/>
      <c r="N289" s="56"/>
      <c r="O289" s="81"/>
      <c r="P289" s="56"/>
      <c r="Q289" s="56"/>
      <c r="R289" s="56"/>
      <c r="S289" s="56"/>
      <c r="T289" s="56">
        <v>1184</v>
      </c>
      <c r="U289" s="56"/>
      <c r="V289" s="105" t="s">
        <v>597</v>
      </c>
      <c r="W289" s="91" t="s">
        <v>549</v>
      </c>
      <c r="X289" s="92" t="s">
        <v>598</v>
      </c>
      <c r="Y289" s="74"/>
      <c r="Z289" s="106"/>
      <c r="AA289" s="106"/>
    </row>
    <row r="290" s="26" customFormat="true" ht="93.75" spans="1:27">
      <c r="A290" s="56">
        <v>107</v>
      </c>
      <c r="B290" s="57" t="s">
        <v>30</v>
      </c>
      <c r="C290" s="57" t="s">
        <v>385</v>
      </c>
      <c r="D290" s="117" t="s">
        <v>599</v>
      </c>
      <c r="E290" s="56" t="s">
        <v>34</v>
      </c>
      <c r="F290" s="126" t="s">
        <v>600</v>
      </c>
      <c r="G290" s="56"/>
      <c r="H290" s="56" t="s">
        <v>601</v>
      </c>
      <c r="I290" s="56" t="s">
        <v>590</v>
      </c>
      <c r="J290" s="56" t="s">
        <v>493</v>
      </c>
      <c r="K290" s="56">
        <f t="shared" si="29"/>
        <v>1080</v>
      </c>
      <c r="L290" s="56"/>
      <c r="M290" s="56"/>
      <c r="N290" s="56"/>
      <c r="O290" s="81"/>
      <c r="P290" s="56"/>
      <c r="Q290" s="56"/>
      <c r="R290" s="56"/>
      <c r="S290" s="56"/>
      <c r="T290" s="56">
        <v>1080</v>
      </c>
      <c r="U290" s="56"/>
      <c r="V290" s="105" t="s">
        <v>602</v>
      </c>
      <c r="W290" s="91" t="s">
        <v>603</v>
      </c>
      <c r="X290" s="92" t="s">
        <v>604</v>
      </c>
      <c r="Y290" s="74"/>
      <c r="Z290" s="106"/>
      <c r="AA290" s="106"/>
    </row>
    <row r="291" s="26" customFormat="true" ht="85.5" spans="1:27">
      <c r="A291" s="56">
        <v>108</v>
      </c>
      <c r="B291" s="57" t="s">
        <v>30</v>
      </c>
      <c r="C291" s="57" t="s">
        <v>385</v>
      </c>
      <c r="D291" s="117" t="s">
        <v>605</v>
      </c>
      <c r="E291" s="56" t="s">
        <v>34</v>
      </c>
      <c r="F291" s="126" t="s">
        <v>606</v>
      </c>
      <c r="G291" s="56"/>
      <c r="H291" s="56" t="s">
        <v>607</v>
      </c>
      <c r="I291" s="56" t="s">
        <v>590</v>
      </c>
      <c r="J291" s="56" t="s">
        <v>493</v>
      </c>
      <c r="K291" s="56">
        <f t="shared" si="29"/>
        <v>542</v>
      </c>
      <c r="L291" s="56"/>
      <c r="M291" s="56"/>
      <c r="N291" s="56"/>
      <c r="O291" s="81"/>
      <c r="P291" s="56"/>
      <c r="Q291" s="56"/>
      <c r="R291" s="56"/>
      <c r="S291" s="56">
        <v>542</v>
      </c>
      <c r="T291" s="56"/>
      <c r="U291" s="56"/>
      <c r="V291" s="105" t="s">
        <v>608</v>
      </c>
      <c r="W291" s="91" t="s">
        <v>609</v>
      </c>
      <c r="X291" s="92" t="s">
        <v>610</v>
      </c>
      <c r="Y291" s="74"/>
      <c r="Z291" s="106"/>
      <c r="AA291" s="106"/>
    </row>
    <row r="292" s="26" customFormat="true" ht="93.75" spans="1:27">
      <c r="A292" s="56">
        <v>109</v>
      </c>
      <c r="B292" s="57" t="s">
        <v>30</v>
      </c>
      <c r="C292" s="57" t="s">
        <v>385</v>
      </c>
      <c r="D292" s="117" t="s">
        <v>611</v>
      </c>
      <c r="E292" s="56" t="s">
        <v>34</v>
      </c>
      <c r="F292" s="126" t="s">
        <v>612</v>
      </c>
      <c r="G292" s="56"/>
      <c r="H292" s="56" t="s">
        <v>613</v>
      </c>
      <c r="I292" s="56" t="s">
        <v>590</v>
      </c>
      <c r="J292" s="56" t="s">
        <v>493</v>
      </c>
      <c r="K292" s="56">
        <f t="shared" si="29"/>
        <v>537</v>
      </c>
      <c r="L292" s="56"/>
      <c r="M292" s="56"/>
      <c r="N292" s="56"/>
      <c r="O292" s="81"/>
      <c r="P292" s="56"/>
      <c r="Q292" s="56"/>
      <c r="R292" s="56"/>
      <c r="S292" s="56">
        <v>537</v>
      </c>
      <c r="T292" s="56"/>
      <c r="U292" s="56"/>
      <c r="V292" s="105" t="s">
        <v>614</v>
      </c>
      <c r="W292" s="91" t="s">
        <v>543</v>
      </c>
      <c r="X292" s="92" t="s">
        <v>615</v>
      </c>
      <c r="Y292" s="74"/>
      <c r="Z292" s="106"/>
      <c r="AA292" s="106"/>
    </row>
    <row r="293" s="26" customFormat="true" ht="93.75" spans="1:27">
      <c r="A293" s="56">
        <v>110</v>
      </c>
      <c r="B293" s="57" t="s">
        <v>30</v>
      </c>
      <c r="C293" s="57" t="s">
        <v>385</v>
      </c>
      <c r="D293" s="117" t="s">
        <v>616</v>
      </c>
      <c r="E293" s="56" t="s">
        <v>34</v>
      </c>
      <c r="F293" s="126" t="s">
        <v>617</v>
      </c>
      <c r="G293" s="56"/>
      <c r="H293" s="56" t="s">
        <v>618</v>
      </c>
      <c r="I293" s="56" t="s">
        <v>590</v>
      </c>
      <c r="J293" s="56" t="s">
        <v>493</v>
      </c>
      <c r="K293" s="56">
        <f t="shared" si="29"/>
        <v>528</v>
      </c>
      <c r="L293" s="56"/>
      <c r="M293" s="56"/>
      <c r="N293" s="56"/>
      <c r="O293" s="81"/>
      <c r="P293" s="56"/>
      <c r="Q293" s="56"/>
      <c r="R293" s="56"/>
      <c r="S293" s="56">
        <v>528</v>
      </c>
      <c r="T293" s="56"/>
      <c r="U293" s="56"/>
      <c r="V293" s="105" t="s">
        <v>619</v>
      </c>
      <c r="W293" s="91" t="s">
        <v>543</v>
      </c>
      <c r="X293" s="92" t="s">
        <v>620</v>
      </c>
      <c r="Y293" s="74"/>
      <c r="Z293" s="106"/>
      <c r="AA293" s="106"/>
    </row>
    <row r="294" s="26" customFormat="true" ht="93.75" spans="1:27">
      <c r="A294" s="56">
        <v>111</v>
      </c>
      <c r="B294" s="57" t="s">
        <v>30</v>
      </c>
      <c r="C294" s="57" t="s">
        <v>385</v>
      </c>
      <c r="D294" s="117" t="s">
        <v>621</v>
      </c>
      <c r="E294" s="56" t="s">
        <v>34</v>
      </c>
      <c r="F294" s="126" t="s">
        <v>622</v>
      </c>
      <c r="G294" s="56"/>
      <c r="H294" s="56" t="s">
        <v>623</v>
      </c>
      <c r="I294" s="56" t="s">
        <v>590</v>
      </c>
      <c r="J294" s="56" t="s">
        <v>493</v>
      </c>
      <c r="K294" s="56">
        <f t="shared" si="29"/>
        <v>542</v>
      </c>
      <c r="L294" s="56"/>
      <c r="M294" s="56"/>
      <c r="N294" s="56"/>
      <c r="O294" s="81"/>
      <c r="P294" s="56"/>
      <c r="Q294" s="56"/>
      <c r="R294" s="56"/>
      <c r="S294" s="56">
        <v>542</v>
      </c>
      <c r="T294" s="56"/>
      <c r="U294" s="56"/>
      <c r="V294" s="105" t="s">
        <v>624</v>
      </c>
      <c r="W294" s="91" t="s">
        <v>556</v>
      </c>
      <c r="X294" s="92" t="s">
        <v>625</v>
      </c>
      <c r="Y294" s="74"/>
      <c r="Z294" s="106"/>
      <c r="AA294" s="106"/>
    </row>
    <row r="295" s="26" customFormat="true" ht="85.5" spans="1:27">
      <c r="A295" s="56">
        <v>112</v>
      </c>
      <c r="B295" s="57" t="s">
        <v>30</v>
      </c>
      <c r="C295" s="57" t="s">
        <v>385</v>
      </c>
      <c r="D295" s="117" t="s">
        <v>626</v>
      </c>
      <c r="E295" s="56" t="s">
        <v>34</v>
      </c>
      <c r="F295" s="59" t="s">
        <v>627</v>
      </c>
      <c r="G295" s="56"/>
      <c r="H295" s="56" t="s">
        <v>628</v>
      </c>
      <c r="I295" s="56" t="s">
        <v>590</v>
      </c>
      <c r="J295" s="56" t="s">
        <v>493</v>
      </c>
      <c r="K295" s="56">
        <f t="shared" si="29"/>
        <v>198</v>
      </c>
      <c r="L295" s="56"/>
      <c r="M295" s="56"/>
      <c r="N295" s="56"/>
      <c r="O295" s="81"/>
      <c r="P295" s="56"/>
      <c r="Q295" s="56"/>
      <c r="R295" s="56"/>
      <c r="S295" s="56"/>
      <c r="T295" s="56">
        <v>198</v>
      </c>
      <c r="U295" s="56"/>
      <c r="V295" s="105" t="s">
        <v>629</v>
      </c>
      <c r="W295" s="91" t="s">
        <v>562</v>
      </c>
      <c r="X295" s="92" t="s">
        <v>630</v>
      </c>
      <c r="Y295" s="74"/>
      <c r="Z295" s="106"/>
      <c r="AA295" s="106"/>
    </row>
    <row r="296" s="26" customFormat="true" ht="85.5" spans="1:27">
      <c r="A296" s="56">
        <v>113</v>
      </c>
      <c r="B296" s="57" t="s">
        <v>30</v>
      </c>
      <c r="C296" s="57" t="s">
        <v>385</v>
      </c>
      <c r="D296" s="117" t="s">
        <v>631</v>
      </c>
      <c r="E296" s="56" t="s">
        <v>34</v>
      </c>
      <c r="F296" s="59" t="s">
        <v>632</v>
      </c>
      <c r="G296" s="56"/>
      <c r="H296" s="56" t="s">
        <v>607</v>
      </c>
      <c r="I296" s="56" t="s">
        <v>590</v>
      </c>
      <c r="J296" s="56" t="s">
        <v>493</v>
      </c>
      <c r="K296" s="56">
        <f t="shared" si="29"/>
        <v>367</v>
      </c>
      <c r="L296" s="56"/>
      <c r="M296" s="56"/>
      <c r="N296" s="56"/>
      <c r="O296" s="81"/>
      <c r="P296" s="56"/>
      <c r="Q296" s="56"/>
      <c r="R296" s="56"/>
      <c r="S296" s="56"/>
      <c r="T296" s="56">
        <v>367</v>
      </c>
      <c r="U296" s="56"/>
      <c r="V296" s="105" t="s">
        <v>608</v>
      </c>
      <c r="W296" s="91" t="s">
        <v>633</v>
      </c>
      <c r="X296" s="92" t="s">
        <v>630</v>
      </c>
      <c r="Y296" s="74"/>
      <c r="Z296" s="106"/>
      <c r="AA296" s="106"/>
    </row>
    <row r="297" s="26" customFormat="true" ht="121" customHeight="true" spans="1:27">
      <c r="A297" s="56">
        <v>114</v>
      </c>
      <c r="B297" s="57" t="s">
        <v>30</v>
      </c>
      <c r="C297" s="57" t="s">
        <v>385</v>
      </c>
      <c r="D297" s="56" t="s">
        <v>634</v>
      </c>
      <c r="E297" s="56" t="s">
        <v>60</v>
      </c>
      <c r="F297" s="59" t="s">
        <v>635</v>
      </c>
      <c r="G297" s="56"/>
      <c r="H297" s="56" t="s">
        <v>636</v>
      </c>
      <c r="I297" s="56" t="s">
        <v>541</v>
      </c>
      <c r="J297" s="56" t="s">
        <v>493</v>
      </c>
      <c r="K297" s="56">
        <f t="shared" si="29"/>
        <v>411.27</v>
      </c>
      <c r="L297" s="56"/>
      <c r="M297" s="56"/>
      <c r="N297" s="56"/>
      <c r="O297" s="81"/>
      <c r="P297" s="56"/>
      <c r="Q297" s="56"/>
      <c r="R297" s="56"/>
      <c r="S297" s="56"/>
      <c r="T297" s="56">
        <v>411.27</v>
      </c>
      <c r="U297" s="56"/>
      <c r="V297" s="90" t="s">
        <v>637</v>
      </c>
      <c r="W297" s="90" t="s">
        <v>495</v>
      </c>
      <c r="X297" s="92" t="s">
        <v>638</v>
      </c>
      <c r="Y297" s="105"/>
      <c r="Z297" s="106"/>
      <c r="AA297" s="106"/>
    </row>
    <row r="298" s="26" customFormat="true" ht="142" customHeight="true" spans="1:27">
      <c r="A298" s="56">
        <v>115</v>
      </c>
      <c r="B298" s="57" t="s">
        <v>30</v>
      </c>
      <c r="C298" s="57" t="s">
        <v>385</v>
      </c>
      <c r="D298" s="56" t="s">
        <v>639</v>
      </c>
      <c r="E298" s="56" t="s">
        <v>60</v>
      </c>
      <c r="F298" s="59" t="s">
        <v>640</v>
      </c>
      <c r="G298" s="56"/>
      <c r="H298" s="56" t="s">
        <v>641</v>
      </c>
      <c r="I298" s="56" t="s">
        <v>541</v>
      </c>
      <c r="J298" s="56" t="s">
        <v>493</v>
      </c>
      <c r="K298" s="56">
        <f t="shared" si="29"/>
        <v>164.61</v>
      </c>
      <c r="L298" s="56"/>
      <c r="M298" s="56"/>
      <c r="N298" s="56"/>
      <c r="O298" s="81"/>
      <c r="P298" s="56"/>
      <c r="Q298" s="56"/>
      <c r="R298" s="56"/>
      <c r="S298" s="56"/>
      <c r="T298" s="56">
        <v>164.61</v>
      </c>
      <c r="U298" s="56"/>
      <c r="V298" s="90" t="s">
        <v>642</v>
      </c>
      <c r="W298" s="90" t="s">
        <v>495</v>
      </c>
      <c r="X298" s="92" t="s">
        <v>643</v>
      </c>
      <c r="Y298" s="105"/>
      <c r="Z298" s="106"/>
      <c r="AA298" s="106"/>
    </row>
    <row r="299" s="26" customFormat="true" ht="109" customHeight="true" spans="1:27">
      <c r="A299" s="56">
        <v>116</v>
      </c>
      <c r="B299" s="57" t="s">
        <v>30</v>
      </c>
      <c r="C299" s="57" t="s">
        <v>385</v>
      </c>
      <c r="D299" s="56" t="s">
        <v>644</v>
      </c>
      <c r="E299" s="56" t="s">
        <v>60</v>
      </c>
      <c r="F299" s="59" t="s">
        <v>645</v>
      </c>
      <c r="G299" s="56"/>
      <c r="H299" s="56" t="s">
        <v>131</v>
      </c>
      <c r="I299" s="56" t="s">
        <v>541</v>
      </c>
      <c r="J299" s="56" t="s">
        <v>493</v>
      </c>
      <c r="K299" s="56">
        <f t="shared" si="29"/>
        <v>101</v>
      </c>
      <c r="L299" s="56"/>
      <c r="M299" s="56"/>
      <c r="N299" s="56"/>
      <c r="O299" s="81"/>
      <c r="P299" s="56"/>
      <c r="Q299" s="56"/>
      <c r="R299" s="56"/>
      <c r="S299" s="56"/>
      <c r="T299" s="56">
        <v>101</v>
      </c>
      <c r="U299" s="56"/>
      <c r="V299" s="90" t="s">
        <v>646</v>
      </c>
      <c r="W299" s="90" t="s">
        <v>495</v>
      </c>
      <c r="X299" s="92" t="s">
        <v>647</v>
      </c>
      <c r="Y299" s="105"/>
      <c r="Z299" s="106"/>
      <c r="AA299" s="106"/>
    </row>
    <row r="300" s="26" customFormat="true" ht="94" customHeight="true" spans="1:27">
      <c r="A300" s="56">
        <v>117</v>
      </c>
      <c r="B300" s="56" t="s">
        <v>30</v>
      </c>
      <c r="C300" s="56" t="s">
        <v>385</v>
      </c>
      <c r="D300" s="56" t="s">
        <v>648</v>
      </c>
      <c r="E300" s="56" t="s">
        <v>60</v>
      </c>
      <c r="F300" s="59" t="s">
        <v>649</v>
      </c>
      <c r="G300" s="56"/>
      <c r="H300" s="56" t="s">
        <v>650</v>
      </c>
      <c r="I300" s="56" t="s">
        <v>541</v>
      </c>
      <c r="J300" s="56" t="s">
        <v>493</v>
      </c>
      <c r="K300" s="56">
        <f>SUM(L300:T300)</f>
        <v>73</v>
      </c>
      <c r="L300" s="56"/>
      <c r="M300" s="56">
        <v>73</v>
      </c>
      <c r="N300" s="56"/>
      <c r="O300" s="81"/>
      <c r="P300" s="56"/>
      <c r="Q300" s="56"/>
      <c r="R300" s="56"/>
      <c r="S300" s="56"/>
      <c r="T300" s="56" t="s">
        <v>651</v>
      </c>
      <c r="U300" s="81"/>
      <c r="V300" s="90" t="s">
        <v>652</v>
      </c>
      <c r="W300" s="90" t="s">
        <v>495</v>
      </c>
      <c r="X300" s="92" t="s">
        <v>653</v>
      </c>
      <c r="Y300" s="105"/>
      <c r="Z300" s="106"/>
      <c r="AA300" s="106"/>
    </row>
    <row r="301" s="26" customFormat="true" ht="100" customHeight="true" spans="1:27">
      <c r="A301" s="56">
        <v>118</v>
      </c>
      <c r="B301" s="56" t="s">
        <v>30</v>
      </c>
      <c r="C301" s="56" t="s">
        <v>385</v>
      </c>
      <c r="D301" s="56" t="s">
        <v>654</v>
      </c>
      <c r="E301" s="56" t="s">
        <v>60</v>
      </c>
      <c r="F301" s="59" t="s">
        <v>655</v>
      </c>
      <c r="G301" s="56"/>
      <c r="H301" s="56" t="s">
        <v>650</v>
      </c>
      <c r="I301" s="56" t="s">
        <v>541</v>
      </c>
      <c r="J301" s="56" t="s">
        <v>493</v>
      </c>
      <c r="K301" s="56">
        <f>SUM(L301:T301)</f>
        <v>19</v>
      </c>
      <c r="L301" s="56"/>
      <c r="M301" s="56">
        <v>19</v>
      </c>
      <c r="N301" s="56"/>
      <c r="O301" s="81"/>
      <c r="P301" s="56"/>
      <c r="Q301" s="56"/>
      <c r="R301" s="56"/>
      <c r="S301" s="56"/>
      <c r="T301" s="56" t="s">
        <v>651</v>
      </c>
      <c r="U301" s="81"/>
      <c r="V301" s="90" t="s">
        <v>652</v>
      </c>
      <c r="W301" s="90" t="s">
        <v>495</v>
      </c>
      <c r="X301" s="92" t="s">
        <v>653</v>
      </c>
      <c r="Y301" s="105"/>
      <c r="Z301" s="106"/>
      <c r="AA301" s="106"/>
    </row>
    <row r="302" s="26" customFormat="true" ht="99.75" spans="1:27">
      <c r="A302" s="56">
        <v>119</v>
      </c>
      <c r="B302" s="56" t="s">
        <v>30</v>
      </c>
      <c r="C302" s="56" t="s">
        <v>385</v>
      </c>
      <c r="D302" s="118" t="s">
        <v>656</v>
      </c>
      <c r="E302" s="56" t="s">
        <v>60</v>
      </c>
      <c r="F302" s="59" t="s">
        <v>657</v>
      </c>
      <c r="G302" s="56"/>
      <c r="H302" s="56" t="s">
        <v>658</v>
      </c>
      <c r="I302" s="56" t="s">
        <v>659</v>
      </c>
      <c r="J302" s="56" t="s">
        <v>493</v>
      </c>
      <c r="K302" s="56">
        <f t="shared" si="29"/>
        <v>373</v>
      </c>
      <c r="L302" s="56"/>
      <c r="M302" s="56">
        <v>373</v>
      </c>
      <c r="N302" s="56"/>
      <c r="O302" s="81"/>
      <c r="P302" s="56"/>
      <c r="Q302" s="56"/>
      <c r="R302" s="56"/>
      <c r="S302" s="56"/>
      <c r="T302" s="81"/>
      <c r="U302" s="56"/>
      <c r="V302" s="90" t="s">
        <v>660</v>
      </c>
      <c r="W302" s="90" t="s">
        <v>495</v>
      </c>
      <c r="X302" s="92" t="s">
        <v>661</v>
      </c>
      <c r="Y302" s="105"/>
      <c r="Z302" s="106"/>
      <c r="AA302" s="106"/>
    </row>
    <row r="303" s="26" customFormat="true" ht="99.75" spans="1:27">
      <c r="A303" s="56">
        <v>120</v>
      </c>
      <c r="B303" s="56" t="s">
        <v>30</v>
      </c>
      <c r="C303" s="56" t="s">
        <v>385</v>
      </c>
      <c r="D303" s="118" t="s">
        <v>662</v>
      </c>
      <c r="E303" s="56" t="s">
        <v>60</v>
      </c>
      <c r="F303" s="59" t="s">
        <v>663</v>
      </c>
      <c r="G303" s="56"/>
      <c r="H303" s="56" t="s">
        <v>664</v>
      </c>
      <c r="I303" s="56" t="s">
        <v>659</v>
      </c>
      <c r="J303" s="56" t="s">
        <v>493</v>
      </c>
      <c r="K303" s="56">
        <f t="shared" si="29"/>
        <v>65</v>
      </c>
      <c r="L303" s="56"/>
      <c r="M303" s="56">
        <v>65</v>
      </c>
      <c r="N303" s="56"/>
      <c r="O303" s="81"/>
      <c r="P303" s="56"/>
      <c r="Q303" s="56"/>
      <c r="R303" s="56"/>
      <c r="S303" s="56"/>
      <c r="T303" s="81"/>
      <c r="U303" s="56"/>
      <c r="V303" s="90" t="s">
        <v>665</v>
      </c>
      <c r="W303" s="90" t="s">
        <v>495</v>
      </c>
      <c r="X303" s="92" t="s">
        <v>666</v>
      </c>
      <c r="Y303" s="105"/>
      <c r="Z303" s="106"/>
      <c r="AA303" s="106"/>
    </row>
    <row r="304" s="26" customFormat="true" ht="113" customHeight="true" spans="1:27">
      <c r="A304" s="56">
        <v>121</v>
      </c>
      <c r="B304" s="56" t="s">
        <v>30</v>
      </c>
      <c r="C304" s="56" t="s">
        <v>385</v>
      </c>
      <c r="D304" s="118" t="s">
        <v>667</v>
      </c>
      <c r="E304" s="56" t="s">
        <v>60</v>
      </c>
      <c r="F304" s="59" t="s">
        <v>668</v>
      </c>
      <c r="G304" s="56"/>
      <c r="H304" s="56" t="s">
        <v>669</v>
      </c>
      <c r="I304" s="56" t="s">
        <v>659</v>
      </c>
      <c r="J304" s="56" t="s">
        <v>493</v>
      </c>
      <c r="K304" s="56">
        <f t="shared" si="29"/>
        <v>259</v>
      </c>
      <c r="L304" s="56"/>
      <c r="M304" s="56">
        <v>259</v>
      </c>
      <c r="N304" s="56"/>
      <c r="O304" s="81"/>
      <c r="P304" s="56"/>
      <c r="Q304" s="56"/>
      <c r="R304" s="56"/>
      <c r="S304" s="56"/>
      <c r="T304" s="81"/>
      <c r="U304" s="56"/>
      <c r="V304" s="90" t="s">
        <v>670</v>
      </c>
      <c r="W304" s="90" t="s">
        <v>495</v>
      </c>
      <c r="X304" s="92" t="s">
        <v>671</v>
      </c>
      <c r="Y304" s="105"/>
      <c r="Z304" s="106"/>
      <c r="AA304" s="106"/>
    </row>
    <row r="305" s="26" customFormat="true" ht="99.75" spans="1:27">
      <c r="A305" s="56">
        <v>122</v>
      </c>
      <c r="B305" s="57" t="s">
        <v>30</v>
      </c>
      <c r="C305" s="57" t="s">
        <v>385</v>
      </c>
      <c r="D305" s="118" t="s">
        <v>672</v>
      </c>
      <c r="E305" s="56" t="s">
        <v>60</v>
      </c>
      <c r="F305" s="59" t="s">
        <v>673</v>
      </c>
      <c r="G305" s="56"/>
      <c r="H305" s="56" t="s">
        <v>491</v>
      </c>
      <c r="I305" s="56" t="s">
        <v>674</v>
      </c>
      <c r="J305" s="56" t="s">
        <v>493</v>
      </c>
      <c r="K305" s="56">
        <f t="shared" si="29"/>
        <v>6452</v>
      </c>
      <c r="L305" s="56"/>
      <c r="M305" s="56"/>
      <c r="N305" s="56"/>
      <c r="O305" s="81"/>
      <c r="P305" s="56"/>
      <c r="Q305" s="56"/>
      <c r="R305" s="56"/>
      <c r="S305" s="56">
        <v>500</v>
      </c>
      <c r="T305" s="56">
        <v>5952</v>
      </c>
      <c r="U305" s="56"/>
      <c r="V305" s="90" t="s">
        <v>494</v>
      </c>
      <c r="W305" s="90" t="s">
        <v>495</v>
      </c>
      <c r="X305" s="135" t="s">
        <v>675</v>
      </c>
      <c r="Y305" s="105"/>
      <c r="Z305" s="106"/>
      <c r="AA305" s="106"/>
    </row>
    <row r="306" s="26" customFormat="true" ht="150" spans="1:27">
      <c r="A306" s="56">
        <v>123</v>
      </c>
      <c r="B306" s="57" t="s">
        <v>30</v>
      </c>
      <c r="C306" s="57" t="s">
        <v>385</v>
      </c>
      <c r="D306" s="56" t="s">
        <v>676</v>
      </c>
      <c r="E306" s="56" t="s">
        <v>34</v>
      </c>
      <c r="F306" s="59" t="s">
        <v>677</v>
      </c>
      <c r="G306" s="56"/>
      <c r="H306" s="56" t="s">
        <v>678</v>
      </c>
      <c r="I306" s="56" t="s">
        <v>492</v>
      </c>
      <c r="J306" s="56" t="s">
        <v>493</v>
      </c>
      <c r="K306" s="56">
        <f t="shared" si="29"/>
        <v>1082</v>
      </c>
      <c r="L306" s="56"/>
      <c r="M306" s="56"/>
      <c r="N306" s="56"/>
      <c r="O306" s="81"/>
      <c r="P306" s="56"/>
      <c r="Q306" s="56"/>
      <c r="R306" s="56"/>
      <c r="S306" s="81"/>
      <c r="T306" s="56">
        <v>1082</v>
      </c>
      <c r="U306" s="56"/>
      <c r="V306" s="90" t="s">
        <v>679</v>
      </c>
      <c r="W306" s="90" t="s">
        <v>495</v>
      </c>
      <c r="X306" s="92" t="s">
        <v>643</v>
      </c>
      <c r="Y306" s="105"/>
      <c r="Z306" s="106"/>
      <c r="AA306" s="106"/>
    </row>
    <row r="307" s="26" customFormat="true" ht="85.5" spans="1:27">
      <c r="A307" s="56">
        <v>124</v>
      </c>
      <c r="B307" s="57" t="s">
        <v>30</v>
      </c>
      <c r="C307" s="57" t="s">
        <v>385</v>
      </c>
      <c r="D307" s="56" t="s">
        <v>680</v>
      </c>
      <c r="E307" s="56" t="s">
        <v>34</v>
      </c>
      <c r="F307" s="59" t="s">
        <v>681</v>
      </c>
      <c r="G307" s="56"/>
      <c r="H307" s="56" t="s">
        <v>682</v>
      </c>
      <c r="I307" s="56" t="s">
        <v>541</v>
      </c>
      <c r="J307" s="56" t="s">
        <v>493</v>
      </c>
      <c r="K307" s="56">
        <f t="shared" si="29"/>
        <v>613</v>
      </c>
      <c r="L307" s="56"/>
      <c r="M307" s="56"/>
      <c r="N307" s="56"/>
      <c r="O307" s="81"/>
      <c r="P307" s="56"/>
      <c r="Q307" s="56"/>
      <c r="R307" s="56"/>
      <c r="S307" s="81"/>
      <c r="T307" s="56">
        <v>613</v>
      </c>
      <c r="U307" s="56"/>
      <c r="V307" s="90" t="s">
        <v>683</v>
      </c>
      <c r="W307" s="90" t="s">
        <v>495</v>
      </c>
      <c r="X307" s="92" t="s">
        <v>643</v>
      </c>
      <c r="Y307" s="105"/>
      <c r="Z307" s="106"/>
      <c r="AA307" s="106"/>
    </row>
    <row r="308" s="26" customFormat="true" ht="112.5" spans="1:27">
      <c r="A308" s="56">
        <v>125</v>
      </c>
      <c r="B308" s="57" t="s">
        <v>30</v>
      </c>
      <c r="C308" s="57" t="s">
        <v>385</v>
      </c>
      <c r="D308" s="56" t="s">
        <v>684</v>
      </c>
      <c r="E308" s="56" t="s">
        <v>34</v>
      </c>
      <c r="F308" s="59" t="s">
        <v>685</v>
      </c>
      <c r="G308" s="56"/>
      <c r="H308" s="56" t="s">
        <v>483</v>
      </c>
      <c r="I308" s="56" t="s">
        <v>492</v>
      </c>
      <c r="J308" s="56" t="s">
        <v>493</v>
      </c>
      <c r="K308" s="56">
        <f t="shared" si="29"/>
        <v>450</v>
      </c>
      <c r="L308" s="56"/>
      <c r="M308" s="56"/>
      <c r="N308" s="56"/>
      <c r="O308" s="81"/>
      <c r="P308" s="56"/>
      <c r="Q308" s="56"/>
      <c r="R308" s="56"/>
      <c r="S308" s="81"/>
      <c r="T308" s="56">
        <v>450</v>
      </c>
      <c r="U308" s="56"/>
      <c r="V308" s="90" t="s">
        <v>686</v>
      </c>
      <c r="W308" s="90" t="s">
        <v>495</v>
      </c>
      <c r="X308" s="92" t="s">
        <v>643</v>
      </c>
      <c r="Y308" s="105"/>
      <c r="Z308" s="106"/>
      <c r="AA308" s="106"/>
    </row>
    <row r="309" s="26" customFormat="true" ht="85.5" spans="1:27">
      <c r="A309" s="56">
        <v>126</v>
      </c>
      <c r="B309" s="57" t="s">
        <v>30</v>
      </c>
      <c r="C309" s="57" t="s">
        <v>385</v>
      </c>
      <c r="D309" s="56" t="s">
        <v>687</v>
      </c>
      <c r="E309" s="56" t="s">
        <v>34</v>
      </c>
      <c r="F309" s="59" t="s">
        <v>688</v>
      </c>
      <c r="G309" s="56"/>
      <c r="H309" s="56" t="s">
        <v>628</v>
      </c>
      <c r="I309" s="56" t="s">
        <v>492</v>
      </c>
      <c r="J309" s="56" t="s">
        <v>493</v>
      </c>
      <c r="K309" s="56">
        <f t="shared" si="29"/>
        <v>380</v>
      </c>
      <c r="L309" s="56"/>
      <c r="M309" s="56"/>
      <c r="N309" s="56"/>
      <c r="O309" s="81"/>
      <c r="P309" s="56"/>
      <c r="Q309" s="56"/>
      <c r="R309" s="56"/>
      <c r="S309" s="81"/>
      <c r="T309" s="56">
        <v>380</v>
      </c>
      <c r="U309" s="56"/>
      <c r="V309" s="90" t="s">
        <v>689</v>
      </c>
      <c r="W309" s="90" t="s">
        <v>495</v>
      </c>
      <c r="X309" s="92" t="s">
        <v>643</v>
      </c>
      <c r="Y309" s="105"/>
      <c r="Z309" s="106"/>
      <c r="AA309" s="106"/>
    </row>
    <row r="310" s="26" customFormat="true" ht="85.5" spans="1:27">
      <c r="A310" s="56">
        <v>127</v>
      </c>
      <c r="B310" s="57" t="s">
        <v>30</v>
      </c>
      <c r="C310" s="57" t="s">
        <v>385</v>
      </c>
      <c r="D310" s="56" t="s">
        <v>690</v>
      </c>
      <c r="E310" s="56" t="s">
        <v>34</v>
      </c>
      <c r="F310" s="59" t="s">
        <v>691</v>
      </c>
      <c r="G310" s="56"/>
      <c r="H310" s="56" t="s">
        <v>628</v>
      </c>
      <c r="I310" s="56" t="s">
        <v>492</v>
      </c>
      <c r="J310" s="56" t="s">
        <v>493</v>
      </c>
      <c r="K310" s="56">
        <f t="shared" si="29"/>
        <v>350</v>
      </c>
      <c r="L310" s="56"/>
      <c r="M310" s="56"/>
      <c r="N310" s="56"/>
      <c r="O310" s="81"/>
      <c r="P310" s="56"/>
      <c r="Q310" s="56"/>
      <c r="R310" s="56"/>
      <c r="S310" s="81"/>
      <c r="T310" s="56">
        <v>350</v>
      </c>
      <c r="U310" s="56"/>
      <c r="V310" s="90" t="s">
        <v>689</v>
      </c>
      <c r="W310" s="90" t="s">
        <v>495</v>
      </c>
      <c r="X310" s="92" t="s">
        <v>643</v>
      </c>
      <c r="Y310" s="105"/>
      <c r="Z310" s="106"/>
      <c r="AA310" s="106"/>
    </row>
    <row r="311" s="26" customFormat="true" ht="85.5" spans="1:27">
      <c r="A311" s="56">
        <v>128</v>
      </c>
      <c r="B311" s="57" t="s">
        <v>30</v>
      </c>
      <c r="C311" s="57" t="s">
        <v>385</v>
      </c>
      <c r="D311" s="56" t="s">
        <v>692</v>
      </c>
      <c r="E311" s="56" t="s">
        <v>34</v>
      </c>
      <c r="F311" s="59" t="s">
        <v>693</v>
      </c>
      <c r="G311" s="56"/>
      <c r="H311" s="56" t="s">
        <v>628</v>
      </c>
      <c r="I311" s="56" t="s">
        <v>492</v>
      </c>
      <c r="J311" s="56" t="s">
        <v>493</v>
      </c>
      <c r="K311" s="56">
        <f t="shared" si="29"/>
        <v>450</v>
      </c>
      <c r="L311" s="56"/>
      <c r="M311" s="56"/>
      <c r="N311" s="56"/>
      <c r="O311" s="81"/>
      <c r="P311" s="56"/>
      <c r="Q311" s="56"/>
      <c r="R311" s="56"/>
      <c r="S311" s="81"/>
      <c r="T311" s="56">
        <v>450</v>
      </c>
      <c r="U311" s="56"/>
      <c r="V311" s="90" t="s">
        <v>694</v>
      </c>
      <c r="W311" s="90" t="s">
        <v>495</v>
      </c>
      <c r="X311" s="92" t="s">
        <v>643</v>
      </c>
      <c r="Y311" s="105"/>
      <c r="Z311" s="106"/>
      <c r="AA311" s="106"/>
    </row>
    <row r="312" s="26" customFormat="true" ht="85.5" spans="1:27">
      <c r="A312" s="56">
        <v>129</v>
      </c>
      <c r="B312" s="57" t="s">
        <v>30</v>
      </c>
      <c r="C312" s="57" t="s">
        <v>385</v>
      </c>
      <c r="D312" s="56" t="s">
        <v>695</v>
      </c>
      <c r="E312" s="56" t="s">
        <v>34</v>
      </c>
      <c r="F312" s="59" t="s">
        <v>696</v>
      </c>
      <c r="G312" s="56"/>
      <c r="H312" s="56" t="s">
        <v>533</v>
      </c>
      <c r="I312" s="56" t="s">
        <v>492</v>
      </c>
      <c r="J312" s="56" t="s">
        <v>493</v>
      </c>
      <c r="K312" s="56">
        <f t="shared" si="29"/>
        <v>350</v>
      </c>
      <c r="L312" s="56"/>
      <c r="M312" s="56"/>
      <c r="N312" s="56"/>
      <c r="O312" s="81"/>
      <c r="P312" s="56"/>
      <c r="Q312" s="56"/>
      <c r="R312" s="56"/>
      <c r="S312" s="81"/>
      <c r="T312" s="56">
        <v>350</v>
      </c>
      <c r="U312" s="56"/>
      <c r="V312" s="90" t="s">
        <v>697</v>
      </c>
      <c r="W312" s="90" t="s">
        <v>495</v>
      </c>
      <c r="X312" s="92" t="s">
        <v>643</v>
      </c>
      <c r="Y312" s="105"/>
      <c r="Z312" s="106"/>
      <c r="AA312" s="106"/>
    </row>
    <row r="313" s="26" customFormat="true" ht="85.5" spans="1:27">
      <c r="A313" s="56">
        <v>130</v>
      </c>
      <c r="B313" s="57" t="s">
        <v>30</v>
      </c>
      <c r="C313" s="57" t="s">
        <v>385</v>
      </c>
      <c r="D313" s="56" t="s">
        <v>698</v>
      </c>
      <c r="E313" s="56" t="s">
        <v>34</v>
      </c>
      <c r="F313" s="59" t="s">
        <v>699</v>
      </c>
      <c r="G313" s="56"/>
      <c r="H313" s="56" t="s">
        <v>700</v>
      </c>
      <c r="I313" s="56" t="s">
        <v>492</v>
      </c>
      <c r="J313" s="56" t="s">
        <v>493</v>
      </c>
      <c r="K313" s="56">
        <f t="shared" si="29"/>
        <v>410</v>
      </c>
      <c r="L313" s="56"/>
      <c r="M313" s="56"/>
      <c r="N313" s="56"/>
      <c r="O313" s="81"/>
      <c r="P313" s="56"/>
      <c r="Q313" s="56"/>
      <c r="R313" s="56"/>
      <c r="S313" s="81"/>
      <c r="T313" s="56">
        <v>410</v>
      </c>
      <c r="U313" s="56"/>
      <c r="V313" s="90" t="s">
        <v>701</v>
      </c>
      <c r="W313" s="90" t="s">
        <v>495</v>
      </c>
      <c r="X313" s="92" t="s">
        <v>643</v>
      </c>
      <c r="Y313" s="105"/>
      <c r="Z313" s="106"/>
      <c r="AA313" s="106"/>
    </row>
    <row r="314" s="26" customFormat="true" ht="112.5" spans="1:27">
      <c r="A314" s="56">
        <v>131</v>
      </c>
      <c r="B314" s="57" t="s">
        <v>30</v>
      </c>
      <c r="C314" s="57" t="s">
        <v>385</v>
      </c>
      <c r="D314" s="56" t="s">
        <v>702</v>
      </c>
      <c r="E314" s="56" t="s">
        <v>34</v>
      </c>
      <c r="F314" s="59" t="s">
        <v>703</v>
      </c>
      <c r="G314" s="56"/>
      <c r="H314" s="56" t="s">
        <v>131</v>
      </c>
      <c r="I314" s="56" t="s">
        <v>492</v>
      </c>
      <c r="J314" s="56" t="s">
        <v>493</v>
      </c>
      <c r="K314" s="56">
        <f t="shared" si="29"/>
        <v>305</v>
      </c>
      <c r="L314" s="56"/>
      <c r="M314" s="56"/>
      <c r="N314" s="56"/>
      <c r="O314" s="81"/>
      <c r="P314" s="56"/>
      <c r="Q314" s="56"/>
      <c r="R314" s="56"/>
      <c r="S314" s="81"/>
      <c r="T314" s="56">
        <v>305</v>
      </c>
      <c r="U314" s="56"/>
      <c r="V314" s="90" t="s">
        <v>646</v>
      </c>
      <c r="W314" s="90" t="s">
        <v>495</v>
      </c>
      <c r="X314" s="92" t="s">
        <v>647</v>
      </c>
      <c r="Y314" s="105"/>
      <c r="Z314" s="106"/>
      <c r="AA314" s="106"/>
    </row>
    <row r="315" s="26" customFormat="true" ht="150" spans="1:27">
      <c r="A315" s="56">
        <v>132</v>
      </c>
      <c r="B315" s="57" t="s">
        <v>30</v>
      </c>
      <c r="C315" s="57" t="s">
        <v>385</v>
      </c>
      <c r="D315" s="56" t="s">
        <v>704</v>
      </c>
      <c r="E315" s="56" t="s">
        <v>34</v>
      </c>
      <c r="F315" s="59" t="s">
        <v>705</v>
      </c>
      <c r="G315" s="56"/>
      <c r="H315" s="56" t="s">
        <v>131</v>
      </c>
      <c r="I315" s="56" t="s">
        <v>492</v>
      </c>
      <c r="J315" s="56" t="s">
        <v>493</v>
      </c>
      <c r="K315" s="56">
        <f t="shared" si="29"/>
        <v>305</v>
      </c>
      <c r="L315" s="56"/>
      <c r="M315" s="56"/>
      <c r="N315" s="56"/>
      <c r="O315" s="81"/>
      <c r="P315" s="56"/>
      <c r="Q315" s="56"/>
      <c r="R315" s="56"/>
      <c r="S315" s="81"/>
      <c r="T315" s="56">
        <v>305</v>
      </c>
      <c r="U315" s="56"/>
      <c r="V315" s="90" t="s">
        <v>686</v>
      </c>
      <c r="W315" s="90" t="s">
        <v>495</v>
      </c>
      <c r="X315" s="92" t="s">
        <v>706</v>
      </c>
      <c r="Y315" s="105"/>
      <c r="Z315" s="106"/>
      <c r="AA315" s="106"/>
    </row>
    <row r="316" s="30" customFormat="true" ht="187" customHeight="true" spans="1:25">
      <c r="A316" s="56">
        <v>133</v>
      </c>
      <c r="B316" s="57" t="s">
        <v>30</v>
      </c>
      <c r="C316" s="57" t="s">
        <v>385</v>
      </c>
      <c r="D316" s="228" t="s">
        <v>707</v>
      </c>
      <c r="E316" s="230" t="s">
        <v>708</v>
      </c>
      <c r="F316" s="231" t="s">
        <v>709</v>
      </c>
      <c r="G316" s="230" t="s">
        <v>651</v>
      </c>
      <c r="H316" s="230" t="s">
        <v>710</v>
      </c>
      <c r="I316" s="230" t="s">
        <v>492</v>
      </c>
      <c r="J316" s="56" t="s">
        <v>493</v>
      </c>
      <c r="K316" s="230">
        <f t="shared" si="29"/>
        <v>2040</v>
      </c>
      <c r="L316" s="230"/>
      <c r="M316" s="230"/>
      <c r="N316" s="230"/>
      <c r="O316" s="234"/>
      <c r="P316" s="230"/>
      <c r="Q316" s="230"/>
      <c r="R316" s="230"/>
      <c r="S316" s="230"/>
      <c r="T316" s="230">
        <v>2040</v>
      </c>
      <c r="U316" s="230"/>
      <c r="V316" s="235" t="s">
        <v>652</v>
      </c>
      <c r="W316" s="236" t="s">
        <v>495</v>
      </c>
      <c r="X316" s="237" t="s">
        <v>711</v>
      </c>
      <c r="Y316" s="196"/>
    </row>
    <row r="317" s="30" customFormat="true" ht="140" customHeight="true" spans="1:25">
      <c r="A317" s="56">
        <v>134</v>
      </c>
      <c r="B317" s="57" t="s">
        <v>30</v>
      </c>
      <c r="C317" s="57" t="s">
        <v>385</v>
      </c>
      <c r="D317" s="228" t="s">
        <v>712</v>
      </c>
      <c r="E317" s="230" t="s">
        <v>708</v>
      </c>
      <c r="F317" s="162" t="s">
        <v>713</v>
      </c>
      <c r="G317" s="230"/>
      <c r="H317" s="230" t="s">
        <v>714</v>
      </c>
      <c r="I317" s="230" t="s">
        <v>492</v>
      </c>
      <c r="J317" s="56" t="s">
        <v>493</v>
      </c>
      <c r="K317" s="230">
        <f t="shared" si="29"/>
        <v>680</v>
      </c>
      <c r="L317" s="230"/>
      <c r="M317" s="230"/>
      <c r="N317" s="230"/>
      <c r="O317" s="234"/>
      <c r="P317" s="230"/>
      <c r="Q317" s="230"/>
      <c r="R317" s="230"/>
      <c r="S317" s="230"/>
      <c r="T317" s="230">
        <v>680</v>
      </c>
      <c r="U317" s="230"/>
      <c r="V317" s="235" t="s">
        <v>715</v>
      </c>
      <c r="W317" s="236" t="s">
        <v>495</v>
      </c>
      <c r="X317" s="237" t="s">
        <v>716</v>
      </c>
      <c r="Y317" s="196"/>
    </row>
    <row r="318" s="30" customFormat="true" ht="140" customHeight="true" spans="1:25">
      <c r="A318" s="56">
        <v>135</v>
      </c>
      <c r="B318" s="57" t="s">
        <v>30</v>
      </c>
      <c r="C318" s="57" t="s">
        <v>385</v>
      </c>
      <c r="D318" s="228" t="s">
        <v>717</v>
      </c>
      <c r="E318" s="230" t="s">
        <v>708</v>
      </c>
      <c r="F318" s="162" t="s">
        <v>718</v>
      </c>
      <c r="G318" s="230"/>
      <c r="H318" s="230" t="s">
        <v>719</v>
      </c>
      <c r="I318" s="230" t="s">
        <v>492</v>
      </c>
      <c r="J318" s="56" t="s">
        <v>493</v>
      </c>
      <c r="K318" s="230">
        <f t="shared" si="29"/>
        <v>440</v>
      </c>
      <c r="L318" s="230"/>
      <c r="M318" s="230"/>
      <c r="N318" s="230"/>
      <c r="O318" s="234"/>
      <c r="P318" s="230"/>
      <c r="Q318" s="230"/>
      <c r="R318" s="230"/>
      <c r="S318" s="230"/>
      <c r="T318" s="230">
        <v>440</v>
      </c>
      <c r="U318" s="230"/>
      <c r="V318" s="235" t="s">
        <v>694</v>
      </c>
      <c r="W318" s="236" t="s">
        <v>495</v>
      </c>
      <c r="X318" s="237" t="s">
        <v>720</v>
      </c>
      <c r="Y318" s="196"/>
    </row>
    <row r="319" s="30" customFormat="true" ht="178" customHeight="true" spans="1:25">
      <c r="A319" s="56">
        <v>136</v>
      </c>
      <c r="B319" s="57" t="s">
        <v>30</v>
      </c>
      <c r="C319" s="57" t="s">
        <v>385</v>
      </c>
      <c r="D319" s="228" t="s">
        <v>721</v>
      </c>
      <c r="E319" s="230" t="s">
        <v>34</v>
      </c>
      <c r="F319" s="162" t="s">
        <v>722</v>
      </c>
      <c r="G319" s="230"/>
      <c r="H319" s="230" t="s">
        <v>131</v>
      </c>
      <c r="I319" s="230" t="s">
        <v>492</v>
      </c>
      <c r="J319" s="56" t="s">
        <v>493</v>
      </c>
      <c r="K319" s="230">
        <f t="shared" si="29"/>
        <v>770</v>
      </c>
      <c r="L319" s="230" t="s">
        <v>651</v>
      </c>
      <c r="M319" s="234"/>
      <c r="N319" s="230"/>
      <c r="O319" s="234"/>
      <c r="P319" s="230"/>
      <c r="Q319" s="230"/>
      <c r="R319" s="230"/>
      <c r="S319" s="230"/>
      <c r="T319" s="230">
        <v>770</v>
      </c>
      <c r="U319" s="230"/>
      <c r="V319" s="235" t="s">
        <v>646</v>
      </c>
      <c r="W319" s="236" t="s">
        <v>495</v>
      </c>
      <c r="X319" s="237" t="s">
        <v>723</v>
      </c>
      <c r="Y319" s="196"/>
    </row>
    <row r="320" s="26" customFormat="true" ht="47" customHeight="true" spans="1:27">
      <c r="A320" s="215" t="s">
        <v>1173</v>
      </c>
      <c r="B320" s="113"/>
      <c r="C320" s="114" t="s">
        <v>768</v>
      </c>
      <c r="D320" s="114"/>
      <c r="E320" s="56"/>
      <c r="F320" s="59"/>
      <c r="G320" s="56"/>
      <c r="H320" s="56"/>
      <c r="I320" s="56"/>
      <c r="J320" s="56"/>
      <c r="K320" s="56">
        <f>SUM(K321:K322)</f>
        <v>268</v>
      </c>
      <c r="L320" s="56">
        <f t="shared" ref="L320:U320" si="30">SUM(L321:L322)</f>
        <v>268</v>
      </c>
      <c r="M320" s="56">
        <f t="shared" si="30"/>
        <v>0</v>
      </c>
      <c r="N320" s="56">
        <f t="shared" si="30"/>
        <v>0</v>
      </c>
      <c r="O320" s="81"/>
      <c r="P320" s="56">
        <f t="shared" si="30"/>
        <v>0</v>
      </c>
      <c r="Q320" s="56">
        <f t="shared" si="30"/>
        <v>0</v>
      </c>
      <c r="R320" s="56">
        <f t="shared" si="30"/>
        <v>0</v>
      </c>
      <c r="S320" s="56">
        <f t="shared" si="30"/>
        <v>0</v>
      </c>
      <c r="T320" s="56">
        <f t="shared" si="30"/>
        <v>0</v>
      </c>
      <c r="U320" s="56">
        <f t="shared" si="30"/>
        <v>0</v>
      </c>
      <c r="V320" s="90"/>
      <c r="W320" s="92"/>
      <c r="X320" s="92"/>
      <c r="Y320" s="105"/>
      <c r="Z320" s="106"/>
      <c r="AA320" s="106"/>
    </row>
    <row r="321" s="26" customFormat="true" ht="225" spans="1:27">
      <c r="A321" s="56">
        <v>137</v>
      </c>
      <c r="B321" s="56" t="s">
        <v>30</v>
      </c>
      <c r="C321" s="56" t="s">
        <v>769</v>
      </c>
      <c r="D321" s="56" t="s">
        <v>770</v>
      </c>
      <c r="E321" s="56" t="s">
        <v>34</v>
      </c>
      <c r="F321" s="59" t="s">
        <v>771</v>
      </c>
      <c r="G321" s="56"/>
      <c r="H321" s="56" t="s">
        <v>131</v>
      </c>
      <c r="I321" s="56" t="s">
        <v>77</v>
      </c>
      <c r="J321" s="56" t="s">
        <v>39</v>
      </c>
      <c r="K321" s="56">
        <v>150</v>
      </c>
      <c r="L321" s="56">
        <v>150</v>
      </c>
      <c r="M321" s="56"/>
      <c r="N321" s="56"/>
      <c r="O321" s="81"/>
      <c r="P321" s="56"/>
      <c r="Q321" s="56"/>
      <c r="R321" s="56"/>
      <c r="S321" s="56"/>
      <c r="T321" s="56"/>
      <c r="U321" s="56">
        <v>0</v>
      </c>
      <c r="V321" s="90"/>
      <c r="W321" s="91"/>
      <c r="X321" s="92" t="s">
        <v>773</v>
      </c>
      <c r="Y321" s="105"/>
      <c r="Z321" s="106"/>
      <c r="AA321" s="106"/>
    </row>
    <row r="322" s="26" customFormat="true" ht="142.5" spans="1:27">
      <c r="A322" s="56">
        <v>138</v>
      </c>
      <c r="B322" s="56" t="s">
        <v>30</v>
      </c>
      <c r="C322" s="57" t="s">
        <v>774</v>
      </c>
      <c r="D322" s="56" t="s">
        <v>775</v>
      </c>
      <c r="E322" s="56" t="s">
        <v>60</v>
      </c>
      <c r="F322" s="59" t="s">
        <v>776</v>
      </c>
      <c r="G322" s="59" t="s">
        <v>777</v>
      </c>
      <c r="H322" s="56" t="s">
        <v>778</v>
      </c>
      <c r="I322" s="56" t="s">
        <v>779</v>
      </c>
      <c r="J322" s="56" t="s">
        <v>39</v>
      </c>
      <c r="K322" s="171">
        <v>118</v>
      </c>
      <c r="L322" s="56">
        <v>118</v>
      </c>
      <c r="M322" s="56"/>
      <c r="N322" s="56"/>
      <c r="O322" s="81"/>
      <c r="P322" s="56"/>
      <c r="Q322" s="56"/>
      <c r="R322" s="56"/>
      <c r="S322" s="56"/>
      <c r="T322" s="56"/>
      <c r="U322" s="56"/>
      <c r="V322" s="92" t="s">
        <v>780</v>
      </c>
      <c r="W322" s="91" t="s">
        <v>781</v>
      </c>
      <c r="X322" s="92" t="s">
        <v>782</v>
      </c>
      <c r="Y322" s="105"/>
      <c r="Z322" s="106"/>
      <c r="AA322" s="106"/>
    </row>
    <row r="323" s="26" customFormat="true" ht="18.75" spans="1:25">
      <c r="A323" s="168" t="s">
        <v>1174</v>
      </c>
      <c r="B323" s="145"/>
      <c r="C323" s="146" t="s">
        <v>790</v>
      </c>
      <c r="D323" s="146"/>
      <c r="E323" s="152"/>
      <c r="F323" s="148"/>
      <c r="G323" s="152"/>
      <c r="H323" s="152"/>
      <c r="I323" s="152"/>
      <c r="J323" s="152"/>
      <c r="K323" s="152">
        <v>2230</v>
      </c>
      <c r="L323" s="152">
        <v>2230</v>
      </c>
      <c r="M323" s="152"/>
      <c r="N323" s="152"/>
      <c r="O323" s="81"/>
      <c r="P323" s="152"/>
      <c r="Q323" s="152"/>
      <c r="R323" s="152"/>
      <c r="S323" s="152"/>
      <c r="T323" s="152"/>
      <c r="U323" s="152"/>
      <c r="V323" s="77"/>
      <c r="W323" s="78"/>
      <c r="X323" s="78"/>
      <c r="Y323" s="74"/>
    </row>
    <row r="324" s="26" customFormat="true" ht="145" customHeight="true" spans="1:25">
      <c r="A324" s="152">
        <v>139</v>
      </c>
      <c r="B324" s="56" t="s">
        <v>30</v>
      </c>
      <c r="C324" s="148" t="s">
        <v>1175</v>
      </c>
      <c r="D324" s="56" t="s">
        <v>791</v>
      </c>
      <c r="E324" s="56" t="s">
        <v>34</v>
      </c>
      <c r="F324" s="59" t="s">
        <v>792</v>
      </c>
      <c r="G324" s="56" t="s">
        <v>793</v>
      </c>
      <c r="H324" s="56" t="s">
        <v>794</v>
      </c>
      <c r="I324" s="56" t="s">
        <v>77</v>
      </c>
      <c r="J324" s="58" t="s">
        <v>1176</v>
      </c>
      <c r="K324" s="56">
        <v>2230</v>
      </c>
      <c r="L324" s="56">
        <v>2230</v>
      </c>
      <c r="M324" s="56"/>
      <c r="N324" s="56"/>
      <c r="O324" s="81"/>
      <c r="P324" s="56"/>
      <c r="Q324" s="56"/>
      <c r="R324" s="56"/>
      <c r="S324" s="56"/>
      <c r="T324" s="56"/>
      <c r="U324" s="56"/>
      <c r="V324" s="90" t="s">
        <v>795</v>
      </c>
      <c r="W324" s="90" t="s">
        <v>796</v>
      </c>
      <c r="X324" s="179" t="s">
        <v>797</v>
      </c>
      <c r="Y324" s="76"/>
    </row>
    <row r="325" s="24" customFormat="true" ht="47" customHeight="true" spans="1:256">
      <c r="A325" s="150" t="s">
        <v>1177</v>
      </c>
      <c r="B325" s="149" t="s">
        <v>798</v>
      </c>
      <c r="C325" s="150"/>
      <c r="D325" s="149"/>
      <c r="E325" s="150"/>
      <c r="F325" s="163"/>
      <c r="G325" s="150"/>
      <c r="H325" s="149"/>
      <c r="I325" s="150"/>
      <c r="J325" s="149"/>
      <c r="K325" s="150">
        <f>SUM(K326,K328,K336)</f>
        <v>2022</v>
      </c>
      <c r="L325" s="150">
        <f t="shared" ref="L325:U325" si="31">SUM(L326,L328,L336)</f>
        <v>1583</v>
      </c>
      <c r="M325" s="150">
        <f t="shared" si="31"/>
        <v>0</v>
      </c>
      <c r="N325" s="150">
        <f t="shared" si="31"/>
        <v>0</v>
      </c>
      <c r="O325" s="150">
        <f t="shared" si="31"/>
        <v>0</v>
      </c>
      <c r="P325" s="150">
        <f t="shared" si="31"/>
        <v>0</v>
      </c>
      <c r="Q325" s="150">
        <f t="shared" si="31"/>
        <v>0</v>
      </c>
      <c r="R325" s="150">
        <f t="shared" si="31"/>
        <v>0</v>
      </c>
      <c r="S325" s="150">
        <f t="shared" si="31"/>
        <v>439</v>
      </c>
      <c r="T325" s="150">
        <f t="shared" si="31"/>
        <v>0</v>
      </c>
      <c r="U325" s="150">
        <f t="shared" si="31"/>
        <v>0</v>
      </c>
      <c r="V325" s="180"/>
      <c r="W325" s="181"/>
      <c r="X325" s="182"/>
      <c r="Y325" s="181"/>
      <c r="Z325" s="197"/>
      <c r="AA325" s="198"/>
      <c r="AB325" s="197"/>
      <c r="AC325" s="198"/>
      <c r="AD325" s="197"/>
      <c r="AE325" s="198"/>
      <c r="AF325" s="197"/>
      <c r="AG325" s="198"/>
      <c r="AH325" s="197"/>
      <c r="AI325" s="198"/>
      <c r="AJ325" s="197"/>
      <c r="AK325" s="198"/>
      <c r="AL325" s="197"/>
      <c r="AM325" s="198"/>
      <c r="AN325" s="197"/>
      <c r="AO325" s="198"/>
      <c r="AP325" s="197"/>
      <c r="AQ325" s="198"/>
      <c r="AR325" s="197"/>
      <c r="AS325" s="198"/>
      <c r="AT325" s="197"/>
      <c r="AU325" s="198"/>
      <c r="AV325" s="197"/>
      <c r="AW325" s="198"/>
      <c r="AX325" s="197"/>
      <c r="AY325" s="198"/>
      <c r="AZ325" s="197"/>
      <c r="BA325" s="198"/>
      <c r="BB325" s="197"/>
      <c r="BC325" s="198"/>
      <c r="BD325" s="197"/>
      <c r="BE325" s="198"/>
      <c r="BF325" s="197"/>
      <c r="BG325" s="198"/>
      <c r="BH325" s="197"/>
      <c r="BI325" s="198"/>
      <c r="BJ325" s="197"/>
      <c r="BK325" s="198"/>
      <c r="BL325" s="197"/>
      <c r="BM325" s="198"/>
      <c r="BN325" s="197"/>
      <c r="BO325" s="198"/>
      <c r="BP325" s="197"/>
      <c r="BQ325" s="198"/>
      <c r="BR325" s="197"/>
      <c r="BS325" s="198"/>
      <c r="BT325" s="197"/>
      <c r="BU325" s="198"/>
      <c r="BV325" s="197"/>
      <c r="BW325" s="198"/>
      <c r="BX325" s="197"/>
      <c r="BY325" s="198"/>
      <c r="BZ325" s="197"/>
      <c r="CA325" s="198"/>
      <c r="CB325" s="197"/>
      <c r="CC325" s="198"/>
      <c r="CD325" s="197"/>
      <c r="CE325" s="198"/>
      <c r="CF325" s="197"/>
      <c r="CG325" s="198"/>
      <c r="CH325" s="197"/>
      <c r="CI325" s="198"/>
      <c r="CJ325" s="197"/>
      <c r="CK325" s="198"/>
      <c r="CL325" s="197"/>
      <c r="CM325" s="198"/>
      <c r="CN325" s="197"/>
      <c r="CO325" s="198"/>
      <c r="CP325" s="197"/>
      <c r="CQ325" s="198"/>
      <c r="CR325" s="197"/>
      <c r="CS325" s="198"/>
      <c r="CT325" s="197"/>
      <c r="CU325" s="198"/>
      <c r="CV325" s="197"/>
      <c r="CW325" s="198"/>
      <c r="CX325" s="197"/>
      <c r="CY325" s="198"/>
      <c r="CZ325" s="197"/>
      <c r="DA325" s="198"/>
      <c r="DB325" s="197"/>
      <c r="DC325" s="198"/>
      <c r="DD325" s="197"/>
      <c r="DE325" s="198"/>
      <c r="DF325" s="197"/>
      <c r="DG325" s="198"/>
      <c r="DH325" s="197"/>
      <c r="DI325" s="198"/>
      <c r="DJ325" s="197"/>
      <c r="DK325" s="198"/>
      <c r="DL325" s="197"/>
      <c r="DM325" s="198"/>
      <c r="DN325" s="197"/>
      <c r="DO325" s="198"/>
      <c r="DP325" s="197"/>
      <c r="DQ325" s="198"/>
      <c r="DR325" s="197"/>
      <c r="DS325" s="198"/>
      <c r="DT325" s="197"/>
      <c r="DU325" s="198"/>
      <c r="DV325" s="197"/>
      <c r="DW325" s="198"/>
      <c r="DX325" s="197"/>
      <c r="DY325" s="198"/>
      <c r="DZ325" s="197"/>
      <c r="EA325" s="198"/>
      <c r="EB325" s="197"/>
      <c r="EC325" s="198"/>
      <c r="ED325" s="197"/>
      <c r="EE325" s="198"/>
      <c r="EF325" s="197"/>
      <c r="EG325" s="198"/>
      <c r="EH325" s="197"/>
      <c r="EI325" s="198"/>
      <c r="EJ325" s="197"/>
      <c r="EK325" s="198"/>
      <c r="EL325" s="197"/>
      <c r="EM325" s="198"/>
      <c r="EN325" s="197"/>
      <c r="EO325" s="198"/>
      <c r="EP325" s="197"/>
      <c r="EQ325" s="198"/>
      <c r="ER325" s="197"/>
      <c r="ES325" s="198"/>
      <c r="ET325" s="197"/>
      <c r="EU325" s="198"/>
      <c r="EV325" s="197"/>
      <c r="EW325" s="198"/>
      <c r="EX325" s="197"/>
      <c r="EY325" s="198"/>
      <c r="EZ325" s="197"/>
      <c r="FA325" s="198"/>
      <c r="FB325" s="197"/>
      <c r="FC325" s="198"/>
      <c r="FD325" s="197"/>
      <c r="FE325" s="198"/>
      <c r="FF325" s="197"/>
      <c r="FG325" s="198"/>
      <c r="FH325" s="197"/>
      <c r="FI325" s="198"/>
      <c r="FJ325" s="197"/>
      <c r="FK325" s="198"/>
      <c r="FL325" s="197"/>
      <c r="FM325" s="198"/>
      <c r="FN325" s="197"/>
      <c r="FO325" s="198"/>
      <c r="FP325" s="197"/>
      <c r="FQ325" s="198"/>
      <c r="FR325" s="197"/>
      <c r="FS325" s="198"/>
      <c r="FT325" s="197"/>
      <c r="FU325" s="198"/>
      <c r="FV325" s="197"/>
      <c r="FW325" s="198"/>
      <c r="FX325" s="197"/>
      <c r="FY325" s="198"/>
      <c r="FZ325" s="197"/>
      <c r="GA325" s="198"/>
      <c r="GB325" s="197"/>
      <c r="GC325" s="198"/>
      <c r="GD325" s="197"/>
      <c r="GE325" s="198"/>
      <c r="GF325" s="197"/>
      <c r="GG325" s="198"/>
      <c r="GH325" s="197"/>
      <c r="GI325" s="198"/>
      <c r="GJ325" s="197"/>
      <c r="GK325" s="198"/>
      <c r="GL325" s="197"/>
      <c r="GM325" s="198"/>
      <c r="GN325" s="197"/>
      <c r="GO325" s="198"/>
      <c r="GP325" s="197"/>
      <c r="GQ325" s="198"/>
      <c r="GR325" s="197"/>
      <c r="GS325" s="198"/>
      <c r="GT325" s="197"/>
      <c r="GU325" s="198"/>
      <c r="GV325" s="197"/>
      <c r="GW325" s="198"/>
      <c r="GX325" s="197"/>
      <c r="GY325" s="198"/>
      <c r="GZ325" s="197"/>
      <c r="HA325" s="198"/>
      <c r="HB325" s="197"/>
      <c r="HC325" s="198"/>
      <c r="HD325" s="197"/>
      <c r="HE325" s="198"/>
      <c r="HF325" s="197"/>
      <c r="HG325" s="198"/>
      <c r="HH325" s="197"/>
      <c r="HI325" s="198"/>
      <c r="HJ325" s="197"/>
      <c r="HK325" s="198"/>
      <c r="HL325" s="197"/>
      <c r="HM325" s="198"/>
      <c r="HN325" s="197"/>
      <c r="HO325" s="198"/>
      <c r="HP325" s="197"/>
      <c r="HQ325" s="198"/>
      <c r="HR325" s="197"/>
      <c r="HS325" s="198"/>
      <c r="HT325" s="197"/>
      <c r="HU325" s="198"/>
      <c r="HV325" s="197"/>
      <c r="HW325" s="198"/>
      <c r="HX325" s="197"/>
      <c r="HY325" s="198"/>
      <c r="HZ325" s="197"/>
      <c r="IA325" s="198"/>
      <c r="IB325" s="197"/>
      <c r="IC325" s="198"/>
      <c r="ID325" s="197"/>
      <c r="IE325" s="198"/>
      <c r="IF325" s="197"/>
      <c r="IG325" s="198"/>
      <c r="IH325" s="197"/>
      <c r="II325" s="198"/>
      <c r="IJ325" s="197"/>
      <c r="IK325" s="198"/>
      <c r="IL325" s="197"/>
      <c r="IM325" s="198"/>
      <c r="IN325" s="197"/>
      <c r="IO325" s="198"/>
      <c r="IP325" s="197"/>
      <c r="IQ325" s="198"/>
      <c r="IR325" s="197"/>
      <c r="IS325" s="198"/>
      <c r="IT325" s="197"/>
      <c r="IU325" s="198"/>
      <c r="IV325" s="197"/>
    </row>
    <row r="326" s="31" customFormat="true" ht="51" customHeight="true" spans="1:25">
      <c r="A326" s="168" t="s">
        <v>31</v>
      </c>
      <c r="B326" s="145"/>
      <c r="C326" s="146" t="s">
        <v>799</v>
      </c>
      <c r="D326" s="145" t="s">
        <v>800</v>
      </c>
      <c r="E326" s="146"/>
      <c r="F326" s="164"/>
      <c r="G326" s="154"/>
      <c r="H326" s="154"/>
      <c r="I326" s="154"/>
      <c r="J326" s="154"/>
      <c r="K326" s="154">
        <v>500</v>
      </c>
      <c r="L326" s="154">
        <v>500</v>
      </c>
      <c r="M326" s="154"/>
      <c r="N326" s="154"/>
      <c r="O326" s="245"/>
      <c r="P326" s="154"/>
      <c r="Q326" s="154"/>
      <c r="R326" s="154"/>
      <c r="S326" s="154"/>
      <c r="T326" s="154"/>
      <c r="U326" s="154"/>
      <c r="V326" s="183"/>
      <c r="W326" s="184"/>
      <c r="X326" s="184"/>
      <c r="Y326" s="199"/>
    </row>
    <row r="327" s="26" customFormat="true" ht="88" customHeight="true" spans="1:25">
      <c r="A327" s="152">
        <v>140</v>
      </c>
      <c r="B327" s="151"/>
      <c r="C327" s="152" t="s">
        <v>801</v>
      </c>
      <c r="D327" s="152" t="s">
        <v>802</v>
      </c>
      <c r="E327" s="152" t="s">
        <v>34</v>
      </c>
      <c r="F327" s="148" t="s">
        <v>803</v>
      </c>
      <c r="G327" s="152">
        <v>500</v>
      </c>
      <c r="H327" s="152" t="s">
        <v>804</v>
      </c>
      <c r="I327" s="152" t="s">
        <v>805</v>
      </c>
      <c r="J327" s="152" t="s">
        <v>806</v>
      </c>
      <c r="K327" s="152">
        <v>500</v>
      </c>
      <c r="L327" s="152">
        <v>500</v>
      </c>
      <c r="M327" s="152"/>
      <c r="N327" s="152"/>
      <c r="O327" s="81"/>
      <c r="P327" s="152"/>
      <c r="Q327" s="152"/>
      <c r="R327" s="152"/>
      <c r="S327" s="152"/>
      <c r="T327" s="152"/>
      <c r="U327" s="152"/>
      <c r="V327" s="77" t="s">
        <v>807</v>
      </c>
      <c r="W327" s="78" t="s">
        <v>808</v>
      </c>
      <c r="X327" s="92" t="s">
        <v>809</v>
      </c>
      <c r="Y327" s="74"/>
    </row>
    <row r="328" s="31" customFormat="true" ht="42" customHeight="true" spans="1:25">
      <c r="A328" s="168" t="s">
        <v>1168</v>
      </c>
      <c r="B328" s="145"/>
      <c r="C328" s="146" t="s">
        <v>822</v>
      </c>
      <c r="D328" s="154" t="s">
        <v>800</v>
      </c>
      <c r="E328" s="154"/>
      <c r="F328" s="164"/>
      <c r="G328" s="154"/>
      <c r="H328" s="154"/>
      <c r="I328" s="154"/>
      <c r="J328" s="154"/>
      <c r="K328" s="154">
        <f>SUM(K329:K331)</f>
        <v>439</v>
      </c>
      <c r="L328" s="154">
        <f t="shared" ref="L328:U328" si="32">SUM(L329:L331)</f>
        <v>0</v>
      </c>
      <c r="M328" s="154">
        <f t="shared" si="32"/>
        <v>0</v>
      </c>
      <c r="N328" s="154">
        <f t="shared" si="32"/>
        <v>0</v>
      </c>
      <c r="O328" s="245"/>
      <c r="P328" s="154">
        <f t="shared" si="32"/>
        <v>0</v>
      </c>
      <c r="Q328" s="154">
        <f t="shared" si="32"/>
        <v>0</v>
      </c>
      <c r="R328" s="154">
        <f t="shared" si="32"/>
        <v>0</v>
      </c>
      <c r="S328" s="154">
        <f t="shared" si="32"/>
        <v>439</v>
      </c>
      <c r="T328" s="154">
        <f t="shared" si="32"/>
        <v>0</v>
      </c>
      <c r="U328" s="154">
        <f t="shared" si="32"/>
        <v>0</v>
      </c>
      <c r="V328" s="183"/>
      <c r="W328" s="184"/>
      <c r="X328" s="96"/>
      <c r="Y328" s="199"/>
    </row>
    <row r="329" s="26" customFormat="true" ht="184" customHeight="true" spans="1:27">
      <c r="A329" s="152">
        <v>141</v>
      </c>
      <c r="B329" s="56" t="s">
        <v>798</v>
      </c>
      <c r="C329" s="56" t="s">
        <v>822</v>
      </c>
      <c r="D329" s="56" t="s">
        <v>823</v>
      </c>
      <c r="E329" s="56" t="s">
        <v>34</v>
      </c>
      <c r="F329" s="59" t="s">
        <v>824</v>
      </c>
      <c r="G329" s="56"/>
      <c r="H329" s="56" t="s">
        <v>63</v>
      </c>
      <c r="I329" s="56" t="s">
        <v>77</v>
      </c>
      <c r="J329" s="56" t="s">
        <v>39</v>
      </c>
      <c r="K329" s="56">
        <v>260</v>
      </c>
      <c r="L329" s="56"/>
      <c r="M329" s="56"/>
      <c r="N329" s="56"/>
      <c r="O329" s="81"/>
      <c r="P329" s="56"/>
      <c r="Q329" s="56"/>
      <c r="R329" s="56"/>
      <c r="S329" s="56">
        <v>260</v>
      </c>
      <c r="T329" s="56"/>
      <c r="U329" s="56">
        <v>0</v>
      </c>
      <c r="V329" s="90" t="s">
        <v>825</v>
      </c>
      <c r="W329" s="91"/>
      <c r="X329" s="92" t="s">
        <v>826</v>
      </c>
      <c r="Y329" s="105"/>
      <c r="Z329" s="106"/>
      <c r="AA329" s="106"/>
    </row>
    <row r="330" s="26" customFormat="true" ht="156.75" spans="1:27">
      <c r="A330" s="152">
        <v>142</v>
      </c>
      <c r="B330" s="56" t="s">
        <v>798</v>
      </c>
      <c r="C330" s="56" t="s">
        <v>822</v>
      </c>
      <c r="D330" s="56" t="s">
        <v>827</v>
      </c>
      <c r="E330" s="56" t="s">
        <v>34</v>
      </c>
      <c r="F330" s="59" t="s">
        <v>828</v>
      </c>
      <c r="G330" s="56"/>
      <c r="H330" s="56" t="s">
        <v>63</v>
      </c>
      <c r="I330" s="56" t="s">
        <v>77</v>
      </c>
      <c r="J330" s="56" t="s">
        <v>39</v>
      </c>
      <c r="K330" s="56">
        <v>75</v>
      </c>
      <c r="L330" s="56"/>
      <c r="M330" s="56"/>
      <c r="N330" s="56"/>
      <c r="O330" s="81"/>
      <c r="P330" s="56"/>
      <c r="Q330" s="56"/>
      <c r="R330" s="56"/>
      <c r="S330" s="56">
        <v>75</v>
      </c>
      <c r="T330" s="56">
        <v>0</v>
      </c>
      <c r="U330" s="56">
        <v>0</v>
      </c>
      <c r="V330" s="90" t="s">
        <v>829</v>
      </c>
      <c r="W330" s="91"/>
      <c r="X330" s="92" t="s">
        <v>830</v>
      </c>
      <c r="Y330" s="105"/>
      <c r="Z330" s="106"/>
      <c r="AA330" s="106"/>
    </row>
    <row r="331" s="26" customFormat="true" ht="156.75" spans="1:27">
      <c r="A331" s="152">
        <v>143</v>
      </c>
      <c r="B331" s="56" t="s">
        <v>798</v>
      </c>
      <c r="C331" s="56" t="s">
        <v>822</v>
      </c>
      <c r="D331" s="56" t="s">
        <v>831</v>
      </c>
      <c r="E331" s="56" t="s">
        <v>34</v>
      </c>
      <c r="F331" s="59" t="s">
        <v>832</v>
      </c>
      <c r="G331" s="56"/>
      <c r="H331" s="56" t="s">
        <v>63</v>
      </c>
      <c r="I331" s="56" t="s">
        <v>77</v>
      </c>
      <c r="J331" s="56" t="s">
        <v>39</v>
      </c>
      <c r="K331" s="56">
        <v>104</v>
      </c>
      <c r="L331" s="56"/>
      <c r="M331" s="56"/>
      <c r="N331" s="56"/>
      <c r="O331" s="81"/>
      <c r="P331" s="56"/>
      <c r="Q331" s="56"/>
      <c r="R331" s="56"/>
      <c r="S331" s="56">
        <v>104</v>
      </c>
      <c r="T331" s="56">
        <v>0</v>
      </c>
      <c r="U331" s="56">
        <v>0</v>
      </c>
      <c r="V331" s="90" t="s">
        <v>833</v>
      </c>
      <c r="W331" s="91"/>
      <c r="X331" s="92" t="s">
        <v>834</v>
      </c>
      <c r="Y331" s="105"/>
      <c r="Z331" s="106"/>
      <c r="AA331" s="106"/>
    </row>
    <row r="332" s="26" customFormat="true" ht="85" customHeight="true" spans="1:25">
      <c r="A332" s="152">
        <v>144</v>
      </c>
      <c r="B332" s="152" t="s">
        <v>798</v>
      </c>
      <c r="C332" s="109" t="s">
        <v>835</v>
      </c>
      <c r="D332" s="109" t="s">
        <v>1178</v>
      </c>
      <c r="E332" s="109" t="s">
        <v>34</v>
      </c>
      <c r="F332" s="165" t="s">
        <v>1179</v>
      </c>
      <c r="G332" s="152"/>
      <c r="H332" s="109" t="s">
        <v>845</v>
      </c>
      <c r="I332" s="90" t="s">
        <v>357</v>
      </c>
      <c r="J332" s="109" t="s">
        <v>1180</v>
      </c>
      <c r="K332" s="152"/>
      <c r="L332" s="152"/>
      <c r="M332" s="152"/>
      <c r="N332" s="152"/>
      <c r="O332" s="152"/>
      <c r="P332" s="152"/>
      <c r="Q332" s="152"/>
      <c r="R332" s="175">
        <v>80</v>
      </c>
      <c r="S332" s="152"/>
      <c r="T332" s="152"/>
      <c r="U332" s="152"/>
      <c r="V332" s="77"/>
      <c r="W332" s="77"/>
      <c r="X332" s="92"/>
      <c r="Y332" s="74"/>
    </row>
    <row r="333" s="26" customFormat="true" ht="85" customHeight="true" spans="1:25">
      <c r="A333" s="152">
        <v>145</v>
      </c>
      <c r="B333" s="152" t="s">
        <v>798</v>
      </c>
      <c r="C333" s="109" t="s">
        <v>835</v>
      </c>
      <c r="D333" s="77" t="s">
        <v>1181</v>
      </c>
      <c r="E333" s="77" t="s">
        <v>34</v>
      </c>
      <c r="F333" s="78" t="s">
        <v>1182</v>
      </c>
      <c r="G333" s="152"/>
      <c r="H333" s="77" t="s">
        <v>131</v>
      </c>
      <c r="I333" s="243">
        <v>45536</v>
      </c>
      <c r="J333" s="77" t="s">
        <v>1183</v>
      </c>
      <c r="K333" s="152"/>
      <c r="L333" s="152"/>
      <c r="M333" s="152"/>
      <c r="N333" s="152"/>
      <c r="O333" s="152"/>
      <c r="P333" s="152"/>
      <c r="Q333" s="152"/>
      <c r="R333" s="77">
        <v>1.2</v>
      </c>
      <c r="S333" s="152"/>
      <c r="T333" s="152"/>
      <c r="U333" s="152"/>
      <c r="V333" s="77"/>
      <c r="W333" s="77"/>
      <c r="X333" s="92"/>
      <c r="Y333" s="74"/>
    </row>
    <row r="334" s="26" customFormat="true" ht="85" customHeight="true" spans="1:25">
      <c r="A334" s="152">
        <v>146</v>
      </c>
      <c r="B334" s="152" t="s">
        <v>798</v>
      </c>
      <c r="C334" s="109" t="s">
        <v>835</v>
      </c>
      <c r="D334" s="77" t="s">
        <v>1184</v>
      </c>
      <c r="E334" s="77" t="s">
        <v>34</v>
      </c>
      <c r="F334" s="78" t="s">
        <v>1185</v>
      </c>
      <c r="G334" s="152"/>
      <c r="H334" s="77" t="s">
        <v>131</v>
      </c>
      <c r="I334" s="243">
        <v>45413</v>
      </c>
      <c r="J334" s="77" t="s">
        <v>1183</v>
      </c>
      <c r="K334" s="152"/>
      <c r="L334" s="152"/>
      <c r="M334" s="152"/>
      <c r="N334" s="152"/>
      <c r="O334" s="152"/>
      <c r="P334" s="152"/>
      <c r="Q334" s="152"/>
      <c r="R334" s="77">
        <v>2.3</v>
      </c>
      <c r="S334" s="152"/>
      <c r="T334" s="152"/>
      <c r="U334" s="152"/>
      <c r="V334" s="77"/>
      <c r="W334" s="77"/>
      <c r="X334" s="92"/>
      <c r="Y334" s="74"/>
    </row>
    <row r="335" s="26" customFormat="true" ht="85" customHeight="true" spans="1:25">
      <c r="A335" s="152">
        <v>147</v>
      </c>
      <c r="B335" s="152" t="s">
        <v>798</v>
      </c>
      <c r="C335" s="109" t="s">
        <v>835</v>
      </c>
      <c r="D335" s="77" t="s">
        <v>1186</v>
      </c>
      <c r="E335" s="77" t="s">
        <v>34</v>
      </c>
      <c r="F335" s="78" t="s">
        <v>1187</v>
      </c>
      <c r="G335" s="152"/>
      <c r="H335" s="77" t="s">
        <v>131</v>
      </c>
      <c r="I335" s="243">
        <v>45444</v>
      </c>
      <c r="J335" s="77" t="s">
        <v>1183</v>
      </c>
      <c r="K335" s="152"/>
      <c r="L335" s="152"/>
      <c r="M335" s="152"/>
      <c r="N335" s="152"/>
      <c r="O335" s="152"/>
      <c r="P335" s="152"/>
      <c r="Q335" s="152"/>
      <c r="R335" s="77">
        <v>3.3</v>
      </c>
      <c r="S335" s="152"/>
      <c r="T335" s="152"/>
      <c r="U335" s="152"/>
      <c r="V335" s="77"/>
      <c r="W335" s="77"/>
      <c r="X335" s="92"/>
      <c r="Y335" s="74"/>
    </row>
    <row r="336" s="28" customFormat="true" ht="37" customHeight="true" spans="1:256">
      <c r="A336" s="157" t="s">
        <v>1172</v>
      </c>
      <c r="B336" s="155"/>
      <c r="C336" s="156" t="s">
        <v>848</v>
      </c>
      <c r="D336" s="157"/>
      <c r="E336" s="156"/>
      <c r="F336" s="166"/>
      <c r="G336" s="157"/>
      <c r="H336" s="155"/>
      <c r="I336" s="156"/>
      <c r="J336" s="157"/>
      <c r="K336" s="156">
        <f>SUM(K337:K338)</f>
        <v>1083</v>
      </c>
      <c r="L336" s="156">
        <f>SUM(L337:L338)</f>
        <v>1083</v>
      </c>
      <c r="M336" s="156">
        <f t="shared" ref="L336:U336" si="33">SUM(M337:M338)</f>
        <v>0</v>
      </c>
      <c r="N336" s="156">
        <f t="shared" si="33"/>
        <v>0</v>
      </c>
      <c r="O336" s="185"/>
      <c r="P336" s="156">
        <f t="shared" si="33"/>
        <v>0</v>
      </c>
      <c r="Q336" s="156">
        <f t="shared" si="33"/>
        <v>0</v>
      </c>
      <c r="R336" s="156">
        <f t="shared" si="33"/>
        <v>0</v>
      </c>
      <c r="S336" s="156">
        <f t="shared" si="33"/>
        <v>0</v>
      </c>
      <c r="T336" s="156">
        <f t="shared" si="33"/>
        <v>0</v>
      </c>
      <c r="U336" s="156">
        <f t="shared" si="33"/>
        <v>0</v>
      </c>
      <c r="V336" s="185"/>
      <c r="W336" s="186"/>
      <c r="X336" s="136"/>
      <c r="Y336" s="185"/>
      <c r="Z336" s="141"/>
      <c r="AA336" s="142"/>
      <c r="AB336" s="138"/>
      <c r="AC336" s="141"/>
      <c r="AD336" s="142"/>
      <c r="AE336" s="138"/>
      <c r="AF336" s="141"/>
      <c r="AG336" s="142"/>
      <c r="AH336" s="138"/>
      <c r="AI336" s="141"/>
      <c r="AJ336" s="142"/>
      <c r="AK336" s="138"/>
      <c r="AL336" s="141"/>
      <c r="AM336" s="142"/>
      <c r="AN336" s="138"/>
      <c r="AO336" s="141"/>
      <c r="AP336" s="142"/>
      <c r="AQ336" s="138"/>
      <c r="AR336" s="141"/>
      <c r="AS336" s="142"/>
      <c r="AT336" s="138"/>
      <c r="AU336" s="141"/>
      <c r="AV336" s="142"/>
      <c r="AW336" s="138"/>
      <c r="AX336" s="141"/>
      <c r="AY336" s="142"/>
      <c r="AZ336" s="138"/>
      <c r="BA336" s="141"/>
      <c r="BB336" s="142"/>
      <c r="BC336" s="138"/>
      <c r="BD336" s="141"/>
      <c r="BE336" s="142"/>
      <c r="BF336" s="138"/>
      <c r="BG336" s="141"/>
      <c r="BH336" s="142"/>
      <c r="BI336" s="138"/>
      <c r="BJ336" s="141"/>
      <c r="BK336" s="142"/>
      <c r="BL336" s="138"/>
      <c r="BM336" s="141"/>
      <c r="BN336" s="142"/>
      <c r="BO336" s="138"/>
      <c r="BP336" s="141"/>
      <c r="BQ336" s="142"/>
      <c r="BR336" s="138"/>
      <c r="BS336" s="141"/>
      <c r="BT336" s="142"/>
      <c r="BU336" s="138"/>
      <c r="BV336" s="141"/>
      <c r="BW336" s="142"/>
      <c r="BX336" s="138"/>
      <c r="BY336" s="141"/>
      <c r="BZ336" s="142"/>
      <c r="CA336" s="138"/>
      <c r="CB336" s="141"/>
      <c r="CC336" s="142"/>
      <c r="CD336" s="138"/>
      <c r="CE336" s="141"/>
      <c r="CF336" s="142"/>
      <c r="CG336" s="138"/>
      <c r="CH336" s="141"/>
      <c r="CI336" s="142"/>
      <c r="CJ336" s="138"/>
      <c r="CK336" s="141"/>
      <c r="CL336" s="142"/>
      <c r="CM336" s="138"/>
      <c r="CN336" s="141"/>
      <c r="CO336" s="142"/>
      <c r="CP336" s="138"/>
      <c r="CQ336" s="141"/>
      <c r="CR336" s="142"/>
      <c r="CS336" s="138"/>
      <c r="CT336" s="141"/>
      <c r="CU336" s="142"/>
      <c r="CV336" s="138"/>
      <c r="CW336" s="141"/>
      <c r="CX336" s="142"/>
      <c r="CY336" s="138"/>
      <c r="CZ336" s="141"/>
      <c r="DA336" s="142"/>
      <c r="DB336" s="138"/>
      <c r="DC336" s="141"/>
      <c r="DD336" s="142"/>
      <c r="DE336" s="138"/>
      <c r="DF336" s="141"/>
      <c r="DG336" s="142"/>
      <c r="DH336" s="138"/>
      <c r="DI336" s="141"/>
      <c r="DJ336" s="142"/>
      <c r="DK336" s="138"/>
      <c r="DL336" s="141"/>
      <c r="DM336" s="142"/>
      <c r="DN336" s="138"/>
      <c r="DO336" s="141"/>
      <c r="DP336" s="142"/>
      <c r="DQ336" s="138"/>
      <c r="DR336" s="141"/>
      <c r="DS336" s="142"/>
      <c r="DT336" s="138"/>
      <c r="DU336" s="141"/>
      <c r="DV336" s="142"/>
      <c r="DW336" s="138"/>
      <c r="DX336" s="141"/>
      <c r="DY336" s="142"/>
      <c r="DZ336" s="138"/>
      <c r="EA336" s="141"/>
      <c r="EB336" s="142"/>
      <c r="EC336" s="138"/>
      <c r="ED336" s="141"/>
      <c r="EE336" s="142"/>
      <c r="EF336" s="138"/>
      <c r="EG336" s="141"/>
      <c r="EH336" s="142"/>
      <c r="EI336" s="138"/>
      <c r="EJ336" s="141"/>
      <c r="EK336" s="142"/>
      <c r="EL336" s="138"/>
      <c r="EM336" s="141"/>
      <c r="EN336" s="142"/>
      <c r="EO336" s="138"/>
      <c r="EP336" s="141"/>
      <c r="EQ336" s="142"/>
      <c r="ER336" s="138"/>
      <c r="ES336" s="141"/>
      <c r="ET336" s="142"/>
      <c r="EU336" s="138"/>
      <c r="EV336" s="141"/>
      <c r="EW336" s="142"/>
      <c r="EX336" s="138"/>
      <c r="EY336" s="141"/>
      <c r="EZ336" s="142"/>
      <c r="FA336" s="138"/>
      <c r="FB336" s="141"/>
      <c r="FC336" s="142"/>
      <c r="FD336" s="138"/>
      <c r="FE336" s="141"/>
      <c r="FF336" s="142"/>
      <c r="FG336" s="138"/>
      <c r="FH336" s="141"/>
      <c r="FI336" s="142"/>
      <c r="FJ336" s="138"/>
      <c r="FK336" s="141"/>
      <c r="FL336" s="142"/>
      <c r="FM336" s="138"/>
      <c r="FN336" s="141"/>
      <c r="FO336" s="142"/>
      <c r="FP336" s="138"/>
      <c r="FQ336" s="141"/>
      <c r="FR336" s="142"/>
      <c r="FS336" s="138"/>
      <c r="FT336" s="141"/>
      <c r="FU336" s="142"/>
      <c r="FV336" s="138"/>
      <c r="FW336" s="141"/>
      <c r="FX336" s="142"/>
      <c r="FY336" s="138"/>
      <c r="FZ336" s="141"/>
      <c r="GA336" s="142"/>
      <c r="GB336" s="138"/>
      <c r="GC336" s="141"/>
      <c r="GD336" s="142"/>
      <c r="GE336" s="138"/>
      <c r="GF336" s="141"/>
      <c r="GG336" s="142"/>
      <c r="GH336" s="138"/>
      <c r="GI336" s="141"/>
      <c r="GJ336" s="142"/>
      <c r="GK336" s="138"/>
      <c r="GL336" s="141"/>
      <c r="GM336" s="142"/>
      <c r="GN336" s="138"/>
      <c r="GO336" s="141"/>
      <c r="GP336" s="142"/>
      <c r="GQ336" s="138"/>
      <c r="GR336" s="141"/>
      <c r="GS336" s="142"/>
      <c r="GT336" s="138"/>
      <c r="GU336" s="141"/>
      <c r="GV336" s="142"/>
      <c r="GW336" s="138"/>
      <c r="GX336" s="141"/>
      <c r="GY336" s="142"/>
      <c r="GZ336" s="138"/>
      <c r="HA336" s="141"/>
      <c r="HB336" s="142"/>
      <c r="HC336" s="138"/>
      <c r="HD336" s="141"/>
      <c r="HE336" s="142"/>
      <c r="HF336" s="138"/>
      <c r="HG336" s="141"/>
      <c r="HH336" s="142"/>
      <c r="HI336" s="138"/>
      <c r="HJ336" s="141"/>
      <c r="HK336" s="142"/>
      <c r="HL336" s="138"/>
      <c r="HM336" s="141"/>
      <c r="HN336" s="142"/>
      <c r="HO336" s="138"/>
      <c r="HP336" s="141"/>
      <c r="HQ336" s="142"/>
      <c r="HR336" s="138"/>
      <c r="HS336" s="141"/>
      <c r="HT336" s="142"/>
      <c r="HU336" s="138"/>
      <c r="HV336" s="141"/>
      <c r="HW336" s="142"/>
      <c r="HX336" s="138"/>
      <c r="HY336" s="141"/>
      <c r="HZ336" s="142"/>
      <c r="IA336" s="138"/>
      <c r="IB336" s="141"/>
      <c r="IC336" s="142"/>
      <c r="ID336" s="138"/>
      <c r="IE336" s="141"/>
      <c r="IF336" s="142"/>
      <c r="IG336" s="138"/>
      <c r="IH336" s="141"/>
      <c r="II336" s="142"/>
      <c r="IJ336" s="138"/>
      <c r="IK336" s="141"/>
      <c r="IL336" s="142"/>
      <c r="IM336" s="138"/>
      <c r="IN336" s="141"/>
      <c r="IO336" s="142"/>
      <c r="IP336" s="138"/>
      <c r="IQ336" s="141"/>
      <c r="IR336" s="142"/>
      <c r="IS336" s="138"/>
      <c r="IT336" s="141"/>
      <c r="IU336" s="142"/>
      <c r="IV336" s="138"/>
    </row>
    <row r="337" s="26" customFormat="true" ht="71.25" spans="1:25">
      <c r="A337" s="152">
        <v>148</v>
      </c>
      <c r="B337" s="151"/>
      <c r="C337" s="152" t="s">
        <v>848</v>
      </c>
      <c r="D337" s="152" t="s">
        <v>849</v>
      </c>
      <c r="E337" s="152" t="s">
        <v>60</v>
      </c>
      <c r="F337" s="148" t="s">
        <v>850</v>
      </c>
      <c r="G337" s="152">
        <v>1091</v>
      </c>
      <c r="H337" s="152" t="s">
        <v>804</v>
      </c>
      <c r="I337" s="152" t="s">
        <v>851</v>
      </c>
      <c r="J337" s="152" t="s">
        <v>806</v>
      </c>
      <c r="K337" s="152">
        <v>703</v>
      </c>
      <c r="L337" s="152">
        <v>703</v>
      </c>
      <c r="M337" s="152"/>
      <c r="N337" s="152"/>
      <c r="O337" s="81"/>
      <c r="P337" s="152"/>
      <c r="Q337" s="152"/>
      <c r="R337" s="152"/>
      <c r="S337" s="152"/>
      <c r="T337" s="152"/>
      <c r="U337" s="152"/>
      <c r="V337" s="77" t="s">
        <v>852</v>
      </c>
      <c r="W337" s="78" t="s">
        <v>853</v>
      </c>
      <c r="X337" s="92" t="s">
        <v>854</v>
      </c>
      <c r="Y337" s="74"/>
    </row>
    <row r="338" s="26" customFormat="true" ht="75" spans="1:25">
      <c r="A338" s="152">
        <v>149</v>
      </c>
      <c r="B338" s="151"/>
      <c r="C338" s="152" t="s">
        <v>848</v>
      </c>
      <c r="D338" s="152" t="s">
        <v>855</v>
      </c>
      <c r="E338" s="152" t="s">
        <v>34</v>
      </c>
      <c r="F338" s="148" t="s">
        <v>856</v>
      </c>
      <c r="G338" s="152">
        <v>1183</v>
      </c>
      <c r="H338" s="152" t="s">
        <v>804</v>
      </c>
      <c r="I338" s="152" t="s">
        <v>857</v>
      </c>
      <c r="J338" s="152" t="s">
        <v>806</v>
      </c>
      <c r="K338" s="152">
        <v>380</v>
      </c>
      <c r="L338" s="152">
        <v>380</v>
      </c>
      <c r="M338" s="152"/>
      <c r="N338" s="152"/>
      <c r="O338" s="81"/>
      <c r="P338" s="152"/>
      <c r="Q338" s="152"/>
      <c r="R338" s="152"/>
      <c r="S338" s="152"/>
      <c r="T338" s="152"/>
      <c r="U338" s="152"/>
      <c r="V338" s="77" t="s">
        <v>852</v>
      </c>
      <c r="W338" s="78" t="s">
        <v>853</v>
      </c>
      <c r="X338" s="92" t="s">
        <v>858</v>
      </c>
      <c r="Y338" s="74"/>
    </row>
    <row r="339" s="24" customFormat="true" ht="47" customHeight="true" spans="1:256">
      <c r="A339" s="150" t="s">
        <v>1188</v>
      </c>
      <c r="B339" s="149" t="s">
        <v>452</v>
      </c>
      <c r="C339" s="149"/>
      <c r="D339" s="149"/>
      <c r="E339" s="150"/>
      <c r="F339" s="163"/>
      <c r="G339" s="150"/>
      <c r="H339" s="149"/>
      <c r="I339" s="150"/>
      <c r="J339" s="149"/>
      <c r="K339" s="150">
        <f>SUM(K340,K379)</f>
        <v>33895.85</v>
      </c>
      <c r="L339" s="150">
        <f t="shared" ref="L339:U339" si="34">SUM(L340,L379)</f>
        <v>5129.48</v>
      </c>
      <c r="M339" s="150">
        <f t="shared" si="34"/>
        <v>2433</v>
      </c>
      <c r="N339" s="150">
        <f t="shared" si="34"/>
        <v>0</v>
      </c>
      <c r="O339" s="150">
        <f t="shared" si="34"/>
        <v>0</v>
      </c>
      <c r="P339" s="150">
        <f t="shared" si="34"/>
        <v>1966.6</v>
      </c>
      <c r="Q339" s="150">
        <f t="shared" si="34"/>
        <v>7947</v>
      </c>
      <c r="R339" s="150">
        <f t="shared" si="34"/>
        <v>0</v>
      </c>
      <c r="S339" s="150">
        <f t="shared" si="34"/>
        <v>16419.77</v>
      </c>
      <c r="T339" s="150">
        <f t="shared" si="34"/>
        <v>0</v>
      </c>
      <c r="U339" s="150">
        <f t="shared" si="34"/>
        <v>0</v>
      </c>
      <c r="V339" s="180"/>
      <c r="W339" s="181"/>
      <c r="X339" s="187"/>
      <c r="Y339" s="181"/>
      <c r="Z339" s="197"/>
      <c r="AA339" s="198"/>
      <c r="AB339" s="197"/>
      <c r="AC339" s="198"/>
      <c r="AD339" s="197"/>
      <c r="AE339" s="198"/>
      <c r="AF339" s="197"/>
      <c r="AG339" s="198"/>
      <c r="AH339" s="197"/>
      <c r="AI339" s="198"/>
      <c r="AJ339" s="197"/>
      <c r="AK339" s="198"/>
      <c r="AL339" s="197"/>
      <c r="AM339" s="198"/>
      <c r="AN339" s="197"/>
      <c r="AO339" s="198"/>
      <c r="AP339" s="197"/>
      <c r="AQ339" s="198"/>
      <c r="AR339" s="197"/>
      <c r="AS339" s="198"/>
      <c r="AT339" s="197"/>
      <c r="AU339" s="198"/>
      <c r="AV339" s="197"/>
      <c r="AW339" s="198"/>
      <c r="AX339" s="197"/>
      <c r="AY339" s="198"/>
      <c r="AZ339" s="197"/>
      <c r="BA339" s="198"/>
      <c r="BB339" s="197"/>
      <c r="BC339" s="198"/>
      <c r="BD339" s="197"/>
      <c r="BE339" s="198"/>
      <c r="BF339" s="197"/>
      <c r="BG339" s="198"/>
      <c r="BH339" s="197"/>
      <c r="BI339" s="198"/>
      <c r="BJ339" s="197"/>
      <c r="BK339" s="198"/>
      <c r="BL339" s="197"/>
      <c r="BM339" s="198"/>
      <c r="BN339" s="197"/>
      <c r="BO339" s="198"/>
      <c r="BP339" s="197"/>
      <c r="BQ339" s="198"/>
      <c r="BR339" s="197"/>
      <c r="BS339" s="198"/>
      <c r="BT339" s="197"/>
      <c r="BU339" s="198"/>
      <c r="BV339" s="197"/>
      <c r="BW339" s="198"/>
      <c r="BX339" s="197"/>
      <c r="BY339" s="198"/>
      <c r="BZ339" s="197"/>
      <c r="CA339" s="198"/>
      <c r="CB339" s="197"/>
      <c r="CC339" s="198"/>
      <c r="CD339" s="197"/>
      <c r="CE339" s="198"/>
      <c r="CF339" s="197"/>
      <c r="CG339" s="198"/>
      <c r="CH339" s="197"/>
      <c r="CI339" s="198"/>
      <c r="CJ339" s="197"/>
      <c r="CK339" s="198"/>
      <c r="CL339" s="197"/>
      <c r="CM339" s="198"/>
      <c r="CN339" s="197"/>
      <c r="CO339" s="198"/>
      <c r="CP339" s="197"/>
      <c r="CQ339" s="198"/>
      <c r="CR339" s="197"/>
      <c r="CS339" s="198"/>
      <c r="CT339" s="197"/>
      <c r="CU339" s="198"/>
      <c r="CV339" s="197"/>
      <c r="CW339" s="198"/>
      <c r="CX339" s="197"/>
      <c r="CY339" s="198"/>
      <c r="CZ339" s="197"/>
      <c r="DA339" s="198"/>
      <c r="DB339" s="197"/>
      <c r="DC339" s="198"/>
      <c r="DD339" s="197"/>
      <c r="DE339" s="198"/>
      <c r="DF339" s="197"/>
      <c r="DG339" s="198"/>
      <c r="DH339" s="197"/>
      <c r="DI339" s="198"/>
      <c r="DJ339" s="197"/>
      <c r="DK339" s="198"/>
      <c r="DL339" s="197"/>
      <c r="DM339" s="198"/>
      <c r="DN339" s="197"/>
      <c r="DO339" s="198"/>
      <c r="DP339" s="197"/>
      <c r="DQ339" s="198"/>
      <c r="DR339" s="197"/>
      <c r="DS339" s="198"/>
      <c r="DT339" s="197"/>
      <c r="DU339" s="198"/>
      <c r="DV339" s="197"/>
      <c r="DW339" s="198"/>
      <c r="DX339" s="197"/>
      <c r="DY339" s="198"/>
      <c r="DZ339" s="197"/>
      <c r="EA339" s="198"/>
      <c r="EB339" s="197"/>
      <c r="EC339" s="198"/>
      <c r="ED339" s="197"/>
      <c r="EE339" s="198"/>
      <c r="EF339" s="197"/>
      <c r="EG339" s="198"/>
      <c r="EH339" s="197"/>
      <c r="EI339" s="198"/>
      <c r="EJ339" s="197"/>
      <c r="EK339" s="198"/>
      <c r="EL339" s="197"/>
      <c r="EM339" s="198"/>
      <c r="EN339" s="197"/>
      <c r="EO339" s="198"/>
      <c r="EP339" s="197"/>
      <c r="EQ339" s="198"/>
      <c r="ER339" s="197"/>
      <c r="ES339" s="198"/>
      <c r="ET339" s="197"/>
      <c r="EU339" s="198"/>
      <c r="EV339" s="197"/>
      <c r="EW339" s="198"/>
      <c r="EX339" s="197"/>
      <c r="EY339" s="198"/>
      <c r="EZ339" s="197"/>
      <c r="FA339" s="198"/>
      <c r="FB339" s="197"/>
      <c r="FC339" s="198"/>
      <c r="FD339" s="197"/>
      <c r="FE339" s="198"/>
      <c r="FF339" s="197"/>
      <c r="FG339" s="198"/>
      <c r="FH339" s="197"/>
      <c r="FI339" s="198"/>
      <c r="FJ339" s="197"/>
      <c r="FK339" s="198"/>
      <c r="FL339" s="197"/>
      <c r="FM339" s="198"/>
      <c r="FN339" s="197"/>
      <c r="FO339" s="198"/>
      <c r="FP339" s="197"/>
      <c r="FQ339" s="198"/>
      <c r="FR339" s="197"/>
      <c r="FS339" s="198"/>
      <c r="FT339" s="197"/>
      <c r="FU339" s="198"/>
      <c r="FV339" s="197"/>
      <c r="FW339" s="198"/>
      <c r="FX339" s="197"/>
      <c r="FY339" s="198"/>
      <c r="FZ339" s="197"/>
      <c r="GA339" s="198"/>
      <c r="GB339" s="197"/>
      <c r="GC339" s="198"/>
      <c r="GD339" s="197"/>
      <c r="GE339" s="198"/>
      <c r="GF339" s="197"/>
      <c r="GG339" s="198"/>
      <c r="GH339" s="197"/>
      <c r="GI339" s="198"/>
      <c r="GJ339" s="197"/>
      <c r="GK339" s="198"/>
      <c r="GL339" s="197"/>
      <c r="GM339" s="198"/>
      <c r="GN339" s="197"/>
      <c r="GO339" s="198"/>
      <c r="GP339" s="197"/>
      <c r="GQ339" s="198"/>
      <c r="GR339" s="197"/>
      <c r="GS339" s="198"/>
      <c r="GT339" s="197"/>
      <c r="GU339" s="198"/>
      <c r="GV339" s="197"/>
      <c r="GW339" s="198"/>
      <c r="GX339" s="197"/>
      <c r="GY339" s="198"/>
      <c r="GZ339" s="197"/>
      <c r="HA339" s="198"/>
      <c r="HB339" s="197"/>
      <c r="HC339" s="198"/>
      <c r="HD339" s="197"/>
      <c r="HE339" s="198"/>
      <c r="HF339" s="197"/>
      <c r="HG339" s="198"/>
      <c r="HH339" s="197"/>
      <c r="HI339" s="198"/>
      <c r="HJ339" s="197"/>
      <c r="HK339" s="198"/>
      <c r="HL339" s="197"/>
      <c r="HM339" s="198"/>
      <c r="HN339" s="197"/>
      <c r="HO339" s="198"/>
      <c r="HP339" s="197"/>
      <c r="HQ339" s="198"/>
      <c r="HR339" s="197"/>
      <c r="HS339" s="198"/>
      <c r="HT339" s="197"/>
      <c r="HU339" s="198"/>
      <c r="HV339" s="197"/>
      <c r="HW339" s="198"/>
      <c r="HX339" s="197"/>
      <c r="HY339" s="198"/>
      <c r="HZ339" s="197"/>
      <c r="IA339" s="198"/>
      <c r="IB339" s="197"/>
      <c r="IC339" s="198"/>
      <c r="ID339" s="197"/>
      <c r="IE339" s="198"/>
      <c r="IF339" s="197"/>
      <c r="IG339" s="198"/>
      <c r="IH339" s="197"/>
      <c r="II339" s="198"/>
      <c r="IJ339" s="197"/>
      <c r="IK339" s="198"/>
      <c r="IL339" s="197"/>
      <c r="IM339" s="198"/>
      <c r="IN339" s="197"/>
      <c r="IO339" s="198"/>
      <c r="IP339" s="197"/>
      <c r="IQ339" s="198"/>
      <c r="IR339" s="197"/>
      <c r="IS339" s="198"/>
      <c r="IT339" s="197"/>
      <c r="IU339" s="198"/>
      <c r="IV339" s="197"/>
    </row>
    <row r="340" s="25" customFormat="true" ht="52" customHeight="true" spans="1:256">
      <c r="A340" s="168" t="s">
        <v>31</v>
      </c>
      <c r="B340" s="145"/>
      <c r="C340" s="146" t="s">
        <v>859</v>
      </c>
      <c r="D340" s="146"/>
      <c r="E340" s="146"/>
      <c r="F340" s="167"/>
      <c r="G340" s="168"/>
      <c r="H340" s="145"/>
      <c r="I340" s="146"/>
      <c r="J340" s="168"/>
      <c r="K340" s="156">
        <f>SUM(K341:K378)</f>
        <v>31859.55</v>
      </c>
      <c r="L340" s="156">
        <f t="shared" ref="L340:U340" si="35">SUM(L341:L378)</f>
        <v>5129.48</v>
      </c>
      <c r="M340" s="156">
        <f t="shared" si="35"/>
        <v>2433</v>
      </c>
      <c r="N340" s="156">
        <f t="shared" si="35"/>
        <v>0</v>
      </c>
      <c r="O340" s="156">
        <f t="shared" si="35"/>
        <v>0</v>
      </c>
      <c r="P340" s="156">
        <f t="shared" si="35"/>
        <v>1930.3</v>
      </c>
      <c r="Q340" s="156">
        <f t="shared" si="35"/>
        <v>7947</v>
      </c>
      <c r="R340" s="156">
        <f t="shared" si="35"/>
        <v>0</v>
      </c>
      <c r="S340" s="156">
        <f t="shared" si="35"/>
        <v>14419.77</v>
      </c>
      <c r="T340" s="156">
        <f t="shared" si="35"/>
        <v>0</v>
      </c>
      <c r="U340" s="156">
        <f t="shared" si="35"/>
        <v>0</v>
      </c>
      <c r="V340" s="188"/>
      <c r="W340" s="189"/>
      <c r="X340" s="190"/>
      <c r="Y340" s="188"/>
      <c r="Z340" s="200"/>
      <c r="AA340" s="201"/>
      <c r="AB340" s="202"/>
      <c r="AC340" s="200"/>
      <c r="AD340" s="201"/>
      <c r="AE340" s="202"/>
      <c r="AF340" s="200"/>
      <c r="AG340" s="201"/>
      <c r="AH340" s="202"/>
      <c r="AI340" s="200"/>
      <c r="AJ340" s="201"/>
      <c r="AK340" s="202"/>
      <c r="AL340" s="200"/>
      <c r="AM340" s="201"/>
      <c r="AN340" s="202"/>
      <c r="AO340" s="200"/>
      <c r="AP340" s="201"/>
      <c r="AQ340" s="202"/>
      <c r="AR340" s="200"/>
      <c r="AS340" s="201"/>
      <c r="AT340" s="202"/>
      <c r="AU340" s="200"/>
      <c r="AV340" s="201"/>
      <c r="AW340" s="202"/>
      <c r="AX340" s="200"/>
      <c r="AY340" s="201"/>
      <c r="AZ340" s="202"/>
      <c r="BA340" s="200"/>
      <c r="BB340" s="201"/>
      <c r="BC340" s="202"/>
      <c r="BD340" s="200"/>
      <c r="BE340" s="201"/>
      <c r="BF340" s="202"/>
      <c r="BG340" s="200"/>
      <c r="BH340" s="201"/>
      <c r="BI340" s="202"/>
      <c r="BJ340" s="200"/>
      <c r="BK340" s="201"/>
      <c r="BL340" s="202"/>
      <c r="BM340" s="200"/>
      <c r="BN340" s="201"/>
      <c r="BO340" s="202"/>
      <c r="BP340" s="200"/>
      <c r="BQ340" s="201"/>
      <c r="BR340" s="202"/>
      <c r="BS340" s="200"/>
      <c r="BT340" s="201"/>
      <c r="BU340" s="202"/>
      <c r="BV340" s="200"/>
      <c r="BW340" s="201"/>
      <c r="BX340" s="202"/>
      <c r="BY340" s="200"/>
      <c r="BZ340" s="201"/>
      <c r="CA340" s="202"/>
      <c r="CB340" s="200"/>
      <c r="CC340" s="201"/>
      <c r="CD340" s="202"/>
      <c r="CE340" s="200"/>
      <c r="CF340" s="201"/>
      <c r="CG340" s="202"/>
      <c r="CH340" s="200"/>
      <c r="CI340" s="201"/>
      <c r="CJ340" s="202"/>
      <c r="CK340" s="200"/>
      <c r="CL340" s="201"/>
      <c r="CM340" s="202"/>
      <c r="CN340" s="200"/>
      <c r="CO340" s="201"/>
      <c r="CP340" s="202"/>
      <c r="CQ340" s="200"/>
      <c r="CR340" s="201"/>
      <c r="CS340" s="202"/>
      <c r="CT340" s="200"/>
      <c r="CU340" s="201"/>
      <c r="CV340" s="202"/>
      <c r="CW340" s="200"/>
      <c r="CX340" s="201"/>
      <c r="CY340" s="202"/>
      <c r="CZ340" s="200"/>
      <c r="DA340" s="201"/>
      <c r="DB340" s="202"/>
      <c r="DC340" s="200"/>
      <c r="DD340" s="201"/>
      <c r="DE340" s="202"/>
      <c r="DF340" s="200"/>
      <c r="DG340" s="201"/>
      <c r="DH340" s="202"/>
      <c r="DI340" s="200"/>
      <c r="DJ340" s="201"/>
      <c r="DK340" s="202"/>
      <c r="DL340" s="200"/>
      <c r="DM340" s="201"/>
      <c r="DN340" s="202"/>
      <c r="DO340" s="200"/>
      <c r="DP340" s="201"/>
      <c r="DQ340" s="202"/>
      <c r="DR340" s="200"/>
      <c r="DS340" s="201"/>
      <c r="DT340" s="202"/>
      <c r="DU340" s="200"/>
      <c r="DV340" s="201"/>
      <c r="DW340" s="202"/>
      <c r="DX340" s="200"/>
      <c r="DY340" s="201"/>
      <c r="DZ340" s="202"/>
      <c r="EA340" s="200"/>
      <c r="EB340" s="201"/>
      <c r="EC340" s="202"/>
      <c r="ED340" s="200"/>
      <c r="EE340" s="201"/>
      <c r="EF340" s="202"/>
      <c r="EG340" s="200"/>
      <c r="EH340" s="201"/>
      <c r="EI340" s="202"/>
      <c r="EJ340" s="200"/>
      <c r="EK340" s="201"/>
      <c r="EL340" s="202"/>
      <c r="EM340" s="200"/>
      <c r="EN340" s="201"/>
      <c r="EO340" s="202"/>
      <c r="EP340" s="200"/>
      <c r="EQ340" s="201"/>
      <c r="ER340" s="202"/>
      <c r="ES340" s="200"/>
      <c r="ET340" s="201"/>
      <c r="EU340" s="202"/>
      <c r="EV340" s="200"/>
      <c r="EW340" s="201"/>
      <c r="EX340" s="202"/>
      <c r="EY340" s="200"/>
      <c r="EZ340" s="201"/>
      <c r="FA340" s="202"/>
      <c r="FB340" s="200"/>
      <c r="FC340" s="201"/>
      <c r="FD340" s="202"/>
      <c r="FE340" s="200"/>
      <c r="FF340" s="201"/>
      <c r="FG340" s="202"/>
      <c r="FH340" s="200"/>
      <c r="FI340" s="201"/>
      <c r="FJ340" s="202"/>
      <c r="FK340" s="200"/>
      <c r="FL340" s="201"/>
      <c r="FM340" s="202"/>
      <c r="FN340" s="200"/>
      <c r="FO340" s="201"/>
      <c r="FP340" s="202"/>
      <c r="FQ340" s="200"/>
      <c r="FR340" s="201"/>
      <c r="FS340" s="202"/>
      <c r="FT340" s="200"/>
      <c r="FU340" s="201"/>
      <c r="FV340" s="202"/>
      <c r="FW340" s="200"/>
      <c r="FX340" s="201"/>
      <c r="FY340" s="202"/>
      <c r="FZ340" s="200"/>
      <c r="GA340" s="201"/>
      <c r="GB340" s="202"/>
      <c r="GC340" s="200"/>
      <c r="GD340" s="201"/>
      <c r="GE340" s="202"/>
      <c r="GF340" s="200"/>
      <c r="GG340" s="201"/>
      <c r="GH340" s="202"/>
      <c r="GI340" s="200"/>
      <c r="GJ340" s="201"/>
      <c r="GK340" s="202"/>
      <c r="GL340" s="200"/>
      <c r="GM340" s="201"/>
      <c r="GN340" s="202"/>
      <c r="GO340" s="200"/>
      <c r="GP340" s="201"/>
      <c r="GQ340" s="202"/>
      <c r="GR340" s="200"/>
      <c r="GS340" s="201"/>
      <c r="GT340" s="202"/>
      <c r="GU340" s="200"/>
      <c r="GV340" s="201"/>
      <c r="GW340" s="202"/>
      <c r="GX340" s="200"/>
      <c r="GY340" s="201"/>
      <c r="GZ340" s="202"/>
      <c r="HA340" s="200"/>
      <c r="HB340" s="201"/>
      <c r="HC340" s="202"/>
      <c r="HD340" s="200"/>
      <c r="HE340" s="201"/>
      <c r="HF340" s="202"/>
      <c r="HG340" s="200"/>
      <c r="HH340" s="201"/>
      <c r="HI340" s="202"/>
      <c r="HJ340" s="200"/>
      <c r="HK340" s="201"/>
      <c r="HL340" s="202"/>
      <c r="HM340" s="200"/>
      <c r="HN340" s="201"/>
      <c r="HO340" s="202"/>
      <c r="HP340" s="200"/>
      <c r="HQ340" s="201"/>
      <c r="HR340" s="202"/>
      <c r="HS340" s="200"/>
      <c r="HT340" s="201"/>
      <c r="HU340" s="202"/>
      <c r="HV340" s="200"/>
      <c r="HW340" s="201"/>
      <c r="HX340" s="202"/>
      <c r="HY340" s="200"/>
      <c r="HZ340" s="201"/>
      <c r="IA340" s="202"/>
      <c r="IB340" s="200"/>
      <c r="IC340" s="201"/>
      <c r="ID340" s="202"/>
      <c r="IE340" s="200"/>
      <c r="IF340" s="201"/>
      <c r="IG340" s="202"/>
      <c r="IH340" s="200"/>
      <c r="II340" s="201"/>
      <c r="IJ340" s="202"/>
      <c r="IK340" s="200"/>
      <c r="IL340" s="201"/>
      <c r="IM340" s="202"/>
      <c r="IN340" s="200"/>
      <c r="IO340" s="201"/>
      <c r="IP340" s="202"/>
      <c r="IQ340" s="200"/>
      <c r="IR340" s="201"/>
      <c r="IS340" s="202"/>
      <c r="IT340" s="200"/>
      <c r="IU340" s="201"/>
      <c r="IV340" s="202"/>
    </row>
    <row r="341" s="26" customFormat="true" ht="122" customHeight="true" spans="1:25">
      <c r="A341" s="152">
        <v>150</v>
      </c>
      <c r="B341" s="152" t="s">
        <v>452</v>
      </c>
      <c r="C341" s="152" t="s">
        <v>453</v>
      </c>
      <c r="D341" s="152" t="s">
        <v>860</v>
      </c>
      <c r="E341" s="152" t="s">
        <v>60</v>
      </c>
      <c r="F341" s="148" t="s">
        <v>861</v>
      </c>
      <c r="G341" s="152"/>
      <c r="H341" s="152" t="s">
        <v>862</v>
      </c>
      <c r="I341" s="152" t="s">
        <v>863</v>
      </c>
      <c r="J341" s="152" t="s">
        <v>180</v>
      </c>
      <c r="K341" s="152">
        <f>SUM(L341:U341)</f>
        <v>400</v>
      </c>
      <c r="L341" s="152">
        <v>400</v>
      </c>
      <c r="M341" s="152"/>
      <c r="N341" s="152"/>
      <c r="O341" s="81"/>
      <c r="P341" s="152"/>
      <c r="Q341" s="152"/>
      <c r="R341" s="152"/>
      <c r="S341" s="152"/>
      <c r="T341" s="152"/>
      <c r="U341" s="152"/>
      <c r="V341" s="77" t="s">
        <v>864</v>
      </c>
      <c r="W341" s="77" t="s">
        <v>865</v>
      </c>
      <c r="X341" s="92" t="s">
        <v>866</v>
      </c>
      <c r="Y341" s="74"/>
    </row>
    <row r="342" s="26" customFormat="true" ht="150" spans="1:25">
      <c r="A342" s="152">
        <v>151</v>
      </c>
      <c r="B342" s="152" t="s">
        <v>452</v>
      </c>
      <c r="C342" s="152" t="s">
        <v>453</v>
      </c>
      <c r="D342" s="152" t="s">
        <v>867</v>
      </c>
      <c r="E342" s="152" t="s">
        <v>34</v>
      </c>
      <c r="F342" s="148" t="s">
        <v>868</v>
      </c>
      <c r="G342" s="152"/>
      <c r="H342" s="152" t="s">
        <v>456</v>
      </c>
      <c r="I342" s="152" t="s">
        <v>869</v>
      </c>
      <c r="J342" s="152" t="s">
        <v>458</v>
      </c>
      <c r="K342" s="152">
        <f t="shared" ref="K342:K378" si="36">SUM(L342:U342)</f>
        <v>800</v>
      </c>
      <c r="L342" s="152">
        <v>800</v>
      </c>
      <c r="M342" s="152"/>
      <c r="N342" s="152"/>
      <c r="O342" s="81"/>
      <c r="P342" s="152"/>
      <c r="Q342" s="152"/>
      <c r="R342" s="152"/>
      <c r="S342" s="152"/>
      <c r="T342" s="152"/>
      <c r="U342" s="152"/>
      <c r="V342" s="77" t="s">
        <v>870</v>
      </c>
      <c r="W342" s="78" t="s">
        <v>871</v>
      </c>
      <c r="X342" s="92" t="s">
        <v>872</v>
      </c>
      <c r="Y342" s="74"/>
    </row>
    <row r="343" s="26" customFormat="true" ht="114" customHeight="true" spans="1:25">
      <c r="A343" s="152">
        <v>152</v>
      </c>
      <c r="B343" s="152" t="s">
        <v>452</v>
      </c>
      <c r="C343" s="152" t="s">
        <v>453</v>
      </c>
      <c r="D343" s="152" t="s">
        <v>873</v>
      </c>
      <c r="E343" s="152" t="s">
        <v>34</v>
      </c>
      <c r="F343" s="148" t="s">
        <v>874</v>
      </c>
      <c r="G343" s="152"/>
      <c r="H343" s="152" t="s">
        <v>875</v>
      </c>
      <c r="I343" s="172" t="s">
        <v>179</v>
      </c>
      <c r="J343" s="152" t="s">
        <v>180</v>
      </c>
      <c r="K343" s="152">
        <f t="shared" si="36"/>
        <v>600</v>
      </c>
      <c r="L343" s="152">
        <v>600</v>
      </c>
      <c r="M343" s="152"/>
      <c r="N343" s="152"/>
      <c r="O343" s="81"/>
      <c r="P343" s="152"/>
      <c r="Q343" s="152"/>
      <c r="R343" s="152"/>
      <c r="S343" s="152"/>
      <c r="T343" s="152"/>
      <c r="U343" s="152"/>
      <c r="V343" s="77" t="s">
        <v>876</v>
      </c>
      <c r="W343" s="191" t="s">
        <v>877</v>
      </c>
      <c r="X343" s="92" t="s">
        <v>878</v>
      </c>
      <c r="Y343" s="74"/>
    </row>
    <row r="344" s="36" customFormat="true" ht="150" spans="1:25">
      <c r="A344" s="152">
        <v>153</v>
      </c>
      <c r="B344" s="238" t="s">
        <v>452</v>
      </c>
      <c r="C344" s="238" t="s">
        <v>453</v>
      </c>
      <c r="D344" s="238" t="s">
        <v>879</v>
      </c>
      <c r="E344" s="238" t="s">
        <v>34</v>
      </c>
      <c r="F344" s="238" t="s">
        <v>880</v>
      </c>
      <c r="G344" s="239"/>
      <c r="H344" s="238" t="s">
        <v>881</v>
      </c>
      <c r="I344" s="239" t="s">
        <v>882</v>
      </c>
      <c r="J344" s="238" t="s">
        <v>883</v>
      </c>
      <c r="K344" s="152">
        <f t="shared" si="36"/>
        <v>579</v>
      </c>
      <c r="L344" s="239">
        <v>400</v>
      </c>
      <c r="M344" s="239"/>
      <c r="N344" s="239"/>
      <c r="O344" s="246"/>
      <c r="P344" s="239"/>
      <c r="Q344" s="239"/>
      <c r="R344" s="239"/>
      <c r="S344" s="239">
        <v>179</v>
      </c>
      <c r="T344" s="239"/>
      <c r="U344" s="239"/>
      <c r="V344" s="249" t="s">
        <v>884</v>
      </c>
      <c r="W344" s="250" t="s">
        <v>885</v>
      </c>
      <c r="X344" s="251" t="s">
        <v>886</v>
      </c>
      <c r="Y344" s="253" t="s">
        <v>462</v>
      </c>
    </row>
    <row r="345" s="36" customFormat="true" ht="110.25" spans="1:25">
      <c r="A345" s="152">
        <v>154</v>
      </c>
      <c r="B345" s="238" t="s">
        <v>452</v>
      </c>
      <c r="C345" s="238" t="s">
        <v>453</v>
      </c>
      <c r="D345" s="238" t="s">
        <v>887</v>
      </c>
      <c r="E345" s="238" t="s">
        <v>34</v>
      </c>
      <c r="F345" s="238" t="s">
        <v>888</v>
      </c>
      <c r="G345" s="239"/>
      <c r="H345" s="238" t="s">
        <v>889</v>
      </c>
      <c r="I345" s="244" t="s">
        <v>890</v>
      </c>
      <c r="J345" s="238" t="s">
        <v>180</v>
      </c>
      <c r="K345" s="152">
        <f t="shared" si="36"/>
        <v>530</v>
      </c>
      <c r="L345" s="239">
        <v>400</v>
      </c>
      <c r="M345" s="239"/>
      <c r="N345" s="239"/>
      <c r="O345" s="246"/>
      <c r="P345" s="239"/>
      <c r="Q345" s="239"/>
      <c r="R345" s="239"/>
      <c r="S345" s="239">
        <v>130</v>
      </c>
      <c r="T345" s="239"/>
      <c r="U345" s="239"/>
      <c r="V345" s="252" t="s">
        <v>891</v>
      </c>
      <c r="W345" s="251" t="s">
        <v>892</v>
      </c>
      <c r="X345" s="251" t="s">
        <v>893</v>
      </c>
      <c r="Y345" s="254" t="s">
        <v>894</v>
      </c>
    </row>
    <row r="346" s="36" customFormat="true" ht="126" spans="1:25">
      <c r="A346" s="152">
        <v>155</v>
      </c>
      <c r="B346" s="238" t="s">
        <v>452</v>
      </c>
      <c r="C346" s="238" t="s">
        <v>453</v>
      </c>
      <c r="D346" s="238" t="s">
        <v>895</v>
      </c>
      <c r="E346" s="238" t="s">
        <v>34</v>
      </c>
      <c r="F346" s="238" t="s">
        <v>896</v>
      </c>
      <c r="G346" s="239"/>
      <c r="H346" s="238" t="s">
        <v>897</v>
      </c>
      <c r="I346" s="244" t="s">
        <v>898</v>
      </c>
      <c r="J346" s="238" t="s">
        <v>188</v>
      </c>
      <c r="K346" s="152">
        <f t="shared" si="36"/>
        <v>580</v>
      </c>
      <c r="L346" s="239">
        <v>400</v>
      </c>
      <c r="M346" s="239"/>
      <c r="N346" s="239"/>
      <c r="O346" s="246"/>
      <c r="P346" s="239"/>
      <c r="Q346" s="239"/>
      <c r="R346" s="239"/>
      <c r="S346" s="239">
        <v>180</v>
      </c>
      <c r="T346" s="239"/>
      <c r="U346" s="239"/>
      <c r="V346" s="252" t="s">
        <v>899</v>
      </c>
      <c r="W346" s="251" t="s">
        <v>900</v>
      </c>
      <c r="X346" s="251" t="s">
        <v>901</v>
      </c>
      <c r="Y346" s="254" t="s">
        <v>894</v>
      </c>
    </row>
    <row r="347" s="36" customFormat="true" ht="249" customHeight="true" spans="1:25">
      <c r="A347" s="152">
        <v>156</v>
      </c>
      <c r="B347" s="238" t="s">
        <v>452</v>
      </c>
      <c r="C347" s="238" t="s">
        <v>453</v>
      </c>
      <c r="D347" s="238" t="s">
        <v>902</v>
      </c>
      <c r="E347" s="239" t="s">
        <v>34</v>
      </c>
      <c r="F347" s="238" t="s">
        <v>903</v>
      </c>
      <c r="G347" s="239"/>
      <c r="H347" s="238" t="s">
        <v>752</v>
      </c>
      <c r="I347" s="239" t="s">
        <v>882</v>
      </c>
      <c r="J347" s="238" t="s">
        <v>390</v>
      </c>
      <c r="K347" s="152">
        <f t="shared" si="36"/>
        <v>550</v>
      </c>
      <c r="L347" s="239">
        <v>400</v>
      </c>
      <c r="M347" s="239"/>
      <c r="N347" s="239"/>
      <c r="O347" s="246"/>
      <c r="P347" s="239"/>
      <c r="Q347" s="239"/>
      <c r="R347" s="239"/>
      <c r="S347" s="239">
        <v>150</v>
      </c>
      <c r="T347" s="239"/>
      <c r="U347" s="239"/>
      <c r="V347" s="252" t="s">
        <v>904</v>
      </c>
      <c r="W347" s="251" t="s">
        <v>892</v>
      </c>
      <c r="X347" s="251" t="s">
        <v>905</v>
      </c>
      <c r="Y347" s="238" t="s">
        <v>462</v>
      </c>
    </row>
    <row r="348" s="26" customFormat="true" ht="114" spans="1:25">
      <c r="A348" s="152">
        <v>157</v>
      </c>
      <c r="B348" s="152" t="s">
        <v>452</v>
      </c>
      <c r="C348" s="152" t="s">
        <v>906</v>
      </c>
      <c r="D348" s="152" t="s">
        <v>907</v>
      </c>
      <c r="E348" s="152" t="s">
        <v>60</v>
      </c>
      <c r="F348" s="148" t="s">
        <v>908</v>
      </c>
      <c r="G348" s="170"/>
      <c r="H348" s="152" t="s">
        <v>232</v>
      </c>
      <c r="I348" s="152" t="s">
        <v>909</v>
      </c>
      <c r="J348" s="152" t="s">
        <v>1189</v>
      </c>
      <c r="K348" s="152">
        <f t="shared" si="36"/>
        <v>270</v>
      </c>
      <c r="L348" s="152"/>
      <c r="M348" s="152">
        <v>270</v>
      </c>
      <c r="N348" s="152"/>
      <c r="O348" s="81"/>
      <c r="P348" s="152"/>
      <c r="Q348" s="152"/>
      <c r="R348" s="152"/>
      <c r="S348" s="152"/>
      <c r="T348" s="152"/>
      <c r="U348" s="152"/>
      <c r="V348" s="77" t="s">
        <v>911</v>
      </c>
      <c r="W348" s="77" t="s">
        <v>912</v>
      </c>
      <c r="X348" s="92" t="s">
        <v>913</v>
      </c>
      <c r="Y348" s="74"/>
    </row>
    <row r="349" s="26" customFormat="true" ht="99.75" spans="1:25">
      <c r="A349" s="152">
        <v>158</v>
      </c>
      <c r="B349" s="152" t="s">
        <v>452</v>
      </c>
      <c r="C349" s="152" t="s">
        <v>906</v>
      </c>
      <c r="D349" s="152" t="s">
        <v>914</v>
      </c>
      <c r="E349" s="152" t="s">
        <v>60</v>
      </c>
      <c r="F349" s="148" t="s">
        <v>915</v>
      </c>
      <c r="G349" s="170"/>
      <c r="H349" s="152" t="s">
        <v>314</v>
      </c>
      <c r="I349" s="152" t="s">
        <v>909</v>
      </c>
      <c r="J349" s="152" t="s">
        <v>1189</v>
      </c>
      <c r="K349" s="152">
        <f t="shared" si="36"/>
        <v>190</v>
      </c>
      <c r="L349" s="152"/>
      <c r="M349" s="152">
        <v>190</v>
      </c>
      <c r="N349" s="152"/>
      <c r="O349" s="81"/>
      <c r="P349" s="152"/>
      <c r="Q349" s="152"/>
      <c r="R349" s="152"/>
      <c r="S349" s="152"/>
      <c r="T349" s="152"/>
      <c r="U349" s="152"/>
      <c r="V349" s="77" t="s">
        <v>916</v>
      </c>
      <c r="W349" s="77" t="s">
        <v>912</v>
      </c>
      <c r="X349" s="92" t="s">
        <v>917</v>
      </c>
      <c r="Y349" s="74"/>
    </row>
    <row r="350" s="26" customFormat="true" ht="114" spans="1:25">
      <c r="A350" s="152">
        <v>159</v>
      </c>
      <c r="B350" s="152" t="s">
        <v>452</v>
      </c>
      <c r="C350" s="152" t="s">
        <v>906</v>
      </c>
      <c r="D350" s="205" t="s">
        <v>918</v>
      </c>
      <c r="E350" s="152" t="s">
        <v>60</v>
      </c>
      <c r="F350" s="148" t="s">
        <v>919</v>
      </c>
      <c r="G350" s="154"/>
      <c r="H350" s="152" t="s">
        <v>920</v>
      </c>
      <c r="I350" s="208" t="s">
        <v>239</v>
      </c>
      <c r="J350" s="152" t="s">
        <v>1189</v>
      </c>
      <c r="K350" s="152">
        <f t="shared" si="36"/>
        <v>282</v>
      </c>
      <c r="L350" s="152"/>
      <c r="M350" s="154">
        <v>282</v>
      </c>
      <c r="N350" s="152"/>
      <c r="O350" s="81"/>
      <c r="P350" s="152"/>
      <c r="Q350" s="152"/>
      <c r="R350" s="152"/>
      <c r="S350" s="152"/>
      <c r="T350" s="152"/>
      <c r="U350" s="152"/>
      <c r="V350" s="77" t="s">
        <v>921</v>
      </c>
      <c r="W350" s="77" t="s">
        <v>912</v>
      </c>
      <c r="X350" s="92" t="s">
        <v>922</v>
      </c>
      <c r="Y350" s="74"/>
    </row>
    <row r="351" s="26" customFormat="true" ht="114" spans="1:25">
      <c r="A351" s="152">
        <v>160</v>
      </c>
      <c r="B351" s="152" t="s">
        <v>452</v>
      </c>
      <c r="C351" s="238" t="s">
        <v>453</v>
      </c>
      <c r="D351" s="205" t="s">
        <v>923</v>
      </c>
      <c r="E351" s="152" t="s">
        <v>60</v>
      </c>
      <c r="F351" s="148" t="s">
        <v>924</v>
      </c>
      <c r="G351" s="154"/>
      <c r="H351" s="152" t="s">
        <v>735</v>
      </c>
      <c r="I351" s="208" t="s">
        <v>925</v>
      </c>
      <c r="J351" s="152" t="s">
        <v>1189</v>
      </c>
      <c r="K351" s="152">
        <f t="shared" si="36"/>
        <v>965</v>
      </c>
      <c r="L351" s="152"/>
      <c r="M351" s="154"/>
      <c r="N351" s="152"/>
      <c r="O351" s="81"/>
      <c r="P351" s="152"/>
      <c r="Q351" s="152"/>
      <c r="R351" s="152"/>
      <c r="S351" s="152">
        <v>965</v>
      </c>
      <c r="T351" s="152"/>
      <c r="U351" s="152"/>
      <c r="V351" s="77" t="s">
        <v>926</v>
      </c>
      <c r="W351" s="77" t="s">
        <v>912</v>
      </c>
      <c r="X351" s="223" t="s">
        <v>927</v>
      </c>
      <c r="Y351" s="74"/>
    </row>
    <row r="352" s="26" customFormat="true" ht="114" spans="1:25">
      <c r="A352" s="152">
        <v>161</v>
      </c>
      <c r="B352" s="152" t="s">
        <v>452</v>
      </c>
      <c r="C352" s="152" t="s">
        <v>906</v>
      </c>
      <c r="D352" s="205" t="s">
        <v>928</v>
      </c>
      <c r="E352" s="152" t="s">
        <v>60</v>
      </c>
      <c r="F352" s="148" t="s">
        <v>929</v>
      </c>
      <c r="G352" s="154"/>
      <c r="H352" s="152" t="s">
        <v>930</v>
      </c>
      <c r="I352" s="208" t="s">
        <v>931</v>
      </c>
      <c r="J352" s="152" t="s">
        <v>1189</v>
      </c>
      <c r="K352" s="152">
        <f t="shared" si="36"/>
        <v>391</v>
      </c>
      <c r="L352" s="152"/>
      <c r="M352" s="154">
        <v>391</v>
      </c>
      <c r="N352" s="152"/>
      <c r="O352" s="81"/>
      <c r="P352" s="152"/>
      <c r="Q352" s="152"/>
      <c r="R352" s="152"/>
      <c r="S352" s="152"/>
      <c r="T352" s="152"/>
      <c r="U352" s="152"/>
      <c r="V352" s="77" t="s">
        <v>932</v>
      </c>
      <c r="W352" s="77" t="s">
        <v>912</v>
      </c>
      <c r="X352" s="223" t="s">
        <v>933</v>
      </c>
      <c r="Y352" s="74"/>
    </row>
    <row r="353" s="26" customFormat="true" ht="171" spans="1:25">
      <c r="A353" s="152">
        <v>162</v>
      </c>
      <c r="B353" s="152" t="s">
        <v>452</v>
      </c>
      <c r="C353" s="152" t="s">
        <v>906</v>
      </c>
      <c r="D353" s="205" t="s">
        <v>934</v>
      </c>
      <c r="E353" s="152" t="s">
        <v>60</v>
      </c>
      <c r="F353" s="148" t="s">
        <v>935</v>
      </c>
      <c r="G353" s="170"/>
      <c r="H353" s="152" t="s">
        <v>936</v>
      </c>
      <c r="I353" s="208" t="s">
        <v>937</v>
      </c>
      <c r="J353" s="152" t="s">
        <v>1189</v>
      </c>
      <c r="K353" s="152">
        <f t="shared" si="36"/>
        <v>543</v>
      </c>
      <c r="L353" s="152"/>
      <c r="M353" s="170"/>
      <c r="N353" s="152"/>
      <c r="O353" s="81"/>
      <c r="P353" s="152"/>
      <c r="Q353" s="152">
        <v>543</v>
      </c>
      <c r="R353" s="152"/>
      <c r="S353" s="152"/>
      <c r="T353" s="152"/>
      <c r="U353" s="152"/>
      <c r="V353" s="77" t="s">
        <v>938</v>
      </c>
      <c r="W353" s="77" t="s">
        <v>912</v>
      </c>
      <c r="X353" s="223" t="s">
        <v>939</v>
      </c>
      <c r="Y353" s="74"/>
    </row>
    <row r="354" s="26" customFormat="true" ht="114" spans="1:25">
      <c r="A354" s="152">
        <v>163</v>
      </c>
      <c r="B354" s="238" t="s">
        <v>452</v>
      </c>
      <c r="C354" s="238" t="s">
        <v>453</v>
      </c>
      <c r="D354" s="205" t="s">
        <v>940</v>
      </c>
      <c r="E354" s="152" t="s">
        <v>60</v>
      </c>
      <c r="F354" s="148" t="s">
        <v>941</v>
      </c>
      <c r="G354" s="154"/>
      <c r="H354" s="205" t="s">
        <v>794</v>
      </c>
      <c r="I354" s="208" t="s">
        <v>942</v>
      </c>
      <c r="J354" s="152" t="s">
        <v>1189</v>
      </c>
      <c r="K354" s="152">
        <f t="shared" si="36"/>
        <v>1662</v>
      </c>
      <c r="L354" s="152"/>
      <c r="M354" s="152"/>
      <c r="N354" s="152"/>
      <c r="O354" s="81"/>
      <c r="P354" s="152"/>
      <c r="Q354" s="152"/>
      <c r="R354" s="152"/>
      <c r="S354" s="152">
        <v>1662</v>
      </c>
      <c r="T354" s="152"/>
      <c r="U354" s="152"/>
      <c r="V354" s="77" t="s">
        <v>943</v>
      </c>
      <c r="W354" s="77" t="s">
        <v>912</v>
      </c>
      <c r="X354" s="92" t="s">
        <v>944</v>
      </c>
      <c r="Y354" s="74"/>
    </row>
    <row r="355" s="26" customFormat="true" ht="114" spans="1:25">
      <c r="A355" s="152">
        <v>164</v>
      </c>
      <c r="B355" s="152" t="s">
        <v>452</v>
      </c>
      <c r="C355" s="152" t="s">
        <v>906</v>
      </c>
      <c r="D355" s="206" t="s">
        <v>945</v>
      </c>
      <c r="E355" s="152" t="s">
        <v>60</v>
      </c>
      <c r="F355" s="148" t="s">
        <v>946</v>
      </c>
      <c r="G355" s="154"/>
      <c r="H355" s="152" t="s">
        <v>947</v>
      </c>
      <c r="I355" s="208" t="s">
        <v>948</v>
      </c>
      <c r="J355" s="152" t="s">
        <v>1189</v>
      </c>
      <c r="K355" s="152">
        <f t="shared" si="36"/>
        <v>758</v>
      </c>
      <c r="L355" s="152"/>
      <c r="M355" s="152"/>
      <c r="N355" s="152"/>
      <c r="O355" s="81"/>
      <c r="P355" s="152"/>
      <c r="Q355" s="152">
        <v>758</v>
      </c>
      <c r="R355" s="152"/>
      <c r="S355" s="152"/>
      <c r="T355" s="152"/>
      <c r="U355" s="152"/>
      <c r="V355" s="77" t="s">
        <v>949</v>
      </c>
      <c r="W355" s="77" t="s">
        <v>912</v>
      </c>
      <c r="X355" s="92" t="s">
        <v>950</v>
      </c>
      <c r="Y355" s="74"/>
    </row>
    <row r="356" s="26" customFormat="true" ht="85.5" spans="1:25">
      <c r="A356" s="152">
        <v>165</v>
      </c>
      <c r="B356" s="152" t="s">
        <v>452</v>
      </c>
      <c r="C356" s="152" t="s">
        <v>906</v>
      </c>
      <c r="D356" s="207" t="s">
        <v>951</v>
      </c>
      <c r="E356" s="152" t="s">
        <v>60</v>
      </c>
      <c r="F356" s="148" t="s">
        <v>952</v>
      </c>
      <c r="G356" s="170"/>
      <c r="H356" s="152" t="s">
        <v>947</v>
      </c>
      <c r="I356" s="208" t="s">
        <v>948</v>
      </c>
      <c r="J356" s="152" t="s">
        <v>1189</v>
      </c>
      <c r="K356" s="152">
        <f t="shared" si="36"/>
        <v>975</v>
      </c>
      <c r="L356" s="152"/>
      <c r="M356" s="152"/>
      <c r="N356" s="152"/>
      <c r="O356" s="81"/>
      <c r="P356" s="152"/>
      <c r="Q356" s="152">
        <v>975</v>
      </c>
      <c r="R356" s="152"/>
      <c r="S356" s="152"/>
      <c r="T356" s="152"/>
      <c r="U356" s="152"/>
      <c r="V356" s="77" t="s">
        <v>953</v>
      </c>
      <c r="W356" s="77" t="s">
        <v>912</v>
      </c>
      <c r="X356" s="92" t="s">
        <v>954</v>
      </c>
      <c r="Y356" s="74"/>
    </row>
    <row r="357" s="26" customFormat="true" ht="129.75" spans="1:25">
      <c r="A357" s="152">
        <v>166</v>
      </c>
      <c r="B357" s="152" t="s">
        <v>452</v>
      </c>
      <c r="C357" s="152" t="s">
        <v>955</v>
      </c>
      <c r="D357" s="207" t="s">
        <v>956</v>
      </c>
      <c r="E357" s="152" t="s">
        <v>60</v>
      </c>
      <c r="F357" s="148" t="s">
        <v>957</v>
      </c>
      <c r="G357" s="170"/>
      <c r="H357" s="152" t="s">
        <v>958</v>
      </c>
      <c r="I357" s="208" t="s">
        <v>959</v>
      </c>
      <c r="J357" s="152" t="s">
        <v>1189</v>
      </c>
      <c r="K357" s="152">
        <f t="shared" si="36"/>
        <v>1000</v>
      </c>
      <c r="L357" s="152" t="s">
        <v>651</v>
      </c>
      <c r="M357" s="81"/>
      <c r="N357" s="152"/>
      <c r="O357" s="81"/>
      <c r="P357" s="152"/>
      <c r="Q357" s="152">
        <v>1000</v>
      </c>
      <c r="R357" s="152"/>
      <c r="S357" s="152"/>
      <c r="T357" s="152"/>
      <c r="U357" s="152"/>
      <c r="V357" s="77" t="s">
        <v>960</v>
      </c>
      <c r="W357" s="77" t="s">
        <v>912</v>
      </c>
      <c r="X357" s="92" t="s">
        <v>961</v>
      </c>
      <c r="Y357" s="74"/>
    </row>
    <row r="358" s="37" customFormat="true" ht="210" customHeight="true" spans="1:25">
      <c r="A358" s="152">
        <v>167</v>
      </c>
      <c r="B358" s="227" t="s">
        <v>452</v>
      </c>
      <c r="C358" s="238" t="s">
        <v>453</v>
      </c>
      <c r="D358" s="227" t="s">
        <v>962</v>
      </c>
      <c r="E358" s="240" t="s">
        <v>60</v>
      </c>
      <c r="F358" s="241" t="s">
        <v>963</v>
      </c>
      <c r="G358" s="229">
        <v>1683</v>
      </c>
      <c r="H358" s="242" t="s">
        <v>964</v>
      </c>
      <c r="I358" s="229" t="s">
        <v>965</v>
      </c>
      <c r="J358" s="152" t="s">
        <v>1189</v>
      </c>
      <c r="K358" s="152">
        <f t="shared" si="36"/>
        <v>1683</v>
      </c>
      <c r="L358" s="229"/>
      <c r="M358" s="229"/>
      <c r="N358" s="229"/>
      <c r="O358" s="247"/>
      <c r="P358" s="229"/>
      <c r="Q358" s="229"/>
      <c r="R358" s="229"/>
      <c r="S358" s="229">
        <v>1683</v>
      </c>
      <c r="T358" s="229"/>
      <c r="U358" s="229"/>
      <c r="V358" s="240" t="s">
        <v>966</v>
      </c>
      <c r="W358" s="227" t="s">
        <v>912</v>
      </c>
      <c r="X358" s="241" t="s">
        <v>967</v>
      </c>
      <c r="Y358" s="255"/>
    </row>
    <row r="359" s="26" customFormat="true" ht="114" spans="1:25">
      <c r="A359" s="152">
        <v>168</v>
      </c>
      <c r="B359" s="152" t="s">
        <v>452</v>
      </c>
      <c r="C359" s="152" t="s">
        <v>906</v>
      </c>
      <c r="D359" s="207" t="s">
        <v>968</v>
      </c>
      <c r="E359" s="152" t="s">
        <v>34</v>
      </c>
      <c r="F359" s="148" t="s">
        <v>969</v>
      </c>
      <c r="G359" s="170"/>
      <c r="H359" s="152" t="s">
        <v>947</v>
      </c>
      <c r="I359" s="207" t="s">
        <v>970</v>
      </c>
      <c r="J359" s="152" t="s">
        <v>1189</v>
      </c>
      <c r="K359" s="152">
        <f t="shared" si="36"/>
        <v>1000</v>
      </c>
      <c r="L359" s="152"/>
      <c r="M359" s="152"/>
      <c r="N359" s="152"/>
      <c r="O359" s="81"/>
      <c r="P359" s="152"/>
      <c r="Q359" s="152">
        <v>1000</v>
      </c>
      <c r="R359" s="152"/>
      <c r="S359" s="152"/>
      <c r="T359" s="152"/>
      <c r="U359" s="152"/>
      <c r="V359" s="77" t="s">
        <v>971</v>
      </c>
      <c r="W359" s="77" t="s">
        <v>912</v>
      </c>
      <c r="X359" s="92" t="s">
        <v>972</v>
      </c>
      <c r="Y359" s="74"/>
    </row>
    <row r="360" s="26" customFormat="true" ht="99.75" spans="1:25">
      <c r="A360" s="152">
        <v>169</v>
      </c>
      <c r="B360" s="152" t="s">
        <v>452</v>
      </c>
      <c r="C360" s="152" t="s">
        <v>906</v>
      </c>
      <c r="D360" s="207" t="s">
        <v>973</v>
      </c>
      <c r="E360" s="152" t="s">
        <v>34</v>
      </c>
      <c r="F360" s="148" t="s">
        <v>974</v>
      </c>
      <c r="G360" s="170"/>
      <c r="H360" s="152" t="s">
        <v>975</v>
      </c>
      <c r="I360" s="207" t="s">
        <v>976</v>
      </c>
      <c r="J360" s="152" t="s">
        <v>1189</v>
      </c>
      <c r="K360" s="152">
        <f t="shared" si="36"/>
        <v>800</v>
      </c>
      <c r="L360" s="152"/>
      <c r="M360" s="152"/>
      <c r="N360" s="152"/>
      <c r="O360" s="81"/>
      <c r="P360" s="152"/>
      <c r="Q360" s="152">
        <v>800</v>
      </c>
      <c r="R360" s="152"/>
      <c r="S360" s="152"/>
      <c r="T360" s="152"/>
      <c r="U360" s="152"/>
      <c r="V360" s="77" t="s">
        <v>977</v>
      </c>
      <c r="W360" s="77" t="s">
        <v>912</v>
      </c>
      <c r="X360" s="92" t="s">
        <v>978</v>
      </c>
      <c r="Y360" s="74"/>
    </row>
    <row r="361" s="26" customFormat="true" ht="99.75" spans="1:25">
      <c r="A361" s="152">
        <v>170</v>
      </c>
      <c r="B361" s="152" t="s">
        <v>452</v>
      </c>
      <c r="C361" s="152" t="s">
        <v>906</v>
      </c>
      <c r="D361" s="207" t="s">
        <v>979</v>
      </c>
      <c r="E361" s="152" t="s">
        <v>34</v>
      </c>
      <c r="F361" s="148" t="s">
        <v>980</v>
      </c>
      <c r="G361" s="170"/>
      <c r="H361" s="152" t="s">
        <v>981</v>
      </c>
      <c r="I361" s="207" t="s">
        <v>976</v>
      </c>
      <c r="J361" s="152" t="s">
        <v>1189</v>
      </c>
      <c r="K361" s="152">
        <f t="shared" si="36"/>
        <v>1200</v>
      </c>
      <c r="L361" s="152"/>
      <c r="M361" s="152"/>
      <c r="N361" s="152"/>
      <c r="O361" s="81"/>
      <c r="P361" s="152"/>
      <c r="Q361" s="152">
        <v>1200</v>
      </c>
      <c r="R361" s="152"/>
      <c r="S361" s="152"/>
      <c r="T361" s="152"/>
      <c r="U361" s="152"/>
      <c r="V361" s="77" t="s">
        <v>982</v>
      </c>
      <c r="W361" s="77" t="s">
        <v>912</v>
      </c>
      <c r="X361" s="92" t="s">
        <v>983</v>
      </c>
      <c r="Y361" s="74"/>
    </row>
    <row r="362" s="26" customFormat="true" ht="99.75" spans="1:25">
      <c r="A362" s="152">
        <v>171</v>
      </c>
      <c r="B362" s="152" t="s">
        <v>452</v>
      </c>
      <c r="C362" s="152" t="s">
        <v>906</v>
      </c>
      <c r="D362" s="207" t="s">
        <v>984</v>
      </c>
      <c r="E362" s="152" t="s">
        <v>34</v>
      </c>
      <c r="F362" s="148" t="s">
        <v>985</v>
      </c>
      <c r="G362" s="170"/>
      <c r="H362" s="152" t="s">
        <v>986</v>
      </c>
      <c r="I362" s="207" t="s">
        <v>976</v>
      </c>
      <c r="J362" s="152" t="s">
        <v>1189</v>
      </c>
      <c r="K362" s="152">
        <f t="shared" si="36"/>
        <v>510</v>
      </c>
      <c r="L362" s="152"/>
      <c r="M362" s="152"/>
      <c r="N362" s="152"/>
      <c r="O362" s="81"/>
      <c r="P362" s="152"/>
      <c r="Q362" s="152">
        <v>510</v>
      </c>
      <c r="R362" s="152"/>
      <c r="S362" s="152"/>
      <c r="T362" s="152"/>
      <c r="U362" s="152"/>
      <c r="V362" s="77" t="s">
        <v>987</v>
      </c>
      <c r="W362" s="77" t="s">
        <v>912</v>
      </c>
      <c r="X362" s="92" t="s">
        <v>988</v>
      </c>
      <c r="Y362" s="74"/>
    </row>
    <row r="363" s="26" customFormat="true" ht="114" spans="1:25">
      <c r="A363" s="152">
        <v>172</v>
      </c>
      <c r="B363" s="152" t="s">
        <v>452</v>
      </c>
      <c r="C363" s="152" t="s">
        <v>989</v>
      </c>
      <c r="D363" s="207" t="s">
        <v>990</v>
      </c>
      <c r="E363" s="152" t="s">
        <v>34</v>
      </c>
      <c r="F363" s="148" t="s">
        <v>991</v>
      </c>
      <c r="G363" s="170"/>
      <c r="H363" s="152" t="s">
        <v>992</v>
      </c>
      <c r="I363" s="207" t="s">
        <v>970</v>
      </c>
      <c r="J363" s="152" t="s">
        <v>1189</v>
      </c>
      <c r="K363" s="152">
        <f t="shared" si="36"/>
        <v>500</v>
      </c>
      <c r="L363" s="152"/>
      <c r="M363" s="152">
        <v>500</v>
      </c>
      <c r="N363" s="152"/>
      <c r="O363" s="81"/>
      <c r="P363" s="152"/>
      <c r="Q363" s="152"/>
      <c r="R363" s="152"/>
      <c r="S363" s="152"/>
      <c r="T363" s="152"/>
      <c r="U363" s="152"/>
      <c r="V363" s="77" t="s">
        <v>993</v>
      </c>
      <c r="W363" s="77" t="s">
        <v>912</v>
      </c>
      <c r="X363" s="92" t="s">
        <v>994</v>
      </c>
      <c r="Y363" s="74"/>
    </row>
    <row r="364" s="26" customFormat="true" ht="114" spans="1:25">
      <c r="A364" s="152">
        <v>173</v>
      </c>
      <c r="B364" s="152" t="s">
        <v>452</v>
      </c>
      <c r="C364" s="152" t="s">
        <v>989</v>
      </c>
      <c r="D364" s="207" t="s">
        <v>995</v>
      </c>
      <c r="E364" s="152" t="s">
        <v>34</v>
      </c>
      <c r="F364" s="148" t="s">
        <v>996</v>
      </c>
      <c r="G364" s="170"/>
      <c r="H364" s="152" t="s">
        <v>997</v>
      </c>
      <c r="I364" s="207" t="s">
        <v>970</v>
      </c>
      <c r="J364" s="152" t="s">
        <v>1189</v>
      </c>
      <c r="K364" s="152">
        <f t="shared" si="36"/>
        <v>800</v>
      </c>
      <c r="L364" s="152"/>
      <c r="M364" s="152">
        <v>800</v>
      </c>
      <c r="N364" s="152"/>
      <c r="O364" s="81"/>
      <c r="P364" s="152"/>
      <c r="Q364" s="152"/>
      <c r="R364" s="152"/>
      <c r="S364" s="152"/>
      <c r="T364" s="152"/>
      <c r="U364" s="152"/>
      <c r="V364" s="77" t="s">
        <v>998</v>
      </c>
      <c r="W364" s="77" t="s">
        <v>912</v>
      </c>
      <c r="X364" s="92" t="s">
        <v>999</v>
      </c>
      <c r="Y364" s="74"/>
    </row>
    <row r="365" s="27" customFormat="true" ht="99.75" spans="1:25">
      <c r="A365" s="152">
        <v>174</v>
      </c>
      <c r="B365" s="152" t="s">
        <v>452</v>
      </c>
      <c r="C365" s="238" t="s">
        <v>453</v>
      </c>
      <c r="D365" s="208" t="s">
        <v>1000</v>
      </c>
      <c r="E365" s="152" t="s">
        <v>60</v>
      </c>
      <c r="F365" s="148" t="s">
        <v>1001</v>
      </c>
      <c r="G365" s="152"/>
      <c r="H365" s="152" t="s">
        <v>1002</v>
      </c>
      <c r="I365" s="152" t="s">
        <v>216</v>
      </c>
      <c r="J365" s="152" t="s">
        <v>197</v>
      </c>
      <c r="K365" s="152">
        <f t="shared" si="36"/>
        <v>1158.77</v>
      </c>
      <c r="L365" s="219"/>
      <c r="M365" s="219"/>
      <c r="N365" s="152"/>
      <c r="O365" s="81"/>
      <c r="P365" s="152"/>
      <c r="Q365" s="152"/>
      <c r="R365" s="152"/>
      <c r="S365" s="152">
        <v>1158.77</v>
      </c>
      <c r="T365" s="152"/>
      <c r="U365" s="152"/>
      <c r="V365" s="77"/>
      <c r="W365" s="77" t="s">
        <v>1003</v>
      </c>
      <c r="X365" s="92" t="s">
        <v>1004</v>
      </c>
      <c r="Y365" s="81"/>
    </row>
    <row r="366" s="27" customFormat="true" ht="99.75" spans="1:25">
      <c r="A366" s="152">
        <v>175</v>
      </c>
      <c r="B366" s="152" t="s">
        <v>452</v>
      </c>
      <c r="C366" s="238" t="s">
        <v>453</v>
      </c>
      <c r="D366" s="152" t="s">
        <v>1006</v>
      </c>
      <c r="E366" s="152" t="s">
        <v>34</v>
      </c>
      <c r="F366" s="148" t="s">
        <v>1007</v>
      </c>
      <c r="G366" s="152"/>
      <c r="H366" s="152" t="s">
        <v>1008</v>
      </c>
      <c r="I366" s="152" t="s">
        <v>70</v>
      </c>
      <c r="J366" s="152" t="s">
        <v>197</v>
      </c>
      <c r="K366" s="152">
        <f t="shared" si="36"/>
        <v>1367</v>
      </c>
      <c r="L366" s="219"/>
      <c r="M366" s="219"/>
      <c r="N366" s="152"/>
      <c r="O366" s="81"/>
      <c r="P366" s="152"/>
      <c r="Q366" s="152"/>
      <c r="R366" s="152"/>
      <c r="S366" s="152">
        <v>1367</v>
      </c>
      <c r="T366" s="152"/>
      <c r="U366" s="152"/>
      <c r="V366" s="77" t="s">
        <v>1009</v>
      </c>
      <c r="W366" s="77" t="s">
        <v>1010</v>
      </c>
      <c r="X366" s="92" t="s">
        <v>1011</v>
      </c>
      <c r="Y366" s="81"/>
    </row>
    <row r="367" s="27" customFormat="true" ht="150" spans="1:25">
      <c r="A367" s="152">
        <v>176</v>
      </c>
      <c r="B367" s="152" t="s">
        <v>452</v>
      </c>
      <c r="C367" s="238" t="s">
        <v>453</v>
      </c>
      <c r="D367" s="209" t="s">
        <v>1012</v>
      </c>
      <c r="E367" s="152" t="s">
        <v>60</v>
      </c>
      <c r="F367" s="148" t="s">
        <v>1013</v>
      </c>
      <c r="G367" s="152"/>
      <c r="H367" s="209" t="s">
        <v>1014</v>
      </c>
      <c r="I367" s="152" t="s">
        <v>216</v>
      </c>
      <c r="J367" s="152" t="s">
        <v>197</v>
      </c>
      <c r="K367" s="152">
        <f t="shared" si="36"/>
        <v>2042</v>
      </c>
      <c r="L367" s="219"/>
      <c r="M367" s="152"/>
      <c r="N367" s="152"/>
      <c r="O367" s="81"/>
      <c r="P367" s="152"/>
      <c r="Q367" s="152"/>
      <c r="R367" s="152"/>
      <c r="S367" s="152">
        <v>2042</v>
      </c>
      <c r="T367" s="152"/>
      <c r="U367" s="152"/>
      <c r="V367" s="77"/>
      <c r="W367" s="77" t="s">
        <v>1015</v>
      </c>
      <c r="X367" s="92" t="s">
        <v>1016</v>
      </c>
      <c r="Y367" s="81"/>
    </row>
    <row r="368" s="27" customFormat="true" ht="156.75" spans="1:25">
      <c r="A368" s="152">
        <v>177</v>
      </c>
      <c r="B368" s="238" t="s">
        <v>452</v>
      </c>
      <c r="C368" s="238" t="s">
        <v>453</v>
      </c>
      <c r="D368" s="152" t="s">
        <v>1017</v>
      </c>
      <c r="E368" s="152" t="s">
        <v>34</v>
      </c>
      <c r="F368" s="148" t="s">
        <v>1018</v>
      </c>
      <c r="G368" s="152"/>
      <c r="H368" s="152" t="s">
        <v>1019</v>
      </c>
      <c r="I368" s="152" t="s">
        <v>1020</v>
      </c>
      <c r="J368" s="152" t="s">
        <v>197</v>
      </c>
      <c r="K368" s="152">
        <f t="shared" si="36"/>
        <v>1456</v>
      </c>
      <c r="L368" s="219">
        <v>1456</v>
      </c>
      <c r="M368" s="219"/>
      <c r="N368" s="152"/>
      <c r="O368" s="81"/>
      <c r="P368" s="152"/>
      <c r="Q368" s="152"/>
      <c r="R368" s="152"/>
      <c r="S368" s="152"/>
      <c r="T368" s="152"/>
      <c r="U368" s="152"/>
      <c r="V368" s="77" t="s">
        <v>1021</v>
      </c>
      <c r="W368" s="77" t="s">
        <v>1022</v>
      </c>
      <c r="X368" s="92" t="s">
        <v>1023</v>
      </c>
      <c r="Y368" s="81"/>
    </row>
    <row r="369" s="27" customFormat="true" ht="178.5" spans="1:25">
      <c r="A369" s="152">
        <v>178</v>
      </c>
      <c r="B369" s="238" t="s">
        <v>452</v>
      </c>
      <c r="C369" s="238" t="s">
        <v>453</v>
      </c>
      <c r="D369" s="209" t="s">
        <v>1024</v>
      </c>
      <c r="E369" s="152" t="s">
        <v>60</v>
      </c>
      <c r="F369" s="148" t="s">
        <v>1025</v>
      </c>
      <c r="G369" s="152"/>
      <c r="H369" s="152" t="s">
        <v>203</v>
      </c>
      <c r="I369" s="152" t="s">
        <v>216</v>
      </c>
      <c r="J369" s="152" t="s">
        <v>197</v>
      </c>
      <c r="K369" s="152">
        <f t="shared" si="36"/>
        <v>273.48</v>
      </c>
      <c r="L369" s="219">
        <v>273.48</v>
      </c>
      <c r="M369" s="82"/>
      <c r="N369" s="152"/>
      <c r="O369" s="81"/>
      <c r="P369" s="152"/>
      <c r="Q369" s="152"/>
      <c r="R369" s="152"/>
      <c r="S369" s="152"/>
      <c r="T369" s="152"/>
      <c r="U369" s="152"/>
      <c r="V369" s="77" t="s">
        <v>1026</v>
      </c>
      <c r="W369" s="77" t="s">
        <v>1027</v>
      </c>
      <c r="X369" s="92" t="s">
        <v>1028</v>
      </c>
      <c r="Y369" s="81"/>
    </row>
    <row r="370" s="27" customFormat="true" ht="114" spans="1:25">
      <c r="A370" s="152">
        <v>179</v>
      </c>
      <c r="B370" s="238" t="s">
        <v>452</v>
      </c>
      <c r="C370" s="238" t="s">
        <v>1029</v>
      </c>
      <c r="D370" s="209" t="s">
        <v>1030</v>
      </c>
      <c r="E370" s="152" t="s">
        <v>60</v>
      </c>
      <c r="F370" s="148" t="s">
        <v>1031</v>
      </c>
      <c r="G370" s="152"/>
      <c r="H370" s="152" t="s">
        <v>1032</v>
      </c>
      <c r="I370" s="152" t="s">
        <v>216</v>
      </c>
      <c r="J370" s="152" t="s">
        <v>197</v>
      </c>
      <c r="K370" s="152">
        <f t="shared" si="36"/>
        <v>1601</v>
      </c>
      <c r="L370" s="219"/>
      <c r="M370" s="219"/>
      <c r="N370" s="152"/>
      <c r="O370" s="81"/>
      <c r="P370" s="152"/>
      <c r="Q370" s="152"/>
      <c r="R370" s="152"/>
      <c r="S370" s="152">
        <v>1601</v>
      </c>
      <c r="T370" s="219"/>
      <c r="U370" s="152"/>
      <c r="V370" s="77" t="s">
        <v>1033</v>
      </c>
      <c r="W370" s="77" t="s">
        <v>1034</v>
      </c>
      <c r="X370" s="92" t="s">
        <v>1035</v>
      </c>
      <c r="Y370" s="81"/>
    </row>
    <row r="371" s="26" customFormat="true" ht="99.75" spans="1:25">
      <c r="A371" s="152">
        <v>180</v>
      </c>
      <c r="B371" s="152" t="s">
        <v>452</v>
      </c>
      <c r="C371" s="152" t="s">
        <v>906</v>
      </c>
      <c r="D371" s="152" t="s">
        <v>1036</v>
      </c>
      <c r="E371" s="152" t="s">
        <v>34</v>
      </c>
      <c r="F371" s="148" t="s">
        <v>1037</v>
      </c>
      <c r="G371" s="152"/>
      <c r="H371" s="152" t="s">
        <v>203</v>
      </c>
      <c r="I371" s="152" t="s">
        <v>70</v>
      </c>
      <c r="J371" s="152" t="s">
        <v>197</v>
      </c>
      <c r="K371" s="152">
        <f t="shared" si="36"/>
        <v>1161</v>
      </c>
      <c r="L371" s="152">
        <v>0</v>
      </c>
      <c r="M371" s="152">
        <v>0</v>
      </c>
      <c r="N371" s="152">
        <v>0</v>
      </c>
      <c r="O371" s="81"/>
      <c r="P371" s="152">
        <v>0</v>
      </c>
      <c r="Q371" s="152">
        <v>1161</v>
      </c>
      <c r="R371" s="219"/>
      <c r="S371" s="152"/>
      <c r="T371" s="152">
        <v>0</v>
      </c>
      <c r="U371" s="152">
        <v>0</v>
      </c>
      <c r="V371" s="77" t="s">
        <v>1038</v>
      </c>
      <c r="W371" s="77" t="s">
        <v>1003</v>
      </c>
      <c r="X371" s="92" t="s">
        <v>1039</v>
      </c>
      <c r="Y371" s="74"/>
    </row>
    <row r="372" s="26" customFormat="true" ht="114" spans="1:25">
      <c r="A372" s="152">
        <v>181</v>
      </c>
      <c r="B372" s="238" t="s">
        <v>452</v>
      </c>
      <c r="C372" s="238" t="s">
        <v>453</v>
      </c>
      <c r="D372" s="210" t="s">
        <v>1040</v>
      </c>
      <c r="E372" s="152" t="s">
        <v>34</v>
      </c>
      <c r="F372" s="148" t="s">
        <v>1041</v>
      </c>
      <c r="G372" s="152"/>
      <c r="H372" s="152" t="s">
        <v>1042</v>
      </c>
      <c r="I372" s="152"/>
      <c r="J372" s="152" t="s">
        <v>1043</v>
      </c>
      <c r="K372" s="152">
        <f t="shared" si="36"/>
        <v>706</v>
      </c>
      <c r="L372" s="152"/>
      <c r="M372" s="152"/>
      <c r="N372" s="152"/>
      <c r="O372" s="81"/>
      <c r="P372" s="152"/>
      <c r="Q372" s="152"/>
      <c r="R372" s="152"/>
      <c r="S372" s="152">
        <v>706</v>
      </c>
      <c r="T372" s="152"/>
      <c r="U372" s="152"/>
      <c r="V372" s="77" t="s">
        <v>1044</v>
      </c>
      <c r="W372" s="78" t="s">
        <v>1045</v>
      </c>
      <c r="X372" s="92" t="s">
        <v>1046</v>
      </c>
      <c r="Y372" s="74"/>
    </row>
    <row r="373" s="26" customFormat="true" ht="99.75" spans="1:25">
      <c r="A373" s="152">
        <v>182</v>
      </c>
      <c r="B373" s="238" t="s">
        <v>452</v>
      </c>
      <c r="C373" s="238" t="s">
        <v>453</v>
      </c>
      <c r="D373" s="210" t="s">
        <v>1047</v>
      </c>
      <c r="E373" s="152" t="s">
        <v>34</v>
      </c>
      <c r="F373" s="148" t="s">
        <v>1048</v>
      </c>
      <c r="G373" s="152"/>
      <c r="H373" s="152" t="s">
        <v>1049</v>
      </c>
      <c r="I373" s="152"/>
      <c r="J373" s="152" t="s">
        <v>1043</v>
      </c>
      <c r="K373" s="152">
        <f t="shared" si="36"/>
        <v>180</v>
      </c>
      <c r="L373" s="152"/>
      <c r="M373" s="152"/>
      <c r="N373" s="152"/>
      <c r="O373" s="81"/>
      <c r="P373" s="152"/>
      <c r="Q373" s="152"/>
      <c r="R373" s="152"/>
      <c r="S373" s="152">
        <v>180</v>
      </c>
      <c r="T373" s="152"/>
      <c r="U373" s="152"/>
      <c r="V373" s="77" t="s">
        <v>1050</v>
      </c>
      <c r="W373" s="78" t="s">
        <v>1051</v>
      </c>
      <c r="X373" s="92" t="s">
        <v>1052</v>
      </c>
      <c r="Y373" s="74"/>
    </row>
    <row r="374" s="26" customFormat="true" ht="99.75" spans="1:25">
      <c r="A374" s="152">
        <v>183</v>
      </c>
      <c r="B374" s="238" t="s">
        <v>452</v>
      </c>
      <c r="C374" s="238" t="s">
        <v>453</v>
      </c>
      <c r="D374" s="210" t="s">
        <v>1053</v>
      </c>
      <c r="E374" s="152" t="s">
        <v>34</v>
      </c>
      <c r="F374" s="148" t="s">
        <v>1054</v>
      </c>
      <c r="G374" s="152"/>
      <c r="H374" s="152" t="s">
        <v>1055</v>
      </c>
      <c r="I374" s="152"/>
      <c r="J374" s="152" t="s">
        <v>1043</v>
      </c>
      <c r="K374" s="152">
        <f t="shared" si="36"/>
        <v>416</v>
      </c>
      <c r="L374" s="152"/>
      <c r="M374" s="152"/>
      <c r="N374" s="152"/>
      <c r="O374" s="81"/>
      <c r="P374" s="152"/>
      <c r="Q374" s="152"/>
      <c r="R374" s="152"/>
      <c r="S374" s="152">
        <v>416</v>
      </c>
      <c r="T374" s="152"/>
      <c r="U374" s="152"/>
      <c r="V374" s="77" t="s">
        <v>1056</v>
      </c>
      <c r="W374" s="78" t="s">
        <v>1057</v>
      </c>
      <c r="X374" s="92" t="s">
        <v>1058</v>
      </c>
      <c r="Y374" s="74"/>
    </row>
    <row r="375" s="26" customFormat="true" ht="206.25" spans="1:25">
      <c r="A375" s="152">
        <v>184</v>
      </c>
      <c r="B375" s="238" t="s">
        <v>452</v>
      </c>
      <c r="C375" s="238" t="s">
        <v>453</v>
      </c>
      <c r="D375" s="152" t="s">
        <v>1059</v>
      </c>
      <c r="E375" s="152" t="s">
        <v>34</v>
      </c>
      <c r="F375" s="148" t="s">
        <v>1190</v>
      </c>
      <c r="G375" s="152"/>
      <c r="H375" s="152" t="s">
        <v>112</v>
      </c>
      <c r="I375" s="172" t="s">
        <v>216</v>
      </c>
      <c r="J375" s="152" t="s">
        <v>1189</v>
      </c>
      <c r="K375" s="152">
        <f t="shared" si="36"/>
        <v>1000</v>
      </c>
      <c r="L375" s="152"/>
      <c r="M375" s="152"/>
      <c r="N375" s="152"/>
      <c r="O375" s="81"/>
      <c r="P375" s="152"/>
      <c r="Q375" s="152"/>
      <c r="R375" s="152"/>
      <c r="S375" s="152">
        <v>1000</v>
      </c>
      <c r="T375" s="152"/>
      <c r="U375" s="152"/>
      <c r="V375" s="77" t="s">
        <v>1062</v>
      </c>
      <c r="W375" s="191" t="s">
        <v>1063</v>
      </c>
      <c r="X375" s="92" t="s">
        <v>1064</v>
      </c>
      <c r="Y375" s="74"/>
    </row>
    <row r="376" s="26" customFormat="true" ht="142.5" spans="1:25">
      <c r="A376" s="152">
        <v>185</v>
      </c>
      <c r="B376" s="238" t="s">
        <v>452</v>
      </c>
      <c r="C376" s="238" t="s">
        <v>453</v>
      </c>
      <c r="D376" s="152" t="s">
        <v>1065</v>
      </c>
      <c r="E376" s="152" t="s">
        <v>34</v>
      </c>
      <c r="F376" s="148" t="s">
        <v>1191</v>
      </c>
      <c r="G376" s="152"/>
      <c r="H376" s="152" t="s">
        <v>397</v>
      </c>
      <c r="I376" s="172" t="s">
        <v>216</v>
      </c>
      <c r="J376" s="152" t="s">
        <v>180</v>
      </c>
      <c r="K376" s="152">
        <f t="shared" si="36"/>
        <v>1000</v>
      </c>
      <c r="L376" s="152"/>
      <c r="M376" s="152"/>
      <c r="N376" s="152"/>
      <c r="O376" s="81"/>
      <c r="P376" s="152"/>
      <c r="Q376" s="152"/>
      <c r="R376" s="152"/>
      <c r="S376" s="152">
        <v>1000</v>
      </c>
      <c r="T376" s="152"/>
      <c r="U376" s="152"/>
      <c r="V376" s="77" t="s">
        <v>1068</v>
      </c>
      <c r="W376" s="191" t="s">
        <v>1069</v>
      </c>
      <c r="X376" s="92" t="s">
        <v>1070</v>
      </c>
      <c r="Y376" s="74"/>
    </row>
    <row r="377" s="26" customFormat="true" ht="243.75" spans="1:25">
      <c r="A377" s="152">
        <v>186</v>
      </c>
      <c r="B377" s="152" t="s">
        <v>452</v>
      </c>
      <c r="C377" s="152" t="s">
        <v>453</v>
      </c>
      <c r="D377" s="207" t="s">
        <v>1071</v>
      </c>
      <c r="E377" s="152"/>
      <c r="F377" s="148" t="s">
        <v>1072</v>
      </c>
      <c r="G377" s="74"/>
      <c r="H377" s="152" t="s">
        <v>1073</v>
      </c>
      <c r="I377" s="56" t="s">
        <v>38</v>
      </c>
      <c r="J377" s="152" t="s">
        <v>1189</v>
      </c>
      <c r="K377" s="152">
        <f t="shared" si="36"/>
        <v>1636.3</v>
      </c>
      <c r="L377" s="152"/>
      <c r="M377" s="152"/>
      <c r="N377" s="152"/>
      <c r="O377" s="152"/>
      <c r="P377" s="152">
        <v>1636.3</v>
      </c>
      <c r="Q377" s="152"/>
      <c r="R377" s="152"/>
      <c r="S377" s="152"/>
      <c r="T377" s="152"/>
      <c r="U377" s="152"/>
      <c r="V377" s="77" t="s">
        <v>1074</v>
      </c>
      <c r="W377" s="77" t="s">
        <v>1075</v>
      </c>
      <c r="X377" s="92" t="s">
        <v>1076</v>
      </c>
      <c r="Y377" s="74"/>
    </row>
    <row r="378" s="34" customFormat="true" ht="128" customHeight="true" spans="1:25">
      <c r="A378" s="152">
        <v>187</v>
      </c>
      <c r="B378" s="152" t="s">
        <v>452</v>
      </c>
      <c r="C378" s="152" t="s">
        <v>453</v>
      </c>
      <c r="D378" s="148" t="s">
        <v>1077</v>
      </c>
      <c r="E378" s="152" t="s">
        <v>34</v>
      </c>
      <c r="F378" s="148" t="s">
        <v>1078</v>
      </c>
      <c r="G378" s="148"/>
      <c r="H378" s="148" t="s">
        <v>308</v>
      </c>
      <c r="I378" s="148" t="s">
        <v>38</v>
      </c>
      <c r="J378" s="73" t="s">
        <v>247</v>
      </c>
      <c r="K378" s="152">
        <f t="shared" si="36"/>
        <v>294</v>
      </c>
      <c r="L378" s="152"/>
      <c r="M378" s="152"/>
      <c r="N378" s="152"/>
      <c r="O378" s="152"/>
      <c r="P378" s="152">
        <v>294</v>
      </c>
      <c r="Q378" s="152"/>
      <c r="R378" s="152"/>
      <c r="S378" s="152"/>
      <c r="T378" s="152"/>
      <c r="U378" s="152"/>
      <c r="V378" s="191"/>
      <c r="W378" s="77"/>
      <c r="X378" s="191"/>
      <c r="Y378" s="74"/>
    </row>
    <row r="379" s="26" customFormat="true" ht="55" customHeight="true" spans="1:25">
      <c r="A379" s="168" t="s">
        <v>1168</v>
      </c>
      <c r="B379" s="145"/>
      <c r="C379" s="146" t="s">
        <v>1086</v>
      </c>
      <c r="D379" s="146"/>
      <c r="E379" s="146"/>
      <c r="F379" s="148"/>
      <c r="G379" s="152"/>
      <c r="H379" s="152"/>
      <c r="I379" s="152"/>
      <c r="J379" s="152"/>
      <c r="K379" s="152">
        <f>SUM(K380:K381)</f>
        <v>2036.3</v>
      </c>
      <c r="L379" s="152">
        <f t="shared" ref="L379:U379" si="37">SUM(L380:L381)</f>
        <v>0</v>
      </c>
      <c r="M379" s="152">
        <f t="shared" si="37"/>
        <v>0</v>
      </c>
      <c r="N379" s="152">
        <f t="shared" si="37"/>
        <v>0</v>
      </c>
      <c r="O379" s="152">
        <f t="shared" si="37"/>
        <v>0</v>
      </c>
      <c r="P379" s="152">
        <f t="shared" si="37"/>
        <v>36.3</v>
      </c>
      <c r="Q379" s="152">
        <f t="shared" si="37"/>
        <v>0</v>
      </c>
      <c r="R379" s="152">
        <f t="shared" si="37"/>
        <v>0</v>
      </c>
      <c r="S379" s="152">
        <f t="shared" si="37"/>
        <v>2000</v>
      </c>
      <c r="T379" s="152">
        <f t="shared" si="37"/>
        <v>0</v>
      </c>
      <c r="U379" s="152">
        <f t="shared" si="37"/>
        <v>0</v>
      </c>
      <c r="V379" s="77"/>
      <c r="W379" s="78"/>
      <c r="X379" s="92"/>
      <c r="Y379" s="74"/>
    </row>
    <row r="380" s="26" customFormat="true" ht="142.5" spans="1:25">
      <c r="A380" s="152">
        <v>188</v>
      </c>
      <c r="B380" s="152" t="s">
        <v>452</v>
      </c>
      <c r="C380" s="152" t="s">
        <v>1086</v>
      </c>
      <c r="D380" s="152" t="s">
        <v>1087</v>
      </c>
      <c r="E380" s="152" t="s">
        <v>34</v>
      </c>
      <c r="F380" s="148" t="s">
        <v>1088</v>
      </c>
      <c r="G380" s="152"/>
      <c r="H380" s="152" t="s">
        <v>37</v>
      </c>
      <c r="I380" s="208" t="s">
        <v>38</v>
      </c>
      <c r="J380" s="152" t="s">
        <v>39</v>
      </c>
      <c r="K380" s="152">
        <v>2000</v>
      </c>
      <c r="L380" s="152"/>
      <c r="M380" s="152"/>
      <c r="N380" s="152"/>
      <c r="O380" s="81"/>
      <c r="P380" s="152"/>
      <c r="Q380" s="152"/>
      <c r="R380" s="152"/>
      <c r="S380" s="152">
        <v>2000</v>
      </c>
      <c r="T380" s="152"/>
      <c r="U380" s="152"/>
      <c r="V380" s="77" t="s">
        <v>1089</v>
      </c>
      <c r="W380" s="78"/>
      <c r="X380" s="92" t="s">
        <v>1090</v>
      </c>
      <c r="Y380" s="74"/>
    </row>
    <row r="381" s="26" customFormat="true" ht="83" customHeight="true" spans="1:25">
      <c r="A381" s="152">
        <v>189</v>
      </c>
      <c r="B381" s="152" t="s">
        <v>452</v>
      </c>
      <c r="C381" s="152" t="s">
        <v>1086</v>
      </c>
      <c r="D381" s="152" t="s">
        <v>1091</v>
      </c>
      <c r="E381" s="152"/>
      <c r="F381" s="152" t="s">
        <v>1092</v>
      </c>
      <c r="G381" s="152"/>
      <c r="H381" s="152" t="s">
        <v>1093</v>
      </c>
      <c r="I381" s="152" t="s">
        <v>38</v>
      </c>
      <c r="J381" s="73" t="s">
        <v>247</v>
      </c>
      <c r="K381" s="152">
        <v>36.3</v>
      </c>
      <c r="L381" s="152"/>
      <c r="M381" s="152"/>
      <c r="N381" s="152"/>
      <c r="O381" s="152"/>
      <c r="P381" s="152">
        <v>36.3</v>
      </c>
      <c r="Q381" s="152"/>
      <c r="R381" s="152"/>
      <c r="S381" s="152"/>
      <c r="T381" s="152"/>
      <c r="U381" s="152"/>
      <c r="V381" s="77"/>
      <c r="W381" s="78"/>
      <c r="X381" s="92"/>
      <c r="Y381" s="74"/>
    </row>
    <row r="382" s="24" customFormat="true" ht="47" customHeight="true" spans="1:256">
      <c r="A382" s="150" t="s">
        <v>1192</v>
      </c>
      <c r="B382" s="149" t="s">
        <v>1109</v>
      </c>
      <c r="C382" s="149"/>
      <c r="D382" s="149"/>
      <c r="E382" s="150"/>
      <c r="F382" s="163"/>
      <c r="G382" s="150"/>
      <c r="H382" s="149"/>
      <c r="I382" s="150"/>
      <c r="J382" s="149"/>
      <c r="K382" s="150">
        <f>SUM(K383:K384)</f>
        <v>1400</v>
      </c>
      <c r="L382" s="150">
        <f t="shared" ref="L382:U382" si="38">SUM(L383:L384)</f>
        <v>400</v>
      </c>
      <c r="M382" s="150">
        <f t="shared" si="38"/>
        <v>0</v>
      </c>
      <c r="N382" s="150">
        <f t="shared" si="38"/>
        <v>0</v>
      </c>
      <c r="O382" s="248"/>
      <c r="P382" s="150">
        <f t="shared" si="38"/>
        <v>0</v>
      </c>
      <c r="Q382" s="150">
        <f t="shared" si="38"/>
        <v>0</v>
      </c>
      <c r="R382" s="150">
        <f t="shared" si="38"/>
        <v>0</v>
      </c>
      <c r="S382" s="150">
        <f t="shared" si="38"/>
        <v>1000</v>
      </c>
      <c r="T382" s="150">
        <f t="shared" si="38"/>
        <v>0</v>
      </c>
      <c r="U382" s="150">
        <f t="shared" si="38"/>
        <v>0</v>
      </c>
      <c r="V382" s="180"/>
      <c r="W382" s="181"/>
      <c r="X382" s="187"/>
      <c r="Y382" s="181"/>
      <c r="Z382" s="197"/>
      <c r="AA382" s="198"/>
      <c r="AB382" s="197"/>
      <c r="AC382" s="198"/>
      <c r="AD382" s="197"/>
      <c r="AE382" s="198"/>
      <c r="AF382" s="197"/>
      <c r="AG382" s="198"/>
      <c r="AH382" s="197"/>
      <c r="AI382" s="198"/>
      <c r="AJ382" s="197"/>
      <c r="AK382" s="198"/>
      <c r="AL382" s="197"/>
      <c r="AM382" s="198"/>
      <c r="AN382" s="197"/>
      <c r="AO382" s="198"/>
      <c r="AP382" s="197"/>
      <c r="AQ382" s="198"/>
      <c r="AR382" s="197"/>
      <c r="AS382" s="198"/>
      <c r="AT382" s="197"/>
      <c r="AU382" s="198"/>
      <c r="AV382" s="197"/>
      <c r="AW382" s="198"/>
      <c r="AX382" s="197"/>
      <c r="AY382" s="198"/>
      <c r="AZ382" s="197"/>
      <c r="BA382" s="198"/>
      <c r="BB382" s="197"/>
      <c r="BC382" s="198"/>
      <c r="BD382" s="197"/>
      <c r="BE382" s="198"/>
      <c r="BF382" s="197"/>
      <c r="BG382" s="198"/>
      <c r="BH382" s="197"/>
      <c r="BI382" s="198"/>
      <c r="BJ382" s="197"/>
      <c r="BK382" s="198"/>
      <c r="BL382" s="197"/>
      <c r="BM382" s="198"/>
      <c r="BN382" s="197"/>
      <c r="BO382" s="198"/>
      <c r="BP382" s="197"/>
      <c r="BQ382" s="198"/>
      <c r="BR382" s="197"/>
      <c r="BS382" s="198"/>
      <c r="BT382" s="197"/>
      <c r="BU382" s="198"/>
      <c r="BV382" s="197"/>
      <c r="BW382" s="198"/>
      <c r="BX382" s="197"/>
      <c r="BY382" s="198"/>
      <c r="BZ382" s="197"/>
      <c r="CA382" s="198"/>
      <c r="CB382" s="197"/>
      <c r="CC382" s="198"/>
      <c r="CD382" s="197"/>
      <c r="CE382" s="198"/>
      <c r="CF382" s="197"/>
      <c r="CG382" s="198"/>
      <c r="CH382" s="197"/>
      <c r="CI382" s="198"/>
      <c r="CJ382" s="197"/>
      <c r="CK382" s="198"/>
      <c r="CL382" s="197"/>
      <c r="CM382" s="198"/>
      <c r="CN382" s="197"/>
      <c r="CO382" s="198"/>
      <c r="CP382" s="197"/>
      <c r="CQ382" s="198"/>
      <c r="CR382" s="197"/>
      <c r="CS382" s="198"/>
      <c r="CT382" s="197"/>
      <c r="CU382" s="198"/>
      <c r="CV382" s="197"/>
      <c r="CW382" s="198"/>
      <c r="CX382" s="197"/>
      <c r="CY382" s="198"/>
      <c r="CZ382" s="197"/>
      <c r="DA382" s="198"/>
      <c r="DB382" s="197"/>
      <c r="DC382" s="198"/>
      <c r="DD382" s="197"/>
      <c r="DE382" s="198"/>
      <c r="DF382" s="197"/>
      <c r="DG382" s="198"/>
      <c r="DH382" s="197"/>
      <c r="DI382" s="198"/>
      <c r="DJ382" s="197"/>
      <c r="DK382" s="198"/>
      <c r="DL382" s="197"/>
      <c r="DM382" s="198"/>
      <c r="DN382" s="197"/>
      <c r="DO382" s="198"/>
      <c r="DP382" s="197"/>
      <c r="DQ382" s="198"/>
      <c r="DR382" s="197"/>
      <c r="DS382" s="198"/>
      <c r="DT382" s="197"/>
      <c r="DU382" s="198"/>
      <c r="DV382" s="197"/>
      <c r="DW382" s="198"/>
      <c r="DX382" s="197"/>
      <c r="DY382" s="198"/>
      <c r="DZ382" s="197"/>
      <c r="EA382" s="198"/>
      <c r="EB382" s="197"/>
      <c r="EC382" s="198"/>
      <c r="ED382" s="197"/>
      <c r="EE382" s="198"/>
      <c r="EF382" s="197"/>
      <c r="EG382" s="198"/>
      <c r="EH382" s="197"/>
      <c r="EI382" s="198"/>
      <c r="EJ382" s="197"/>
      <c r="EK382" s="198"/>
      <c r="EL382" s="197"/>
      <c r="EM382" s="198"/>
      <c r="EN382" s="197"/>
      <c r="EO382" s="198"/>
      <c r="EP382" s="197"/>
      <c r="EQ382" s="198"/>
      <c r="ER382" s="197"/>
      <c r="ES382" s="198"/>
      <c r="ET382" s="197"/>
      <c r="EU382" s="198"/>
      <c r="EV382" s="197"/>
      <c r="EW382" s="198"/>
      <c r="EX382" s="197"/>
      <c r="EY382" s="198"/>
      <c r="EZ382" s="197"/>
      <c r="FA382" s="198"/>
      <c r="FB382" s="197"/>
      <c r="FC382" s="198"/>
      <c r="FD382" s="197"/>
      <c r="FE382" s="198"/>
      <c r="FF382" s="197"/>
      <c r="FG382" s="198"/>
      <c r="FH382" s="197"/>
      <c r="FI382" s="198"/>
      <c r="FJ382" s="197"/>
      <c r="FK382" s="198"/>
      <c r="FL382" s="197"/>
      <c r="FM382" s="198"/>
      <c r="FN382" s="197"/>
      <c r="FO382" s="198"/>
      <c r="FP382" s="197"/>
      <c r="FQ382" s="198"/>
      <c r="FR382" s="197"/>
      <c r="FS382" s="198"/>
      <c r="FT382" s="197"/>
      <c r="FU382" s="198"/>
      <c r="FV382" s="197"/>
      <c r="FW382" s="198"/>
      <c r="FX382" s="197"/>
      <c r="FY382" s="198"/>
      <c r="FZ382" s="197"/>
      <c r="GA382" s="198"/>
      <c r="GB382" s="197"/>
      <c r="GC382" s="198"/>
      <c r="GD382" s="197"/>
      <c r="GE382" s="198"/>
      <c r="GF382" s="197"/>
      <c r="GG382" s="198"/>
      <c r="GH382" s="197"/>
      <c r="GI382" s="198"/>
      <c r="GJ382" s="197"/>
      <c r="GK382" s="198"/>
      <c r="GL382" s="197"/>
      <c r="GM382" s="198"/>
      <c r="GN382" s="197"/>
      <c r="GO382" s="198"/>
      <c r="GP382" s="197"/>
      <c r="GQ382" s="198"/>
      <c r="GR382" s="197"/>
      <c r="GS382" s="198"/>
      <c r="GT382" s="197"/>
      <c r="GU382" s="198"/>
      <c r="GV382" s="197"/>
      <c r="GW382" s="198"/>
      <c r="GX382" s="197"/>
      <c r="GY382" s="198"/>
      <c r="GZ382" s="197"/>
      <c r="HA382" s="198"/>
      <c r="HB382" s="197"/>
      <c r="HC382" s="198"/>
      <c r="HD382" s="197"/>
      <c r="HE382" s="198"/>
      <c r="HF382" s="197"/>
      <c r="HG382" s="198"/>
      <c r="HH382" s="197"/>
      <c r="HI382" s="198"/>
      <c r="HJ382" s="197"/>
      <c r="HK382" s="198"/>
      <c r="HL382" s="197"/>
      <c r="HM382" s="198"/>
      <c r="HN382" s="197"/>
      <c r="HO382" s="198"/>
      <c r="HP382" s="197"/>
      <c r="HQ382" s="198"/>
      <c r="HR382" s="197"/>
      <c r="HS382" s="198"/>
      <c r="HT382" s="197"/>
      <c r="HU382" s="198"/>
      <c r="HV382" s="197"/>
      <c r="HW382" s="198"/>
      <c r="HX382" s="197"/>
      <c r="HY382" s="198"/>
      <c r="HZ382" s="197"/>
      <c r="IA382" s="198"/>
      <c r="IB382" s="197"/>
      <c r="IC382" s="198"/>
      <c r="ID382" s="197"/>
      <c r="IE382" s="198"/>
      <c r="IF382" s="197"/>
      <c r="IG382" s="198"/>
      <c r="IH382" s="197"/>
      <c r="II382" s="198"/>
      <c r="IJ382" s="197"/>
      <c r="IK382" s="198"/>
      <c r="IL382" s="197"/>
      <c r="IM382" s="198"/>
      <c r="IN382" s="197"/>
      <c r="IO382" s="198"/>
      <c r="IP382" s="197"/>
      <c r="IQ382" s="198"/>
      <c r="IR382" s="197"/>
      <c r="IS382" s="198"/>
      <c r="IT382" s="197"/>
      <c r="IU382" s="198"/>
      <c r="IV382" s="197"/>
    </row>
    <row r="383" s="26" customFormat="true" ht="156.75" spans="1:25">
      <c r="A383" s="152">
        <v>190</v>
      </c>
      <c r="B383" s="152" t="s">
        <v>1109</v>
      </c>
      <c r="C383" s="152" t="s">
        <v>1109</v>
      </c>
      <c r="D383" s="152" t="s">
        <v>1110</v>
      </c>
      <c r="E383" s="152" t="s">
        <v>34</v>
      </c>
      <c r="F383" s="148" t="s">
        <v>1111</v>
      </c>
      <c r="G383" s="152"/>
      <c r="H383" s="152" t="s">
        <v>1112</v>
      </c>
      <c r="I383" s="152" t="s">
        <v>196</v>
      </c>
      <c r="J383" s="152" t="s">
        <v>390</v>
      </c>
      <c r="K383" s="152">
        <f>SUM(L383:U383)</f>
        <v>530</v>
      </c>
      <c r="L383" s="152">
        <v>400</v>
      </c>
      <c r="M383" s="152"/>
      <c r="N383" s="152"/>
      <c r="O383" s="81"/>
      <c r="P383" s="152"/>
      <c r="Q383" s="152"/>
      <c r="R383" s="152"/>
      <c r="S383" s="152">
        <v>130</v>
      </c>
      <c r="T383" s="152"/>
      <c r="U383" s="152"/>
      <c r="V383" s="77" t="s">
        <v>1113</v>
      </c>
      <c r="W383" s="78" t="s">
        <v>1114</v>
      </c>
      <c r="X383" s="92" t="s">
        <v>1115</v>
      </c>
      <c r="Y383" s="77"/>
    </row>
    <row r="384" s="26" customFormat="true" ht="99.75" spans="1:25">
      <c r="A384" s="152">
        <v>191</v>
      </c>
      <c r="B384" s="152" t="s">
        <v>1109</v>
      </c>
      <c r="C384" s="152" t="s">
        <v>1109</v>
      </c>
      <c r="D384" s="152" t="s">
        <v>1116</v>
      </c>
      <c r="E384" s="152" t="s">
        <v>1117</v>
      </c>
      <c r="F384" s="148" t="s">
        <v>1118</v>
      </c>
      <c r="G384" s="152"/>
      <c r="H384" s="152" t="s">
        <v>1119</v>
      </c>
      <c r="I384" s="152" t="s">
        <v>326</v>
      </c>
      <c r="J384" s="152" t="s">
        <v>1119</v>
      </c>
      <c r="K384" s="152">
        <v>870</v>
      </c>
      <c r="L384" s="152"/>
      <c r="M384" s="152"/>
      <c r="N384" s="152"/>
      <c r="O384" s="81"/>
      <c r="P384" s="152"/>
      <c r="Q384" s="152"/>
      <c r="R384" s="152"/>
      <c r="S384" s="152">
        <v>870</v>
      </c>
      <c r="T384" s="152"/>
      <c r="U384" s="152"/>
      <c r="V384" s="77" t="s">
        <v>1120</v>
      </c>
      <c r="W384" s="78" t="s">
        <v>1121</v>
      </c>
      <c r="X384" s="92" t="s">
        <v>1122</v>
      </c>
      <c r="Y384" s="78"/>
    </row>
    <row r="385" s="24" customFormat="true" ht="47" customHeight="true" spans="1:256">
      <c r="A385" s="150" t="s">
        <v>1193</v>
      </c>
      <c r="B385" s="149" t="s">
        <v>1125</v>
      </c>
      <c r="C385" s="149"/>
      <c r="D385" s="149"/>
      <c r="E385" s="150"/>
      <c r="F385" s="163"/>
      <c r="G385" s="150"/>
      <c r="H385" s="149"/>
      <c r="I385" s="150"/>
      <c r="J385" s="149"/>
      <c r="K385" s="150">
        <f>SUM(K386,K392,K394)</f>
        <v>6741</v>
      </c>
      <c r="L385" s="150">
        <f t="shared" ref="L385:U385" si="39">SUM(L386,L392,L394)</f>
        <v>1080</v>
      </c>
      <c r="M385" s="150">
        <f t="shared" si="39"/>
        <v>75</v>
      </c>
      <c r="N385" s="150">
        <f t="shared" si="39"/>
        <v>0</v>
      </c>
      <c r="O385" s="150">
        <f t="shared" si="39"/>
        <v>0</v>
      </c>
      <c r="P385" s="150">
        <f t="shared" si="39"/>
        <v>0</v>
      </c>
      <c r="Q385" s="150">
        <f t="shared" si="39"/>
        <v>0</v>
      </c>
      <c r="R385" s="150">
        <f t="shared" si="39"/>
        <v>0</v>
      </c>
      <c r="S385" s="150">
        <f t="shared" si="39"/>
        <v>5586</v>
      </c>
      <c r="T385" s="150">
        <f t="shared" si="39"/>
        <v>0</v>
      </c>
      <c r="U385" s="150">
        <f t="shared" si="39"/>
        <v>0</v>
      </c>
      <c r="V385" s="180"/>
      <c r="W385" s="181"/>
      <c r="X385" s="187"/>
      <c r="Y385" s="181"/>
      <c r="Z385" s="197"/>
      <c r="AA385" s="198"/>
      <c r="AB385" s="197"/>
      <c r="AC385" s="198"/>
      <c r="AD385" s="197"/>
      <c r="AE385" s="198"/>
      <c r="AF385" s="197"/>
      <c r="AG385" s="198"/>
      <c r="AH385" s="197"/>
      <c r="AI385" s="198"/>
      <c r="AJ385" s="197"/>
      <c r="AK385" s="198"/>
      <c r="AL385" s="197"/>
      <c r="AM385" s="198"/>
      <c r="AN385" s="197"/>
      <c r="AO385" s="198"/>
      <c r="AP385" s="197"/>
      <c r="AQ385" s="198"/>
      <c r="AR385" s="197"/>
      <c r="AS385" s="198"/>
      <c r="AT385" s="197"/>
      <c r="AU385" s="198"/>
      <c r="AV385" s="197"/>
      <c r="AW385" s="198"/>
      <c r="AX385" s="197"/>
      <c r="AY385" s="198"/>
      <c r="AZ385" s="197"/>
      <c r="BA385" s="198"/>
      <c r="BB385" s="197"/>
      <c r="BC385" s="198"/>
      <c r="BD385" s="197"/>
      <c r="BE385" s="198"/>
      <c r="BF385" s="197"/>
      <c r="BG385" s="198"/>
      <c r="BH385" s="197"/>
      <c r="BI385" s="198"/>
      <c r="BJ385" s="197"/>
      <c r="BK385" s="198"/>
      <c r="BL385" s="197"/>
      <c r="BM385" s="198"/>
      <c r="BN385" s="197"/>
      <c r="BO385" s="198"/>
      <c r="BP385" s="197"/>
      <c r="BQ385" s="198"/>
      <c r="BR385" s="197"/>
      <c r="BS385" s="198"/>
      <c r="BT385" s="197"/>
      <c r="BU385" s="198"/>
      <c r="BV385" s="197"/>
      <c r="BW385" s="198"/>
      <c r="BX385" s="197"/>
      <c r="BY385" s="198"/>
      <c r="BZ385" s="197"/>
      <c r="CA385" s="198"/>
      <c r="CB385" s="197"/>
      <c r="CC385" s="198"/>
      <c r="CD385" s="197"/>
      <c r="CE385" s="198"/>
      <c r="CF385" s="197"/>
      <c r="CG385" s="198"/>
      <c r="CH385" s="197"/>
      <c r="CI385" s="198"/>
      <c r="CJ385" s="197"/>
      <c r="CK385" s="198"/>
      <c r="CL385" s="197"/>
      <c r="CM385" s="198"/>
      <c r="CN385" s="197"/>
      <c r="CO385" s="198"/>
      <c r="CP385" s="197"/>
      <c r="CQ385" s="198"/>
      <c r="CR385" s="197"/>
      <c r="CS385" s="198"/>
      <c r="CT385" s="197"/>
      <c r="CU385" s="198"/>
      <c r="CV385" s="197"/>
      <c r="CW385" s="198"/>
      <c r="CX385" s="197"/>
      <c r="CY385" s="198"/>
      <c r="CZ385" s="197"/>
      <c r="DA385" s="198"/>
      <c r="DB385" s="197"/>
      <c r="DC385" s="198"/>
      <c r="DD385" s="197"/>
      <c r="DE385" s="198"/>
      <c r="DF385" s="197"/>
      <c r="DG385" s="198"/>
      <c r="DH385" s="197"/>
      <c r="DI385" s="198"/>
      <c r="DJ385" s="197"/>
      <c r="DK385" s="198"/>
      <c r="DL385" s="197"/>
      <c r="DM385" s="198"/>
      <c r="DN385" s="197"/>
      <c r="DO385" s="198"/>
      <c r="DP385" s="197"/>
      <c r="DQ385" s="198"/>
      <c r="DR385" s="197"/>
      <c r="DS385" s="198"/>
      <c r="DT385" s="197"/>
      <c r="DU385" s="198"/>
      <c r="DV385" s="197"/>
      <c r="DW385" s="198"/>
      <c r="DX385" s="197"/>
      <c r="DY385" s="198"/>
      <c r="DZ385" s="197"/>
      <c r="EA385" s="198"/>
      <c r="EB385" s="197"/>
      <c r="EC385" s="198"/>
      <c r="ED385" s="197"/>
      <c r="EE385" s="198"/>
      <c r="EF385" s="197"/>
      <c r="EG385" s="198"/>
      <c r="EH385" s="197"/>
      <c r="EI385" s="198"/>
      <c r="EJ385" s="197"/>
      <c r="EK385" s="198"/>
      <c r="EL385" s="197"/>
      <c r="EM385" s="198"/>
      <c r="EN385" s="197"/>
      <c r="EO385" s="198"/>
      <c r="EP385" s="197"/>
      <c r="EQ385" s="198"/>
      <c r="ER385" s="197"/>
      <c r="ES385" s="198"/>
      <c r="ET385" s="197"/>
      <c r="EU385" s="198"/>
      <c r="EV385" s="197"/>
      <c r="EW385" s="198"/>
      <c r="EX385" s="197"/>
      <c r="EY385" s="198"/>
      <c r="EZ385" s="197"/>
      <c r="FA385" s="198"/>
      <c r="FB385" s="197"/>
      <c r="FC385" s="198"/>
      <c r="FD385" s="197"/>
      <c r="FE385" s="198"/>
      <c r="FF385" s="197"/>
      <c r="FG385" s="198"/>
      <c r="FH385" s="197"/>
      <c r="FI385" s="198"/>
      <c r="FJ385" s="197"/>
      <c r="FK385" s="198"/>
      <c r="FL385" s="197"/>
      <c r="FM385" s="198"/>
      <c r="FN385" s="197"/>
      <c r="FO385" s="198"/>
      <c r="FP385" s="197"/>
      <c r="FQ385" s="198"/>
      <c r="FR385" s="197"/>
      <c r="FS385" s="198"/>
      <c r="FT385" s="197"/>
      <c r="FU385" s="198"/>
      <c r="FV385" s="197"/>
      <c r="FW385" s="198"/>
      <c r="FX385" s="197"/>
      <c r="FY385" s="198"/>
      <c r="FZ385" s="197"/>
      <c r="GA385" s="198"/>
      <c r="GB385" s="197"/>
      <c r="GC385" s="198"/>
      <c r="GD385" s="197"/>
      <c r="GE385" s="198"/>
      <c r="GF385" s="197"/>
      <c r="GG385" s="198"/>
      <c r="GH385" s="197"/>
      <c r="GI385" s="198"/>
      <c r="GJ385" s="197"/>
      <c r="GK385" s="198"/>
      <c r="GL385" s="197"/>
      <c r="GM385" s="198"/>
      <c r="GN385" s="197"/>
      <c r="GO385" s="198"/>
      <c r="GP385" s="197"/>
      <c r="GQ385" s="198"/>
      <c r="GR385" s="197"/>
      <c r="GS385" s="198"/>
      <c r="GT385" s="197"/>
      <c r="GU385" s="198"/>
      <c r="GV385" s="197"/>
      <c r="GW385" s="198"/>
      <c r="GX385" s="197"/>
      <c r="GY385" s="198"/>
      <c r="GZ385" s="197"/>
      <c r="HA385" s="198"/>
      <c r="HB385" s="197"/>
      <c r="HC385" s="198"/>
      <c r="HD385" s="197"/>
      <c r="HE385" s="198"/>
      <c r="HF385" s="197"/>
      <c r="HG385" s="198"/>
      <c r="HH385" s="197"/>
      <c r="HI385" s="198"/>
      <c r="HJ385" s="197"/>
      <c r="HK385" s="198"/>
      <c r="HL385" s="197"/>
      <c r="HM385" s="198"/>
      <c r="HN385" s="197"/>
      <c r="HO385" s="198"/>
      <c r="HP385" s="197"/>
      <c r="HQ385" s="198"/>
      <c r="HR385" s="197"/>
      <c r="HS385" s="198"/>
      <c r="HT385" s="197"/>
      <c r="HU385" s="198"/>
      <c r="HV385" s="197"/>
      <c r="HW385" s="198"/>
      <c r="HX385" s="197"/>
      <c r="HY385" s="198"/>
      <c r="HZ385" s="197"/>
      <c r="IA385" s="198"/>
      <c r="IB385" s="197"/>
      <c r="IC385" s="198"/>
      <c r="ID385" s="197"/>
      <c r="IE385" s="198"/>
      <c r="IF385" s="197"/>
      <c r="IG385" s="198"/>
      <c r="IH385" s="197"/>
      <c r="II385" s="198"/>
      <c r="IJ385" s="197"/>
      <c r="IK385" s="198"/>
      <c r="IL385" s="197"/>
      <c r="IM385" s="198"/>
      <c r="IN385" s="197"/>
      <c r="IO385" s="198"/>
      <c r="IP385" s="197"/>
      <c r="IQ385" s="198"/>
      <c r="IR385" s="197"/>
      <c r="IS385" s="198"/>
      <c r="IT385" s="197"/>
      <c r="IU385" s="198"/>
      <c r="IV385" s="197"/>
    </row>
    <row r="386" s="25" customFormat="true" ht="37" customHeight="true" spans="1:256">
      <c r="A386" s="168" t="s">
        <v>31</v>
      </c>
      <c r="B386" s="145"/>
      <c r="C386" s="146" t="s">
        <v>1126</v>
      </c>
      <c r="D386" s="146"/>
      <c r="E386" s="168"/>
      <c r="F386" s="167"/>
      <c r="G386" s="146"/>
      <c r="H386" s="146"/>
      <c r="I386" s="168"/>
      <c r="J386" s="145"/>
      <c r="K386" s="156">
        <f>SUM(K387:K387)</f>
        <v>1080</v>
      </c>
      <c r="L386" s="156">
        <f t="shared" ref="L386:U386" si="40">SUM(L387:L387)</f>
        <v>1080</v>
      </c>
      <c r="M386" s="156">
        <f t="shared" si="40"/>
        <v>0</v>
      </c>
      <c r="N386" s="156">
        <f t="shared" si="40"/>
        <v>0</v>
      </c>
      <c r="O386" s="156">
        <f t="shared" si="40"/>
        <v>0</v>
      </c>
      <c r="P386" s="156">
        <f t="shared" si="40"/>
        <v>0</v>
      </c>
      <c r="Q386" s="156">
        <f t="shared" si="40"/>
        <v>0</v>
      </c>
      <c r="R386" s="156">
        <f t="shared" si="40"/>
        <v>0</v>
      </c>
      <c r="S386" s="156">
        <f t="shared" si="40"/>
        <v>0</v>
      </c>
      <c r="T386" s="156">
        <f t="shared" si="40"/>
        <v>0</v>
      </c>
      <c r="U386" s="156">
        <f t="shared" si="40"/>
        <v>0</v>
      </c>
      <c r="V386" s="189"/>
      <c r="W386" s="224"/>
      <c r="X386" s="190"/>
      <c r="Y386" s="188"/>
      <c r="Z386" s="200"/>
      <c r="AA386" s="201"/>
      <c r="AB386" s="201"/>
      <c r="AC386" s="202"/>
      <c r="AD386" s="200"/>
      <c r="AE386" s="201"/>
      <c r="AF386" s="201"/>
      <c r="AG386" s="202"/>
      <c r="AH386" s="200"/>
      <c r="AI386" s="201"/>
      <c r="AJ386" s="201"/>
      <c r="AK386" s="202"/>
      <c r="AL386" s="200"/>
      <c r="AM386" s="201"/>
      <c r="AN386" s="201"/>
      <c r="AO386" s="202"/>
      <c r="AP386" s="200"/>
      <c r="AQ386" s="201"/>
      <c r="AR386" s="201"/>
      <c r="AS386" s="202"/>
      <c r="AT386" s="200"/>
      <c r="AU386" s="201"/>
      <c r="AV386" s="201"/>
      <c r="AW386" s="202"/>
      <c r="AX386" s="200"/>
      <c r="AY386" s="201"/>
      <c r="AZ386" s="201"/>
      <c r="BA386" s="202"/>
      <c r="BB386" s="200"/>
      <c r="BC386" s="201"/>
      <c r="BD386" s="201"/>
      <c r="BE386" s="202"/>
      <c r="BF386" s="200"/>
      <c r="BG386" s="201"/>
      <c r="BH386" s="201"/>
      <c r="BI386" s="202"/>
      <c r="BJ386" s="200"/>
      <c r="BK386" s="201"/>
      <c r="BL386" s="201"/>
      <c r="BM386" s="202"/>
      <c r="BN386" s="200"/>
      <c r="BO386" s="201"/>
      <c r="BP386" s="201"/>
      <c r="BQ386" s="202"/>
      <c r="BR386" s="200"/>
      <c r="BS386" s="201"/>
      <c r="BT386" s="201"/>
      <c r="BU386" s="202"/>
      <c r="BV386" s="200"/>
      <c r="BW386" s="201"/>
      <c r="BX386" s="201"/>
      <c r="BY386" s="202"/>
      <c r="BZ386" s="200"/>
      <c r="CA386" s="201"/>
      <c r="CB386" s="201"/>
      <c r="CC386" s="202"/>
      <c r="CD386" s="200"/>
      <c r="CE386" s="201"/>
      <c r="CF386" s="201"/>
      <c r="CG386" s="202"/>
      <c r="CH386" s="200"/>
      <c r="CI386" s="201"/>
      <c r="CJ386" s="201"/>
      <c r="CK386" s="202"/>
      <c r="CL386" s="200"/>
      <c r="CM386" s="201"/>
      <c r="CN386" s="201"/>
      <c r="CO386" s="202"/>
      <c r="CP386" s="200"/>
      <c r="CQ386" s="201"/>
      <c r="CR386" s="201"/>
      <c r="CS386" s="202"/>
      <c r="CT386" s="200"/>
      <c r="CU386" s="201"/>
      <c r="CV386" s="201"/>
      <c r="CW386" s="202"/>
      <c r="CX386" s="200"/>
      <c r="CY386" s="201"/>
      <c r="CZ386" s="201"/>
      <c r="DA386" s="202"/>
      <c r="DB386" s="200"/>
      <c r="DC386" s="201"/>
      <c r="DD386" s="201"/>
      <c r="DE386" s="202"/>
      <c r="DF386" s="200"/>
      <c r="DG386" s="201"/>
      <c r="DH386" s="201"/>
      <c r="DI386" s="202"/>
      <c r="DJ386" s="200"/>
      <c r="DK386" s="201"/>
      <c r="DL386" s="201"/>
      <c r="DM386" s="202"/>
      <c r="DN386" s="200"/>
      <c r="DO386" s="201"/>
      <c r="DP386" s="201"/>
      <c r="DQ386" s="202"/>
      <c r="DR386" s="200"/>
      <c r="DS386" s="201"/>
      <c r="DT386" s="201"/>
      <c r="DU386" s="202"/>
      <c r="DV386" s="200"/>
      <c r="DW386" s="201"/>
      <c r="DX386" s="201"/>
      <c r="DY386" s="202"/>
      <c r="DZ386" s="200"/>
      <c r="EA386" s="201"/>
      <c r="EB386" s="201"/>
      <c r="EC386" s="202"/>
      <c r="ED386" s="200"/>
      <c r="EE386" s="201"/>
      <c r="EF386" s="201"/>
      <c r="EG386" s="202"/>
      <c r="EH386" s="200"/>
      <c r="EI386" s="201"/>
      <c r="EJ386" s="201"/>
      <c r="EK386" s="202"/>
      <c r="EL386" s="200"/>
      <c r="EM386" s="201"/>
      <c r="EN386" s="201"/>
      <c r="EO386" s="202"/>
      <c r="EP386" s="200"/>
      <c r="EQ386" s="201"/>
      <c r="ER386" s="201"/>
      <c r="ES386" s="202"/>
      <c r="ET386" s="200"/>
      <c r="EU386" s="201"/>
      <c r="EV386" s="201"/>
      <c r="EW386" s="202"/>
      <c r="EX386" s="200"/>
      <c r="EY386" s="201"/>
      <c r="EZ386" s="201"/>
      <c r="FA386" s="202"/>
      <c r="FB386" s="200"/>
      <c r="FC386" s="201"/>
      <c r="FD386" s="201"/>
      <c r="FE386" s="202"/>
      <c r="FF386" s="200"/>
      <c r="FG386" s="201"/>
      <c r="FH386" s="201"/>
      <c r="FI386" s="202"/>
      <c r="FJ386" s="200"/>
      <c r="FK386" s="201"/>
      <c r="FL386" s="201"/>
      <c r="FM386" s="202"/>
      <c r="FN386" s="200"/>
      <c r="FO386" s="201"/>
      <c r="FP386" s="201"/>
      <c r="FQ386" s="202"/>
      <c r="FR386" s="200"/>
      <c r="FS386" s="201"/>
      <c r="FT386" s="201"/>
      <c r="FU386" s="202"/>
      <c r="FV386" s="200"/>
      <c r="FW386" s="201"/>
      <c r="FX386" s="201"/>
      <c r="FY386" s="202"/>
      <c r="FZ386" s="200"/>
      <c r="GA386" s="201"/>
      <c r="GB386" s="201"/>
      <c r="GC386" s="202"/>
      <c r="GD386" s="200"/>
      <c r="GE386" s="201"/>
      <c r="GF386" s="201"/>
      <c r="GG386" s="202"/>
      <c r="GH386" s="200"/>
      <c r="GI386" s="201"/>
      <c r="GJ386" s="201"/>
      <c r="GK386" s="202"/>
      <c r="GL386" s="200"/>
      <c r="GM386" s="201"/>
      <c r="GN386" s="201"/>
      <c r="GO386" s="202"/>
      <c r="GP386" s="200"/>
      <c r="GQ386" s="201"/>
      <c r="GR386" s="201"/>
      <c r="GS386" s="202"/>
      <c r="GT386" s="200"/>
      <c r="GU386" s="201"/>
      <c r="GV386" s="201"/>
      <c r="GW386" s="202"/>
      <c r="GX386" s="200"/>
      <c r="GY386" s="201"/>
      <c r="GZ386" s="201"/>
      <c r="HA386" s="202"/>
      <c r="HB386" s="200"/>
      <c r="HC386" s="201"/>
      <c r="HD386" s="201"/>
      <c r="HE386" s="202"/>
      <c r="HF386" s="200"/>
      <c r="HG386" s="201"/>
      <c r="HH386" s="201"/>
      <c r="HI386" s="202"/>
      <c r="HJ386" s="200"/>
      <c r="HK386" s="201"/>
      <c r="HL386" s="201"/>
      <c r="HM386" s="202"/>
      <c r="HN386" s="200"/>
      <c r="HO386" s="201"/>
      <c r="HP386" s="201"/>
      <c r="HQ386" s="202"/>
      <c r="HR386" s="200"/>
      <c r="HS386" s="201"/>
      <c r="HT386" s="201"/>
      <c r="HU386" s="202"/>
      <c r="HV386" s="200"/>
      <c r="HW386" s="201"/>
      <c r="HX386" s="201"/>
      <c r="HY386" s="202"/>
      <c r="HZ386" s="200"/>
      <c r="IA386" s="201"/>
      <c r="IB386" s="201"/>
      <c r="IC386" s="202"/>
      <c r="ID386" s="200"/>
      <c r="IE386" s="201"/>
      <c r="IF386" s="201"/>
      <c r="IG386" s="202"/>
      <c r="IH386" s="200"/>
      <c r="II386" s="201"/>
      <c r="IJ386" s="201"/>
      <c r="IK386" s="202"/>
      <c r="IL386" s="200"/>
      <c r="IM386" s="201"/>
      <c r="IN386" s="201"/>
      <c r="IO386" s="202"/>
      <c r="IP386" s="200"/>
      <c r="IQ386" s="201"/>
      <c r="IR386" s="201"/>
      <c r="IS386" s="202"/>
      <c r="IT386" s="200"/>
      <c r="IU386" s="201"/>
      <c r="IV386" s="201"/>
    </row>
    <row r="387" s="26" customFormat="true" ht="168.75" spans="1:25">
      <c r="A387" s="152">
        <v>192</v>
      </c>
      <c r="B387" s="152" t="s">
        <v>1125</v>
      </c>
      <c r="C387" s="152" t="s">
        <v>1127</v>
      </c>
      <c r="D387" s="152" t="s">
        <v>1128</v>
      </c>
      <c r="E387" s="152" t="s">
        <v>34</v>
      </c>
      <c r="F387" s="148" t="s">
        <v>1129</v>
      </c>
      <c r="G387" s="152" t="s">
        <v>1130</v>
      </c>
      <c r="H387" s="152" t="s">
        <v>1131</v>
      </c>
      <c r="I387" s="152" t="s">
        <v>77</v>
      </c>
      <c r="J387" s="58" t="s">
        <v>1176</v>
      </c>
      <c r="K387" s="152">
        <v>1080</v>
      </c>
      <c r="L387" s="152">
        <v>1080</v>
      </c>
      <c r="M387" s="152">
        <v>0</v>
      </c>
      <c r="N387" s="152">
        <v>0</v>
      </c>
      <c r="O387" s="152">
        <v>0</v>
      </c>
      <c r="P387" s="152">
        <v>0</v>
      </c>
      <c r="Q387" s="152">
        <v>0</v>
      </c>
      <c r="R387" s="152">
        <v>0</v>
      </c>
      <c r="S387" s="152">
        <v>0</v>
      </c>
      <c r="T387" s="152">
        <v>0</v>
      </c>
      <c r="U387" s="152">
        <v>0</v>
      </c>
      <c r="V387" s="77" t="s">
        <v>1132</v>
      </c>
      <c r="W387" s="77"/>
      <c r="X387" s="92" t="s">
        <v>1133</v>
      </c>
      <c r="Y387" s="74"/>
    </row>
    <row r="388" s="26" customFormat="true" ht="85" customHeight="true" spans="1:25">
      <c r="A388" s="152">
        <v>193</v>
      </c>
      <c r="B388" s="152" t="s">
        <v>1194</v>
      </c>
      <c r="C388" s="77" t="s">
        <v>1126</v>
      </c>
      <c r="D388" s="77" t="s">
        <v>1195</v>
      </c>
      <c r="E388" s="77" t="s">
        <v>34</v>
      </c>
      <c r="F388" s="77" t="s">
        <v>1196</v>
      </c>
      <c r="G388" s="152"/>
      <c r="H388" s="77" t="s">
        <v>1197</v>
      </c>
      <c r="I388" s="77" t="s">
        <v>1104</v>
      </c>
      <c r="J388" s="77" t="s">
        <v>1198</v>
      </c>
      <c r="K388" s="152"/>
      <c r="L388" s="152"/>
      <c r="M388" s="152"/>
      <c r="N388" s="152"/>
      <c r="O388" s="152"/>
      <c r="P388" s="152"/>
      <c r="Q388" s="152"/>
      <c r="R388" s="174">
        <v>360</v>
      </c>
      <c r="S388" s="152"/>
      <c r="T388" s="152"/>
      <c r="U388" s="152"/>
      <c r="V388" s="77"/>
      <c r="W388" s="77"/>
      <c r="X388" s="92"/>
      <c r="Y388" s="74"/>
    </row>
    <row r="389" s="26" customFormat="true" ht="85" customHeight="true" spans="1:25">
      <c r="A389" s="152">
        <v>194</v>
      </c>
      <c r="B389" s="152" t="s">
        <v>1194</v>
      </c>
      <c r="C389" s="77" t="s">
        <v>1126</v>
      </c>
      <c r="D389" s="77" t="s">
        <v>1199</v>
      </c>
      <c r="E389" s="77" t="s">
        <v>34</v>
      </c>
      <c r="F389" s="78" t="s">
        <v>1200</v>
      </c>
      <c r="G389" s="152"/>
      <c r="H389" s="77" t="s">
        <v>1201</v>
      </c>
      <c r="I389" s="77" t="s">
        <v>1104</v>
      </c>
      <c r="J389" s="77" t="s">
        <v>1202</v>
      </c>
      <c r="K389" s="152"/>
      <c r="L389" s="152"/>
      <c r="M389" s="152"/>
      <c r="N389" s="152"/>
      <c r="O389" s="152"/>
      <c r="P389" s="152"/>
      <c r="Q389" s="152"/>
      <c r="R389" s="174">
        <v>470</v>
      </c>
      <c r="S389" s="152"/>
      <c r="T389" s="152"/>
      <c r="U389" s="152"/>
      <c r="V389" s="77"/>
      <c r="W389" s="77"/>
      <c r="X389" s="92"/>
      <c r="Y389" s="74"/>
    </row>
    <row r="390" s="26" customFormat="true" ht="85" customHeight="true" spans="1:25">
      <c r="A390" s="152">
        <v>195</v>
      </c>
      <c r="B390" s="152"/>
      <c r="C390" s="214" t="s">
        <v>1203</v>
      </c>
      <c r="D390" s="77"/>
      <c r="E390" s="77"/>
      <c r="F390" s="78"/>
      <c r="G390" s="152"/>
      <c r="H390" s="152"/>
      <c r="I390" s="152"/>
      <c r="J390" s="152"/>
      <c r="K390" s="152"/>
      <c r="L390" s="152"/>
      <c r="M390" s="152"/>
      <c r="N390" s="152"/>
      <c r="O390" s="152"/>
      <c r="P390" s="152"/>
      <c r="Q390" s="152"/>
      <c r="R390" s="152"/>
      <c r="S390" s="152"/>
      <c r="T390" s="152"/>
      <c r="U390" s="152"/>
      <c r="V390" s="77"/>
      <c r="W390" s="77"/>
      <c r="X390" s="92"/>
      <c r="Y390" s="74"/>
    </row>
    <row r="391" s="26" customFormat="true" ht="85" customHeight="true" spans="1:25">
      <c r="A391" s="152">
        <v>195</v>
      </c>
      <c r="B391" s="152" t="s">
        <v>1194</v>
      </c>
      <c r="C391" s="77" t="s">
        <v>1126</v>
      </c>
      <c r="D391" s="62" t="s">
        <v>1204</v>
      </c>
      <c r="E391" s="79" t="s">
        <v>34</v>
      </c>
      <c r="F391" s="78" t="s">
        <v>1205</v>
      </c>
      <c r="G391" s="152"/>
      <c r="H391" s="62" t="s">
        <v>1206</v>
      </c>
      <c r="I391" s="79" t="s">
        <v>1207</v>
      </c>
      <c r="J391" s="62" t="s">
        <v>1208</v>
      </c>
      <c r="K391" s="152"/>
      <c r="L391" s="152"/>
      <c r="M391" s="152"/>
      <c r="N391" s="152"/>
      <c r="O391" s="152"/>
      <c r="P391" s="152"/>
      <c r="Q391" s="152"/>
      <c r="R391" s="83">
        <v>25</v>
      </c>
      <c r="S391" s="152"/>
      <c r="T391" s="152"/>
      <c r="U391" s="152"/>
      <c r="V391" s="77"/>
      <c r="W391" s="77"/>
      <c r="X391" s="92"/>
      <c r="Y391" s="74"/>
    </row>
    <row r="392" s="26" customFormat="true" ht="42" customHeight="true" spans="1:25">
      <c r="A392" s="168" t="s">
        <v>1168</v>
      </c>
      <c r="B392" s="145"/>
      <c r="C392" s="146" t="s">
        <v>1134</v>
      </c>
      <c r="D392" s="146"/>
      <c r="E392" s="146"/>
      <c r="F392" s="167"/>
      <c r="G392" s="152"/>
      <c r="H392" s="152"/>
      <c r="I392" s="152"/>
      <c r="J392" s="152"/>
      <c r="K392" s="152">
        <v>75</v>
      </c>
      <c r="L392" s="152"/>
      <c r="M392" s="152">
        <v>75</v>
      </c>
      <c r="N392" s="152"/>
      <c r="O392" s="152"/>
      <c r="P392" s="152"/>
      <c r="Q392" s="152"/>
      <c r="R392" s="152"/>
      <c r="S392" s="152"/>
      <c r="T392" s="152"/>
      <c r="U392" s="152"/>
      <c r="V392" s="77"/>
      <c r="W392" s="77"/>
      <c r="X392" s="92"/>
      <c r="Y392" s="74"/>
    </row>
    <row r="393" s="26" customFormat="true" ht="114" spans="1:25">
      <c r="A393" s="152">
        <v>196</v>
      </c>
      <c r="B393" s="148" t="s">
        <v>1135</v>
      </c>
      <c r="C393" s="148" t="s">
        <v>1136</v>
      </c>
      <c r="D393" s="148" t="s">
        <v>1137</v>
      </c>
      <c r="E393" s="152"/>
      <c r="F393" s="148" t="s">
        <v>1138</v>
      </c>
      <c r="G393" s="148"/>
      <c r="H393" s="148" t="s">
        <v>794</v>
      </c>
      <c r="I393" s="148" t="s">
        <v>38</v>
      </c>
      <c r="J393" s="152" t="s">
        <v>1189</v>
      </c>
      <c r="K393" s="152">
        <v>75</v>
      </c>
      <c r="L393" s="152"/>
      <c r="M393" s="152">
        <v>75</v>
      </c>
      <c r="N393" s="152"/>
      <c r="O393" s="152"/>
      <c r="P393" s="152"/>
      <c r="Q393" s="152"/>
      <c r="R393" s="152"/>
      <c r="S393" s="152"/>
      <c r="T393" s="152"/>
      <c r="U393" s="152"/>
      <c r="V393" s="78"/>
      <c r="W393" s="77"/>
      <c r="X393" s="92" t="s">
        <v>1139</v>
      </c>
      <c r="Y393" s="74"/>
    </row>
    <row r="394" s="26" customFormat="true" ht="46" customHeight="true" spans="1:25">
      <c r="A394" s="168" t="s">
        <v>1172</v>
      </c>
      <c r="B394" s="145"/>
      <c r="C394" s="146" t="s">
        <v>1140</v>
      </c>
      <c r="D394" s="146"/>
      <c r="E394" s="146"/>
      <c r="F394" s="167"/>
      <c r="G394" s="152"/>
      <c r="H394" s="152"/>
      <c r="I394" s="152"/>
      <c r="J394" s="152"/>
      <c r="K394" s="152">
        <f>SUM(K395:K398)</f>
        <v>5586</v>
      </c>
      <c r="L394" s="152">
        <f t="shared" ref="L394:U394" si="41">SUM(L395:L398)</f>
        <v>0</v>
      </c>
      <c r="M394" s="152">
        <f t="shared" si="41"/>
        <v>0</v>
      </c>
      <c r="N394" s="152">
        <f t="shared" si="41"/>
        <v>0</v>
      </c>
      <c r="O394" s="152">
        <f t="shared" si="41"/>
        <v>0</v>
      </c>
      <c r="P394" s="152">
        <f t="shared" si="41"/>
        <v>0</v>
      </c>
      <c r="Q394" s="152">
        <f t="shared" si="41"/>
        <v>0</v>
      </c>
      <c r="R394" s="152">
        <f t="shared" si="41"/>
        <v>0</v>
      </c>
      <c r="S394" s="152">
        <f t="shared" si="41"/>
        <v>5586</v>
      </c>
      <c r="T394" s="152">
        <f t="shared" si="41"/>
        <v>0</v>
      </c>
      <c r="U394" s="152">
        <f t="shared" si="41"/>
        <v>0</v>
      </c>
      <c r="V394" s="77"/>
      <c r="W394" s="77"/>
      <c r="X394" s="92"/>
      <c r="Y394" s="74"/>
    </row>
    <row r="395" s="26" customFormat="true" ht="78" customHeight="true" spans="1:25">
      <c r="A395" s="152">
        <v>197</v>
      </c>
      <c r="B395" s="152" t="s">
        <v>1140</v>
      </c>
      <c r="C395" s="152" t="s">
        <v>1140</v>
      </c>
      <c r="D395" s="152" t="s">
        <v>1141</v>
      </c>
      <c r="E395" s="152" t="s">
        <v>34</v>
      </c>
      <c r="F395" s="148" t="s">
        <v>1142</v>
      </c>
      <c r="G395" s="152"/>
      <c r="H395" s="152" t="s">
        <v>1143</v>
      </c>
      <c r="I395" s="152" t="s">
        <v>1144</v>
      </c>
      <c r="J395" s="56" t="s">
        <v>493</v>
      </c>
      <c r="K395" s="152">
        <v>2960</v>
      </c>
      <c r="L395" s="152"/>
      <c r="M395" s="152"/>
      <c r="N395" s="152"/>
      <c r="O395" s="152"/>
      <c r="P395" s="152"/>
      <c r="Q395" s="152"/>
      <c r="R395" s="152"/>
      <c r="S395" s="152">
        <v>2960</v>
      </c>
      <c r="T395" s="82"/>
      <c r="U395" s="152"/>
      <c r="V395" s="77" t="s">
        <v>1145</v>
      </c>
      <c r="W395" s="77" t="s">
        <v>495</v>
      </c>
      <c r="X395" s="92" t="s">
        <v>1146</v>
      </c>
      <c r="Y395" s="74"/>
    </row>
    <row r="396" s="26" customFormat="true" ht="91" customHeight="true" spans="1:25">
      <c r="A396" s="152">
        <v>198</v>
      </c>
      <c r="B396" s="152" t="s">
        <v>1140</v>
      </c>
      <c r="C396" s="152" t="s">
        <v>1140</v>
      </c>
      <c r="D396" s="152" t="s">
        <v>1147</v>
      </c>
      <c r="E396" s="152" t="s">
        <v>34</v>
      </c>
      <c r="F396" s="148" t="s">
        <v>1148</v>
      </c>
      <c r="G396" s="152"/>
      <c r="H396" s="152" t="s">
        <v>1149</v>
      </c>
      <c r="I396" s="152" t="s">
        <v>357</v>
      </c>
      <c r="J396" s="56" t="s">
        <v>493</v>
      </c>
      <c r="K396" s="152">
        <v>650</v>
      </c>
      <c r="L396" s="152"/>
      <c r="M396" s="152"/>
      <c r="N396" s="152"/>
      <c r="O396" s="152"/>
      <c r="P396" s="152"/>
      <c r="Q396" s="152"/>
      <c r="R396" s="152"/>
      <c r="S396" s="152">
        <v>650</v>
      </c>
      <c r="T396" s="82"/>
      <c r="U396" s="152"/>
      <c r="V396" s="77" t="s">
        <v>1150</v>
      </c>
      <c r="W396" s="77" t="s">
        <v>495</v>
      </c>
      <c r="X396" s="92" t="s">
        <v>1151</v>
      </c>
      <c r="Y396" s="74"/>
    </row>
    <row r="397" s="26" customFormat="true" ht="168.75" spans="1:25">
      <c r="A397" s="152">
        <v>199</v>
      </c>
      <c r="B397" s="152" t="s">
        <v>1140</v>
      </c>
      <c r="C397" s="152" t="s">
        <v>1140</v>
      </c>
      <c r="D397" s="152" t="s">
        <v>1152</v>
      </c>
      <c r="E397" s="152" t="s">
        <v>34</v>
      </c>
      <c r="F397" s="148" t="s">
        <v>1153</v>
      </c>
      <c r="G397" s="152"/>
      <c r="H397" s="152" t="s">
        <v>1154</v>
      </c>
      <c r="I397" s="152" t="s">
        <v>1155</v>
      </c>
      <c r="J397" s="56" t="s">
        <v>493</v>
      </c>
      <c r="K397" s="152">
        <v>1130</v>
      </c>
      <c r="L397" s="152"/>
      <c r="M397" s="152"/>
      <c r="N397" s="152"/>
      <c r="O397" s="152"/>
      <c r="P397" s="152"/>
      <c r="Q397" s="152"/>
      <c r="R397" s="152"/>
      <c r="S397" s="152">
        <v>1130</v>
      </c>
      <c r="T397" s="82"/>
      <c r="U397" s="152"/>
      <c r="V397" s="77" t="s">
        <v>1156</v>
      </c>
      <c r="W397" s="77" t="s">
        <v>495</v>
      </c>
      <c r="X397" s="92" t="s">
        <v>1157</v>
      </c>
      <c r="Y397" s="74"/>
    </row>
    <row r="398" s="26" customFormat="true" ht="187.5" spans="1:25">
      <c r="A398" s="152">
        <v>200</v>
      </c>
      <c r="B398" s="152" t="s">
        <v>1140</v>
      </c>
      <c r="C398" s="152" t="s">
        <v>1140</v>
      </c>
      <c r="D398" s="152" t="s">
        <v>1158</v>
      </c>
      <c r="E398" s="152" t="s">
        <v>34</v>
      </c>
      <c r="F398" s="148" t="s">
        <v>1159</v>
      </c>
      <c r="G398" s="152"/>
      <c r="H398" s="152" t="s">
        <v>1160</v>
      </c>
      <c r="I398" s="152" t="s">
        <v>1155</v>
      </c>
      <c r="J398" s="56" t="s">
        <v>493</v>
      </c>
      <c r="K398" s="152">
        <v>846</v>
      </c>
      <c r="L398" s="152"/>
      <c r="M398" s="152"/>
      <c r="N398" s="152"/>
      <c r="O398" s="152"/>
      <c r="P398" s="152"/>
      <c r="Q398" s="152"/>
      <c r="R398" s="152"/>
      <c r="S398" s="152">
        <v>846</v>
      </c>
      <c r="T398" s="152"/>
      <c r="U398" s="152"/>
      <c r="V398" s="77" t="s">
        <v>1161</v>
      </c>
      <c r="W398" s="77" t="s">
        <v>495</v>
      </c>
      <c r="X398" s="92" t="s">
        <v>1162</v>
      </c>
      <c r="Y398" s="74"/>
    </row>
    <row r="399" s="26" customFormat="true" ht="42" customHeight="true" spans="1:25">
      <c r="A399" s="168" t="s">
        <v>1173</v>
      </c>
      <c r="B399" s="145"/>
      <c r="C399" s="146" t="s">
        <v>1209</v>
      </c>
      <c r="D399" s="152"/>
      <c r="E399" s="152"/>
      <c r="F399" s="148"/>
      <c r="G399" s="152"/>
      <c r="H399" s="152"/>
      <c r="I399" s="152"/>
      <c r="J399" s="56"/>
      <c r="K399" s="152"/>
      <c r="L399" s="152"/>
      <c r="M399" s="152"/>
      <c r="N399" s="152"/>
      <c r="O399" s="152"/>
      <c r="P399" s="152"/>
      <c r="Q399" s="152"/>
      <c r="R399" s="152"/>
      <c r="S399" s="152"/>
      <c r="T399" s="152"/>
      <c r="U399" s="152"/>
      <c r="V399" s="77"/>
      <c r="W399" s="77"/>
      <c r="X399" s="92"/>
      <c r="Y399" s="74"/>
    </row>
    <row r="400" s="26" customFormat="true" ht="85" customHeight="true" spans="1:25">
      <c r="A400" s="152">
        <v>201</v>
      </c>
      <c r="B400" s="152" t="s">
        <v>1194</v>
      </c>
      <c r="C400" s="77" t="s">
        <v>1209</v>
      </c>
      <c r="D400" s="77" t="s">
        <v>1210</v>
      </c>
      <c r="E400" s="77" t="s">
        <v>1211</v>
      </c>
      <c r="F400" s="78" t="s">
        <v>1212</v>
      </c>
      <c r="G400" s="152"/>
      <c r="H400" s="77" t="s">
        <v>131</v>
      </c>
      <c r="I400" s="77" t="s">
        <v>1104</v>
      </c>
      <c r="J400" s="77" t="s">
        <v>1213</v>
      </c>
      <c r="K400" s="152"/>
      <c r="L400" s="152"/>
      <c r="M400" s="152"/>
      <c r="N400" s="152"/>
      <c r="O400" s="152"/>
      <c r="P400" s="152"/>
      <c r="Q400" s="152"/>
      <c r="R400" s="174">
        <v>150</v>
      </c>
      <c r="S400" s="152"/>
      <c r="T400" s="152"/>
      <c r="U400" s="152"/>
      <c r="V400" s="77"/>
      <c r="W400" s="77"/>
      <c r="X400" s="92"/>
      <c r="Y400" s="74"/>
    </row>
    <row r="401" s="26" customFormat="true" ht="85" customHeight="true" spans="1:25">
      <c r="A401" s="152">
        <v>202</v>
      </c>
      <c r="B401" s="152" t="s">
        <v>1194</v>
      </c>
      <c r="C401" s="77" t="s">
        <v>1209</v>
      </c>
      <c r="D401" s="77" t="s">
        <v>1214</v>
      </c>
      <c r="E401" s="77" t="s">
        <v>34</v>
      </c>
      <c r="F401" s="78" t="s">
        <v>1215</v>
      </c>
      <c r="G401" s="152"/>
      <c r="H401" s="77" t="s">
        <v>1216</v>
      </c>
      <c r="I401" s="77" t="s">
        <v>1104</v>
      </c>
      <c r="J401" s="77" t="s">
        <v>1217</v>
      </c>
      <c r="K401" s="152"/>
      <c r="L401" s="152"/>
      <c r="M401" s="152"/>
      <c r="N401" s="152"/>
      <c r="O401" s="152"/>
      <c r="P401" s="152"/>
      <c r="Q401" s="152"/>
      <c r="R401" s="174">
        <v>300</v>
      </c>
      <c r="S401" s="152"/>
      <c r="T401" s="152"/>
      <c r="U401" s="152"/>
      <c r="V401" s="77"/>
      <c r="W401" s="77"/>
      <c r="X401" s="92"/>
      <c r="Y401" s="74"/>
    </row>
    <row r="402" s="26" customFormat="true" ht="85" customHeight="true" spans="1:25">
      <c r="A402" s="152">
        <v>203</v>
      </c>
      <c r="B402" s="152" t="s">
        <v>1194</v>
      </c>
      <c r="C402" s="77" t="s">
        <v>1209</v>
      </c>
      <c r="D402" s="77" t="s">
        <v>1218</v>
      </c>
      <c r="E402" s="77" t="s">
        <v>34</v>
      </c>
      <c r="F402" s="76" t="s">
        <v>1219</v>
      </c>
      <c r="G402" s="152"/>
      <c r="H402" s="62" t="s">
        <v>1220</v>
      </c>
      <c r="I402" s="77" t="s">
        <v>1104</v>
      </c>
      <c r="J402" s="77" t="s">
        <v>1217</v>
      </c>
      <c r="K402" s="152"/>
      <c r="L402" s="152"/>
      <c r="M402" s="152"/>
      <c r="N402" s="152"/>
      <c r="O402" s="152"/>
      <c r="P402" s="152"/>
      <c r="Q402" s="152"/>
      <c r="R402" s="174">
        <v>100</v>
      </c>
      <c r="S402" s="152"/>
      <c r="T402" s="152"/>
      <c r="U402" s="152"/>
      <c r="V402" s="77"/>
      <c r="W402" s="77"/>
      <c r="X402" s="92"/>
      <c r="Y402" s="74"/>
    </row>
    <row r="403" s="26" customFormat="true" ht="85" customHeight="true" spans="1:25">
      <c r="A403" s="152">
        <v>204</v>
      </c>
      <c r="B403" s="152" t="s">
        <v>1194</v>
      </c>
      <c r="C403" s="77" t="s">
        <v>1209</v>
      </c>
      <c r="D403" s="77" t="s">
        <v>1221</v>
      </c>
      <c r="E403" s="77" t="s">
        <v>34</v>
      </c>
      <c r="F403" s="76" t="s">
        <v>1222</v>
      </c>
      <c r="G403" s="152"/>
      <c r="H403" s="77" t="s">
        <v>1223</v>
      </c>
      <c r="I403" s="77" t="s">
        <v>1104</v>
      </c>
      <c r="J403" s="77" t="s">
        <v>1217</v>
      </c>
      <c r="K403" s="152"/>
      <c r="L403" s="152"/>
      <c r="M403" s="152"/>
      <c r="N403" s="152"/>
      <c r="O403" s="152"/>
      <c r="P403" s="152"/>
      <c r="Q403" s="152"/>
      <c r="R403" s="174">
        <v>300</v>
      </c>
      <c r="S403" s="152"/>
      <c r="T403" s="152"/>
      <c r="U403" s="152"/>
      <c r="V403" s="77"/>
      <c r="W403" s="77"/>
      <c r="X403" s="92"/>
      <c r="Y403" s="74"/>
    </row>
    <row r="404" s="38" customFormat="true" ht="27" customHeight="true" spans="1:25">
      <c r="A404" s="256" t="s">
        <v>1224</v>
      </c>
      <c r="B404" s="256" t="s">
        <v>1005</v>
      </c>
      <c r="C404" s="256"/>
      <c r="D404" s="256"/>
      <c r="E404" s="256"/>
      <c r="F404" s="260"/>
      <c r="G404" s="256"/>
      <c r="H404" s="256"/>
      <c r="I404" s="256"/>
      <c r="J404" s="256"/>
      <c r="K404" s="256">
        <f>SUM(K405:K406)</f>
        <v>1107</v>
      </c>
      <c r="L404" s="256">
        <f t="shared" ref="L404:U404" si="42">SUM(L405:L406)</f>
        <v>75</v>
      </c>
      <c r="M404" s="256">
        <f t="shared" si="42"/>
        <v>0</v>
      </c>
      <c r="N404" s="256">
        <f t="shared" si="42"/>
        <v>0</v>
      </c>
      <c r="O404" s="256">
        <f t="shared" si="42"/>
        <v>0</v>
      </c>
      <c r="P404" s="256">
        <f t="shared" si="42"/>
        <v>1032</v>
      </c>
      <c r="Q404" s="256">
        <f t="shared" si="42"/>
        <v>0</v>
      </c>
      <c r="R404" s="256">
        <f t="shared" si="42"/>
        <v>0</v>
      </c>
      <c r="S404" s="256">
        <f t="shared" si="42"/>
        <v>0</v>
      </c>
      <c r="T404" s="256">
        <f t="shared" si="42"/>
        <v>0</v>
      </c>
      <c r="U404" s="256">
        <f t="shared" si="42"/>
        <v>0</v>
      </c>
      <c r="V404" s="263"/>
      <c r="W404" s="264"/>
      <c r="X404" s="65"/>
      <c r="Y404" s="268"/>
    </row>
    <row r="405" s="26" customFormat="true" ht="128" customHeight="true" spans="1:25">
      <c r="A405" s="152">
        <v>205</v>
      </c>
      <c r="B405" s="152" t="s">
        <v>1005</v>
      </c>
      <c r="C405" s="147" t="s">
        <v>1225</v>
      </c>
      <c r="D405" s="148" t="s">
        <v>1226</v>
      </c>
      <c r="E405" s="152" t="s">
        <v>34</v>
      </c>
      <c r="F405" s="148" t="s">
        <v>1227</v>
      </c>
      <c r="G405" s="148"/>
      <c r="H405" s="152" t="s">
        <v>1228</v>
      </c>
      <c r="I405" s="208" t="s">
        <v>38</v>
      </c>
      <c r="J405" s="152" t="s">
        <v>1229</v>
      </c>
      <c r="K405" s="152">
        <v>75</v>
      </c>
      <c r="L405" s="152">
        <v>75</v>
      </c>
      <c r="M405" s="152"/>
      <c r="N405" s="152"/>
      <c r="O405" s="152"/>
      <c r="P405" s="152"/>
      <c r="Q405" s="152"/>
      <c r="R405" s="152"/>
      <c r="S405" s="152"/>
      <c r="T405" s="152"/>
      <c r="U405" s="152"/>
      <c r="V405" s="191" t="s">
        <v>1230</v>
      </c>
      <c r="W405" s="77"/>
      <c r="X405" s="191" t="s">
        <v>1231</v>
      </c>
      <c r="Y405" s="74"/>
    </row>
    <row r="406" s="34" customFormat="true" ht="214" customHeight="true" spans="1:25">
      <c r="A406" s="152">
        <v>206</v>
      </c>
      <c r="B406" s="152" t="s">
        <v>1005</v>
      </c>
      <c r="C406" s="148"/>
      <c r="D406" s="148" t="s">
        <v>1232</v>
      </c>
      <c r="E406" s="152" t="s">
        <v>34</v>
      </c>
      <c r="F406" s="148" t="s">
        <v>1233</v>
      </c>
      <c r="G406" s="148"/>
      <c r="H406" s="148" t="s">
        <v>1234</v>
      </c>
      <c r="I406" s="148" t="s">
        <v>38</v>
      </c>
      <c r="J406" s="56" t="s">
        <v>255</v>
      </c>
      <c r="K406" s="152">
        <f>SUM(L406:U406)</f>
        <v>1032</v>
      </c>
      <c r="L406" s="152"/>
      <c r="M406" s="152"/>
      <c r="N406" s="152"/>
      <c r="O406" s="152"/>
      <c r="P406" s="152">
        <v>1032</v>
      </c>
      <c r="Q406" s="152"/>
      <c r="R406" s="152"/>
      <c r="S406" s="152"/>
      <c r="T406" s="152"/>
      <c r="U406" s="152"/>
      <c r="V406" s="191"/>
      <c r="W406" s="77"/>
      <c r="X406" s="191"/>
      <c r="Y406" s="74"/>
    </row>
    <row r="407" ht="30" customHeight="true" spans="1:25">
      <c r="A407" s="257"/>
      <c r="B407" s="258" t="s">
        <v>1235</v>
      </c>
      <c r="C407" s="258"/>
      <c r="D407" s="259"/>
      <c r="E407" s="259"/>
      <c r="F407" s="261" t="s">
        <v>1236</v>
      </c>
      <c r="G407" s="262"/>
      <c r="H407" s="259"/>
      <c r="I407" s="259"/>
      <c r="J407" s="259"/>
      <c r="K407" s="259"/>
      <c r="L407" s="259"/>
      <c r="M407" s="259"/>
      <c r="N407" s="259"/>
      <c r="O407" s="259"/>
      <c r="P407" s="262" t="s">
        <v>1237</v>
      </c>
      <c r="Q407" s="262"/>
      <c r="R407" s="262"/>
      <c r="S407" s="262"/>
      <c r="T407" s="262"/>
      <c r="U407" s="262"/>
      <c r="V407" s="265"/>
      <c r="W407" s="266"/>
      <c r="X407" s="267"/>
      <c r="Y407" s="269"/>
    </row>
  </sheetData>
  <autoFilter ref="A4:IV407">
    <extLst/>
  </autoFilter>
  <mergeCells count="43">
    <mergeCell ref="B1:X1"/>
    <mergeCell ref="K2:U2"/>
    <mergeCell ref="L3:O3"/>
    <mergeCell ref="A5:F5"/>
    <mergeCell ref="B6:D6"/>
    <mergeCell ref="C70:D70"/>
    <mergeCell ref="C74:D74"/>
    <mergeCell ref="C157:D157"/>
    <mergeCell ref="C162:D162"/>
    <mergeCell ref="B183:D183"/>
    <mergeCell ref="C184:D184"/>
    <mergeCell ref="B234:C234"/>
    <mergeCell ref="B238:C238"/>
    <mergeCell ref="C250:D250"/>
    <mergeCell ref="C254:D254"/>
    <mergeCell ref="C320:D320"/>
    <mergeCell ref="C323:D323"/>
    <mergeCell ref="B339:D339"/>
    <mergeCell ref="C340:D340"/>
    <mergeCell ref="B382:C382"/>
    <mergeCell ref="B385:C385"/>
    <mergeCell ref="P407:U407"/>
    <mergeCell ref="A2:A4"/>
    <mergeCell ref="B2:B4"/>
    <mergeCell ref="C2:C4"/>
    <mergeCell ref="D2:D4"/>
    <mergeCell ref="E2:E4"/>
    <mergeCell ref="F2:F4"/>
    <mergeCell ref="G2:G4"/>
    <mergeCell ref="H2:H4"/>
    <mergeCell ref="I2:I4"/>
    <mergeCell ref="J2:J4"/>
    <mergeCell ref="K3:K4"/>
    <mergeCell ref="P3:P4"/>
    <mergeCell ref="Q3:Q4"/>
    <mergeCell ref="R3:R4"/>
    <mergeCell ref="S3:S4"/>
    <mergeCell ref="T3:T4"/>
    <mergeCell ref="U3:U4"/>
    <mergeCell ref="V2:V4"/>
    <mergeCell ref="W2:W4"/>
    <mergeCell ref="X2:X4"/>
    <mergeCell ref="Y2:Y4"/>
  </mergeCells>
  <conditionalFormatting sqref="D199">
    <cfRule type="duplicateValues" dxfId="0" priority="2" stopIfTrue="1"/>
    <cfRule type="duplicateValues" dxfId="0" priority="1"/>
  </conditionalFormatting>
  <conditionalFormatting sqref="D355">
    <cfRule type="duplicateValues" dxfId="0" priority="5"/>
    <cfRule type="duplicateValues" dxfId="0" priority="6" stopIfTrue="1"/>
  </conditionalFormatting>
  <dataValidations count="1">
    <dataValidation type="list" allowBlank="1" showInputMessage="1" showErrorMessage="1" sqref="E203 E359">
      <formula1>"续建,新建"</formula1>
    </dataValidation>
  </dataValidations>
  <printOptions horizontalCentered="true"/>
  <pageMargins left="0.310416666666667" right="0.310416666666667" top="0.196527777777778" bottom="0.275" header="0.118055555555556" footer="0.314583333333333"/>
  <pageSetup paperSize="9" scale="31" firstPageNumber="8" fitToHeight="0" orientation="landscape" useFirstPageNumber="true" horizontalDpi="600" verticalDpi="600"/>
  <headerFooter/>
  <ignoredErrors>
    <ignoredError sqref="K320:L320 K328:N328 P328:R328 T328:U328" formulaRange="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FD27"/>
  <sheetViews>
    <sheetView workbookViewId="0">
      <pane ySplit="1" topLeftCell="A2" activePane="bottomLeft" state="frozen"/>
      <selection/>
      <selection pane="bottomLeft" activeCell="D27" sqref="D27"/>
    </sheetView>
  </sheetViews>
  <sheetFormatPr defaultColWidth="9.14285714285714" defaultRowHeight="16.5"/>
  <cols>
    <col min="1" max="1" width="9.14285714285714" style="3"/>
    <col min="2" max="2" width="15.2857142857143" style="4" customWidth="true"/>
    <col min="4" max="4" width="19.5714285714286" customWidth="true"/>
    <col min="5" max="5" width="13.5714285714286"/>
    <col min="9" max="9" width="10.4285714285714"/>
    <col min="10" max="10" width="15.1428571428571"/>
    <col min="11" max="11" width="12"/>
    <col min="12" max="12" width="13.5714285714286"/>
    <col min="13" max="13" width="15.1428571428571"/>
    <col min="15" max="15" width="12.8571428571429"/>
  </cols>
  <sheetData>
    <row r="2" ht="18.75" spans="1:14">
      <c r="A2" s="5" t="s">
        <v>1</v>
      </c>
      <c r="B2" s="5" t="s">
        <v>1238</v>
      </c>
      <c r="C2" s="6" t="s">
        <v>1239</v>
      </c>
      <c r="D2" s="7" t="s">
        <v>11</v>
      </c>
      <c r="E2" s="7"/>
      <c r="F2" s="7"/>
      <c r="G2" s="7"/>
      <c r="H2" s="7"/>
      <c r="I2" s="7"/>
      <c r="J2" s="7"/>
      <c r="K2" s="7"/>
      <c r="L2" s="7"/>
      <c r="M2" s="7"/>
      <c r="N2" s="7"/>
    </row>
    <row r="3" ht="18.75" spans="1:14">
      <c r="A3" s="5"/>
      <c r="B3" s="5"/>
      <c r="C3" s="6"/>
      <c r="D3" s="7" t="s">
        <v>16</v>
      </c>
      <c r="E3" s="7" t="s">
        <v>17</v>
      </c>
      <c r="F3" s="7"/>
      <c r="G3" s="7"/>
      <c r="H3" s="7"/>
      <c r="I3" s="7" t="s">
        <v>18</v>
      </c>
      <c r="J3" s="7" t="s">
        <v>19</v>
      </c>
      <c r="K3" s="7" t="s">
        <v>20</v>
      </c>
      <c r="L3" s="7" t="s">
        <v>21</v>
      </c>
      <c r="M3" s="7" t="s">
        <v>22</v>
      </c>
      <c r="N3" s="7" t="s">
        <v>23</v>
      </c>
    </row>
    <row r="4" ht="79" customHeight="true" spans="1:14">
      <c r="A4" s="5"/>
      <c r="B4" s="5"/>
      <c r="C4" s="6"/>
      <c r="D4" s="7"/>
      <c r="E4" s="7" t="s">
        <v>24</v>
      </c>
      <c r="F4" s="7" t="s">
        <v>25</v>
      </c>
      <c r="G4" s="7" t="s">
        <v>26</v>
      </c>
      <c r="H4" s="7" t="s">
        <v>27</v>
      </c>
      <c r="I4" s="7"/>
      <c r="J4" s="7"/>
      <c r="K4" s="7"/>
      <c r="L4" s="7"/>
      <c r="M4" s="7"/>
      <c r="N4" s="7"/>
    </row>
    <row r="5" ht="33" customHeight="true" spans="1:14">
      <c r="A5" s="8" t="s">
        <v>28</v>
      </c>
      <c r="B5" s="9"/>
      <c r="C5" s="5">
        <f>SUM(C12,C17,C21,C22,C27,C6)</f>
        <v>235</v>
      </c>
      <c r="D5" s="7">
        <f>SUM(E5:N5)</f>
        <v>179546.23</v>
      </c>
      <c r="E5" s="5">
        <f>SUM(E12,E17,E21,E22,E27,E6)</f>
        <v>47323.28</v>
      </c>
      <c r="F5" s="5">
        <f t="shared" ref="F5:N5" si="0">SUM(F12,F17,F21,F22,F27,F6)</f>
        <v>12842</v>
      </c>
      <c r="G5" s="5">
        <f t="shared" si="0"/>
        <v>0</v>
      </c>
      <c r="H5" s="5">
        <f t="shared" si="0"/>
        <v>0</v>
      </c>
      <c r="I5" s="5">
        <f t="shared" si="0"/>
        <v>6549</v>
      </c>
      <c r="J5" s="5">
        <f t="shared" si="0"/>
        <v>17759.785</v>
      </c>
      <c r="K5" s="5">
        <f t="shared" si="0"/>
        <v>22343.7</v>
      </c>
      <c r="L5" s="5">
        <f t="shared" si="0"/>
        <v>41862.36</v>
      </c>
      <c r="M5" s="5">
        <f t="shared" si="0"/>
        <v>30866.105</v>
      </c>
      <c r="N5" s="5">
        <f t="shared" si="0"/>
        <v>0</v>
      </c>
    </row>
    <row r="6" ht="28" customHeight="true" spans="1:15">
      <c r="A6" s="10" t="s">
        <v>1240</v>
      </c>
      <c r="B6" s="11" t="s">
        <v>1241</v>
      </c>
      <c r="C6" s="10">
        <f>SUM(C7:C11)</f>
        <v>145</v>
      </c>
      <c r="D6" s="10">
        <f>SUM(E6:N6)</f>
        <v>120912.68</v>
      </c>
      <c r="E6" s="10">
        <f t="shared" ref="E6:M6" si="1">SUM(E7:E11)</f>
        <v>39055.8</v>
      </c>
      <c r="F6" s="11">
        <f t="shared" si="1"/>
        <v>10334</v>
      </c>
      <c r="G6" s="10"/>
      <c r="H6" s="11"/>
      <c r="I6" s="10">
        <f t="shared" si="1"/>
        <v>3550.4</v>
      </c>
      <c r="J6" s="11">
        <f t="shared" si="1"/>
        <v>9812.785</v>
      </c>
      <c r="K6" s="10">
        <f t="shared" si="1"/>
        <v>8876</v>
      </c>
      <c r="L6" s="11">
        <f t="shared" si="1"/>
        <v>18417.59</v>
      </c>
      <c r="M6" s="10">
        <f t="shared" si="1"/>
        <v>30866.105</v>
      </c>
      <c r="N6" s="11"/>
      <c r="O6">
        <f>D6/D5</f>
        <v>0.673434802836016</v>
      </c>
    </row>
    <row r="7" ht="28" customHeight="true" spans="1:14">
      <c r="A7" s="12" t="s">
        <v>31</v>
      </c>
      <c r="B7" s="13" t="s">
        <v>32</v>
      </c>
      <c r="C7" s="12">
        <v>67</v>
      </c>
      <c r="D7" s="12"/>
      <c r="E7" s="12">
        <v>32080.8</v>
      </c>
      <c r="F7" s="12">
        <v>8341</v>
      </c>
      <c r="G7" s="12"/>
      <c r="H7" s="12"/>
      <c r="I7" s="12">
        <v>3550.4</v>
      </c>
      <c r="J7" s="12">
        <v>3470</v>
      </c>
      <c r="K7" s="12">
        <v>6114</v>
      </c>
      <c r="L7" s="12">
        <v>7680.59</v>
      </c>
      <c r="M7" s="12"/>
      <c r="N7" s="12"/>
    </row>
    <row r="8" ht="28" customHeight="true" spans="1:14">
      <c r="A8" s="12" t="s">
        <v>1168</v>
      </c>
      <c r="B8" s="14" t="s">
        <v>370</v>
      </c>
      <c r="C8" s="12">
        <v>3</v>
      </c>
      <c r="D8" s="12"/>
      <c r="E8" s="12">
        <v>267</v>
      </c>
      <c r="F8" s="12"/>
      <c r="G8" s="12"/>
      <c r="H8" s="12"/>
      <c r="I8" s="12"/>
      <c r="J8" s="12"/>
      <c r="K8" s="12">
        <v>100</v>
      </c>
      <c r="L8" s="12"/>
      <c r="M8" s="12"/>
      <c r="N8" s="12"/>
    </row>
    <row r="9" ht="28" customHeight="true" spans="1:14">
      <c r="A9" s="12" t="s">
        <v>1172</v>
      </c>
      <c r="B9" s="13" t="s">
        <v>385</v>
      </c>
      <c r="C9" s="12">
        <v>72</v>
      </c>
      <c r="D9" s="12"/>
      <c r="E9" s="12">
        <v>4210</v>
      </c>
      <c r="F9" s="12">
        <v>1993</v>
      </c>
      <c r="G9" s="12"/>
      <c r="H9" s="12"/>
      <c r="I9" s="12"/>
      <c r="J9" s="14">
        <v>6342.785</v>
      </c>
      <c r="K9" s="12">
        <v>2662</v>
      </c>
      <c r="L9" s="14">
        <v>10737</v>
      </c>
      <c r="M9" s="14">
        <v>30866.105</v>
      </c>
      <c r="N9" s="12"/>
    </row>
    <row r="10" ht="39" customHeight="true" spans="1:14">
      <c r="A10" s="12" t="s">
        <v>1173</v>
      </c>
      <c r="B10" s="13" t="s">
        <v>769</v>
      </c>
      <c r="C10" s="12">
        <v>2</v>
      </c>
      <c r="D10" s="12"/>
      <c r="E10" s="12">
        <v>268</v>
      </c>
      <c r="F10" s="12"/>
      <c r="G10" s="12"/>
      <c r="H10" s="12"/>
      <c r="I10" s="12"/>
      <c r="J10" s="12"/>
      <c r="K10" s="12"/>
      <c r="L10" s="12"/>
      <c r="M10" s="12"/>
      <c r="N10" s="12"/>
    </row>
    <row r="11" ht="28" customHeight="true" spans="1:14">
      <c r="A11" s="12" t="s">
        <v>1174</v>
      </c>
      <c r="B11" s="13" t="s">
        <v>1175</v>
      </c>
      <c r="C11" s="12">
        <v>1</v>
      </c>
      <c r="D11" s="12"/>
      <c r="E11" s="12">
        <v>2230</v>
      </c>
      <c r="F11" s="12"/>
      <c r="G11" s="12"/>
      <c r="H11" s="12"/>
      <c r="I11" s="12"/>
      <c r="J11" s="12"/>
      <c r="K11" s="12"/>
      <c r="L11" s="12"/>
      <c r="M11" s="12"/>
      <c r="N11" s="12"/>
    </row>
    <row r="12" ht="28" customHeight="true" spans="1:14">
      <c r="A12" s="10" t="s">
        <v>1242</v>
      </c>
      <c r="B12" s="11" t="s">
        <v>798</v>
      </c>
      <c r="C12" s="10">
        <f>SUM(C13:C16)</f>
        <v>17</v>
      </c>
      <c r="D12" s="10">
        <f>SUM(E12:N12)</f>
        <v>4105.8</v>
      </c>
      <c r="E12" s="10">
        <f>SUM(E13:E16)</f>
        <v>1583</v>
      </c>
      <c r="F12" s="11">
        <f t="shared" ref="F12:M12" si="2">SUM(F13:F16)</f>
        <v>0</v>
      </c>
      <c r="G12" s="10">
        <f t="shared" si="2"/>
        <v>0</v>
      </c>
      <c r="H12" s="11">
        <f t="shared" si="2"/>
        <v>0</v>
      </c>
      <c r="I12" s="10">
        <f t="shared" si="2"/>
        <v>0</v>
      </c>
      <c r="J12" s="11">
        <f t="shared" si="2"/>
        <v>0</v>
      </c>
      <c r="K12" s="10">
        <f t="shared" si="2"/>
        <v>2083.8</v>
      </c>
      <c r="L12" s="11">
        <f t="shared" si="2"/>
        <v>439</v>
      </c>
      <c r="M12" s="10">
        <f t="shared" si="2"/>
        <v>0</v>
      </c>
      <c r="N12" s="11"/>
    </row>
    <row r="13" ht="28" customHeight="true" spans="1:14">
      <c r="A13" s="12" t="s">
        <v>31</v>
      </c>
      <c r="B13" s="13" t="s">
        <v>799</v>
      </c>
      <c r="C13" s="12">
        <v>2</v>
      </c>
      <c r="D13" s="12"/>
      <c r="E13" s="12">
        <v>500</v>
      </c>
      <c r="F13" s="12"/>
      <c r="G13" s="12"/>
      <c r="H13" s="12"/>
      <c r="I13" s="12"/>
      <c r="J13" s="12"/>
      <c r="K13" s="12">
        <v>100</v>
      </c>
      <c r="L13" s="12"/>
      <c r="M13" s="12"/>
      <c r="N13" s="12"/>
    </row>
    <row r="14" ht="28" customHeight="true" spans="1:14">
      <c r="A14" s="12" t="s">
        <v>1168</v>
      </c>
      <c r="B14" s="13" t="s">
        <v>835</v>
      </c>
      <c r="C14" s="12">
        <v>11</v>
      </c>
      <c r="D14" s="12"/>
      <c r="E14" s="12"/>
      <c r="F14" s="12"/>
      <c r="G14" s="12"/>
      <c r="H14" s="12"/>
      <c r="I14" s="12"/>
      <c r="J14" s="12"/>
      <c r="K14" s="12">
        <v>1923.8</v>
      </c>
      <c r="L14" s="12">
        <v>439</v>
      </c>
      <c r="M14" s="12"/>
      <c r="N14" s="12"/>
    </row>
    <row r="15" ht="28" customHeight="true" spans="1:14">
      <c r="A15" s="12"/>
      <c r="B15" s="15" t="s">
        <v>817</v>
      </c>
      <c r="C15" s="12">
        <v>2</v>
      </c>
      <c r="D15" s="12"/>
      <c r="E15" s="12"/>
      <c r="F15" s="12"/>
      <c r="G15" s="12"/>
      <c r="H15" s="12"/>
      <c r="I15" s="12"/>
      <c r="J15" s="12"/>
      <c r="K15" s="12">
        <v>60</v>
      </c>
      <c r="L15" s="12"/>
      <c r="M15" s="12"/>
      <c r="N15" s="12"/>
    </row>
    <row r="16" ht="28" customHeight="true" spans="1:14">
      <c r="A16" s="12" t="s">
        <v>1172</v>
      </c>
      <c r="B16" s="13" t="s">
        <v>848</v>
      </c>
      <c r="C16" s="12">
        <v>2</v>
      </c>
      <c r="D16" s="12"/>
      <c r="E16" s="12">
        <v>1083</v>
      </c>
      <c r="F16" s="12"/>
      <c r="G16" s="12"/>
      <c r="H16" s="12"/>
      <c r="I16" s="12"/>
      <c r="J16" s="12"/>
      <c r="K16" s="12"/>
      <c r="L16" s="12"/>
      <c r="M16" s="12"/>
      <c r="N16" s="12"/>
    </row>
    <row r="17" ht="63" customHeight="true" spans="1:14">
      <c r="A17" s="10" t="s">
        <v>1243</v>
      </c>
      <c r="B17" s="11" t="s">
        <v>452</v>
      </c>
      <c r="C17" s="10">
        <f>SUM(C18:C20)</f>
        <v>56</v>
      </c>
      <c r="D17" s="10">
        <f t="shared" ref="D17:D22" si="3">SUM(E17:N17)</f>
        <v>43574.75</v>
      </c>
      <c r="E17" s="10">
        <f>SUM(E18:E20)</f>
        <v>5129.48</v>
      </c>
      <c r="F17" s="11">
        <f t="shared" ref="F17:N17" si="4">SUM(F18:F20)</f>
        <v>2433</v>
      </c>
      <c r="G17" s="10">
        <f t="shared" si="4"/>
        <v>0</v>
      </c>
      <c r="H17" s="11">
        <f t="shared" si="4"/>
        <v>0</v>
      </c>
      <c r="I17" s="10">
        <f t="shared" si="4"/>
        <v>1966.6</v>
      </c>
      <c r="J17" s="11">
        <f t="shared" si="4"/>
        <v>7947</v>
      </c>
      <c r="K17" s="10">
        <f t="shared" si="4"/>
        <v>9678.9</v>
      </c>
      <c r="L17" s="11">
        <f t="shared" si="4"/>
        <v>16419.77</v>
      </c>
      <c r="M17" s="10">
        <f t="shared" si="4"/>
        <v>0</v>
      </c>
      <c r="N17" s="11">
        <f t="shared" si="4"/>
        <v>0</v>
      </c>
    </row>
    <row r="18" s="1" customFormat="true" ht="28" customHeight="true" spans="1:14">
      <c r="A18" s="16" t="s">
        <v>31</v>
      </c>
      <c r="B18" s="17" t="s">
        <v>453</v>
      </c>
      <c r="C18" s="16">
        <v>49</v>
      </c>
      <c r="D18" s="16"/>
      <c r="E18" s="16">
        <v>5129.48</v>
      </c>
      <c r="F18" s="16">
        <v>2433</v>
      </c>
      <c r="G18" s="16"/>
      <c r="H18" s="16"/>
      <c r="I18" s="16">
        <v>1930.3</v>
      </c>
      <c r="J18" s="16">
        <v>7947</v>
      </c>
      <c r="K18" s="16">
        <f>6858.9+440</f>
        <v>7298.9</v>
      </c>
      <c r="L18" s="16">
        <v>14419.77</v>
      </c>
      <c r="M18" s="16"/>
      <c r="N18" s="16"/>
    </row>
    <row r="19" ht="28" customHeight="true" spans="1:14">
      <c r="A19" s="12" t="s">
        <v>1168</v>
      </c>
      <c r="B19" s="13" t="s">
        <v>1086</v>
      </c>
      <c r="C19" s="12">
        <v>5</v>
      </c>
      <c r="D19" s="12"/>
      <c r="E19" s="12"/>
      <c r="F19" s="12"/>
      <c r="G19" s="12"/>
      <c r="H19" s="12"/>
      <c r="I19" s="12">
        <v>36.3</v>
      </c>
      <c r="J19" s="12"/>
      <c r="K19" s="12">
        <v>1720</v>
      </c>
      <c r="L19" s="12">
        <v>2000</v>
      </c>
      <c r="M19" s="12"/>
      <c r="N19" s="12"/>
    </row>
    <row r="20" ht="28" customHeight="true" spans="1:14">
      <c r="A20" s="12"/>
      <c r="B20" s="18" t="s">
        <v>1100</v>
      </c>
      <c r="C20" s="12">
        <v>2</v>
      </c>
      <c r="D20" s="12"/>
      <c r="E20" s="12"/>
      <c r="F20" s="12"/>
      <c r="G20" s="12"/>
      <c r="H20" s="12"/>
      <c r="I20" s="12"/>
      <c r="J20" s="12"/>
      <c r="K20" s="12">
        <v>660</v>
      </c>
      <c r="L20" s="12"/>
      <c r="M20" s="12"/>
      <c r="N20" s="12"/>
    </row>
    <row r="21" ht="52" customHeight="true" spans="1:14">
      <c r="A21" s="10" t="s">
        <v>1244</v>
      </c>
      <c r="B21" s="11" t="s">
        <v>1109</v>
      </c>
      <c r="C21" s="10">
        <v>2</v>
      </c>
      <c r="D21" s="10">
        <f t="shared" si="3"/>
        <v>1400</v>
      </c>
      <c r="E21" s="10">
        <v>400</v>
      </c>
      <c r="F21" s="10"/>
      <c r="G21" s="10"/>
      <c r="H21" s="10"/>
      <c r="I21" s="10"/>
      <c r="J21" s="10"/>
      <c r="K21" s="10"/>
      <c r="L21" s="10">
        <v>1000</v>
      </c>
      <c r="M21" s="10"/>
      <c r="N21" s="10"/>
    </row>
    <row r="22" ht="40" customHeight="true" spans="1:14">
      <c r="A22" s="10" t="s">
        <v>1245</v>
      </c>
      <c r="B22" s="11" t="s">
        <v>1125</v>
      </c>
      <c r="C22" s="10">
        <f>SUM(C23:C26)</f>
        <v>13</v>
      </c>
      <c r="D22" s="10">
        <f t="shared" si="3"/>
        <v>8446</v>
      </c>
      <c r="E22" s="10">
        <f>SUM(E23:E26)</f>
        <v>1080</v>
      </c>
      <c r="F22" s="10">
        <f t="shared" ref="F22:N22" si="5">SUM(F23:F26)</f>
        <v>75</v>
      </c>
      <c r="G22" s="10">
        <f t="shared" si="5"/>
        <v>0</v>
      </c>
      <c r="H22" s="10">
        <f t="shared" si="5"/>
        <v>0</v>
      </c>
      <c r="I22" s="10">
        <f t="shared" si="5"/>
        <v>0</v>
      </c>
      <c r="J22" s="10">
        <f t="shared" si="5"/>
        <v>0</v>
      </c>
      <c r="K22" s="10">
        <f t="shared" si="5"/>
        <v>1705</v>
      </c>
      <c r="L22" s="10">
        <f t="shared" si="5"/>
        <v>5586</v>
      </c>
      <c r="M22" s="10">
        <f t="shared" si="5"/>
        <v>0</v>
      </c>
      <c r="N22" s="10">
        <f t="shared" si="5"/>
        <v>0</v>
      </c>
    </row>
    <row r="23" ht="28" customHeight="true" spans="1:14">
      <c r="A23" s="12" t="s">
        <v>31</v>
      </c>
      <c r="B23" s="13" t="s">
        <v>1126</v>
      </c>
      <c r="C23" s="12">
        <v>4</v>
      </c>
      <c r="D23" s="12"/>
      <c r="E23" s="12">
        <v>1080</v>
      </c>
      <c r="F23" s="12"/>
      <c r="G23" s="12"/>
      <c r="H23" s="12"/>
      <c r="I23" s="12"/>
      <c r="J23" s="12"/>
      <c r="K23" s="12">
        <v>855</v>
      </c>
      <c r="L23" s="12"/>
      <c r="M23" s="12"/>
      <c r="N23" s="12"/>
    </row>
    <row r="24" ht="28" customHeight="true" spans="1:14">
      <c r="A24" s="12" t="s">
        <v>1168</v>
      </c>
      <c r="B24" s="13" t="s">
        <v>1134</v>
      </c>
      <c r="C24" s="12">
        <v>1</v>
      </c>
      <c r="D24" s="12"/>
      <c r="E24" s="12"/>
      <c r="F24" s="12">
        <v>75</v>
      </c>
      <c r="G24" s="12"/>
      <c r="H24" s="12"/>
      <c r="I24" s="12"/>
      <c r="J24" s="12"/>
      <c r="K24" s="12"/>
      <c r="L24" s="12"/>
      <c r="M24" s="12"/>
      <c r="N24" s="12"/>
    </row>
    <row r="25" ht="28" customHeight="true" spans="1:14">
      <c r="A25" s="12" t="s">
        <v>1172</v>
      </c>
      <c r="B25" s="13" t="s">
        <v>1140</v>
      </c>
      <c r="C25" s="12">
        <v>4</v>
      </c>
      <c r="D25" s="12"/>
      <c r="E25" s="12"/>
      <c r="F25" s="12"/>
      <c r="G25" s="12"/>
      <c r="H25" s="12"/>
      <c r="I25" s="12"/>
      <c r="J25" s="12"/>
      <c r="K25" s="12"/>
      <c r="L25" s="12">
        <v>5586</v>
      </c>
      <c r="M25" s="12"/>
      <c r="N25" s="12"/>
    </row>
    <row r="26" ht="28" customHeight="true" spans="1:14">
      <c r="A26" s="12" t="s">
        <v>1173</v>
      </c>
      <c r="B26" s="13" t="s">
        <v>1209</v>
      </c>
      <c r="C26" s="12">
        <v>4</v>
      </c>
      <c r="D26" s="12"/>
      <c r="E26" s="12"/>
      <c r="F26" s="12"/>
      <c r="G26" s="12"/>
      <c r="H26" s="12"/>
      <c r="I26" s="12"/>
      <c r="J26" s="12"/>
      <c r="K26" s="12">
        <v>850</v>
      </c>
      <c r="L26" s="12"/>
      <c r="M26" s="12"/>
      <c r="N26" s="12"/>
    </row>
    <row r="27" s="2" customFormat="true" ht="28" customHeight="true" spans="1:16384">
      <c r="A27" s="10" t="s">
        <v>1246</v>
      </c>
      <c r="B27" s="11" t="s">
        <v>1005</v>
      </c>
      <c r="C27" s="10">
        <v>2</v>
      </c>
      <c r="D27" s="10">
        <f>SUM(E27:N27)</f>
        <v>1107</v>
      </c>
      <c r="E27" s="10">
        <v>75</v>
      </c>
      <c r="F27" s="11"/>
      <c r="G27" s="10"/>
      <c r="H27" s="11"/>
      <c r="I27" s="10">
        <v>1032</v>
      </c>
      <c r="J27" s="11"/>
      <c r="K27" s="10"/>
      <c r="L27" s="11"/>
      <c r="M27" s="10"/>
      <c r="N27" s="11"/>
      <c r="O27" s="19"/>
      <c r="P27" s="20"/>
      <c r="Q27" s="19"/>
      <c r="R27" s="20"/>
      <c r="S27" s="19"/>
      <c r="T27" s="20"/>
      <c r="U27" s="19"/>
      <c r="V27" s="20"/>
      <c r="W27" s="19"/>
      <c r="X27" s="20"/>
      <c r="Y27" s="19"/>
      <c r="Z27" s="20"/>
      <c r="AA27" s="19"/>
      <c r="AB27" s="20"/>
      <c r="AC27" s="19"/>
      <c r="AD27" s="20"/>
      <c r="AE27" s="19"/>
      <c r="AF27" s="20"/>
      <c r="AG27" s="19"/>
      <c r="AH27" s="20"/>
      <c r="AI27" s="19"/>
      <c r="AJ27" s="20"/>
      <c r="AK27" s="19"/>
      <c r="AL27" s="20"/>
      <c r="AM27" s="19"/>
      <c r="AN27" s="20"/>
      <c r="AO27" s="19"/>
      <c r="AP27" s="20"/>
      <c r="AQ27" s="19"/>
      <c r="AR27" s="20"/>
      <c r="AS27" s="19"/>
      <c r="AT27" s="20"/>
      <c r="AU27" s="19"/>
      <c r="AV27" s="20"/>
      <c r="AW27" s="19"/>
      <c r="AX27" s="20"/>
      <c r="AY27" s="19"/>
      <c r="AZ27" s="20"/>
      <c r="BA27" s="19"/>
      <c r="BB27" s="20"/>
      <c r="BC27" s="19"/>
      <c r="BD27" s="20"/>
      <c r="BE27" s="19"/>
      <c r="BF27" s="20"/>
      <c r="BG27" s="19"/>
      <c r="BH27" s="20"/>
      <c r="BI27" s="19"/>
      <c r="BJ27" s="20"/>
      <c r="BK27" s="19"/>
      <c r="BL27" s="20"/>
      <c r="BM27" s="19"/>
      <c r="BN27" s="20"/>
      <c r="BO27" s="19"/>
      <c r="BP27" s="20"/>
      <c r="BQ27" s="19"/>
      <c r="BR27" s="20"/>
      <c r="BS27" s="19"/>
      <c r="BT27" s="20"/>
      <c r="BU27" s="19"/>
      <c r="BV27" s="20"/>
      <c r="BW27" s="19"/>
      <c r="BX27" s="20"/>
      <c r="BY27" s="19"/>
      <c r="BZ27" s="20"/>
      <c r="CA27" s="19"/>
      <c r="CB27" s="20"/>
      <c r="CC27" s="19"/>
      <c r="CD27" s="20"/>
      <c r="CE27" s="19"/>
      <c r="CF27" s="20"/>
      <c r="CG27" s="19"/>
      <c r="CH27" s="20"/>
      <c r="CI27" s="19"/>
      <c r="CJ27" s="20"/>
      <c r="CK27" s="19"/>
      <c r="CL27" s="20"/>
      <c r="CM27" s="19"/>
      <c r="CN27" s="20"/>
      <c r="CO27" s="19"/>
      <c r="CP27" s="20"/>
      <c r="CQ27" s="19"/>
      <c r="CR27" s="20"/>
      <c r="CS27" s="19"/>
      <c r="CT27" s="20"/>
      <c r="CU27" s="19"/>
      <c r="CV27" s="20"/>
      <c r="CW27" s="19"/>
      <c r="CX27" s="20"/>
      <c r="CY27" s="19"/>
      <c r="CZ27" s="20"/>
      <c r="DA27" s="19"/>
      <c r="DB27" s="20"/>
      <c r="DC27" s="19"/>
      <c r="DD27" s="20"/>
      <c r="DE27" s="19"/>
      <c r="DF27" s="20"/>
      <c r="DG27" s="19"/>
      <c r="DH27" s="20"/>
      <c r="DI27" s="19"/>
      <c r="DJ27" s="20"/>
      <c r="DK27" s="19"/>
      <c r="DL27" s="20"/>
      <c r="DM27" s="19"/>
      <c r="DN27" s="20"/>
      <c r="DO27" s="19"/>
      <c r="DP27" s="20"/>
      <c r="DQ27" s="19"/>
      <c r="DR27" s="20"/>
      <c r="DS27" s="19"/>
      <c r="DT27" s="20"/>
      <c r="DU27" s="19"/>
      <c r="DV27" s="20"/>
      <c r="DW27" s="19"/>
      <c r="DX27" s="20"/>
      <c r="DY27" s="19"/>
      <c r="DZ27" s="20"/>
      <c r="EA27" s="19"/>
      <c r="EB27" s="20"/>
      <c r="EC27" s="19"/>
      <c r="ED27" s="20"/>
      <c r="EE27" s="19"/>
      <c r="EF27" s="20"/>
      <c r="EG27" s="19"/>
      <c r="EH27" s="20"/>
      <c r="EI27" s="19"/>
      <c r="EJ27" s="20"/>
      <c r="EK27" s="19"/>
      <c r="EL27" s="20"/>
      <c r="EM27" s="19"/>
      <c r="EN27" s="20"/>
      <c r="EO27" s="19"/>
      <c r="EP27" s="20"/>
      <c r="EQ27" s="19"/>
      <c r="ER27" s="20"/>
      <c r="ES27" s="19"/>
      <c r="ET27" s="20"/>
      <c r="EU27" s="19"/>
      <c r="EV27" s="20"/>
      <c r="EW27" s="19"/>
      <c r="EX27" s="20"/>
      <c r="EY27" s="19"/>
      <c r="EZ27" s="20"/>
      <c r="FA27" s="19"/>
      <c r="FB27" s="20"/>
      <c r="FC27" s="19"/>
      <c r="FD27" s="20"/>
      <c r="FE27" s="19"/>
      <c r="FF27" s="20"/>
      <c r="FG27" s="19"/>
      <c r="FH27" s="20"/>
      <c r="FI27" s="19"/>
      <c r="FJ27" s="20"/>
      <c r="FK27" s="19"/>
      <c r="FL27" s="20"/>
      <c r="FM27" s="19"/>
      <c r="FN27" s="20"/>
      <c r="FO27" s="19"/>
      <c r="FP27" s="20"/>
      <c r="FQ27" s="19"/>
      <c r="FR27" s="20"/>
      <c r="FS27" s="19"/>
      <c r="FT27" s="20"/>
      <c r="FU27" s="19"/>
      <c r="FV27" s="20"/>
      <c r="FW27" s="19"/>
      <c r="FX27" s="20"/>
      <c r="FY27" s="19"/>
      <c r="FZ27" s="20"/>
      <c r="GA27" s="19"/>
      <c r="GB27" s="20"/>
      <c r="GC27" s="19"/>
      <c r="GD27" s="20"/>
      <c r="GE27" s="19"/>
      <c r="GF27" s="20"/>
      <c r="GG27" s="19"/>
      <c r="GH27" s="20"/>
      <c r="GI27" s="19"/>
      <c r="GJ27" s="20"/>
      <c r="GK27" s="19"/>
      <c r="GL27" s="20"/>
      <c r="GM27" s="19"/>
      <c r="GN27" s="20"/>
      <c r="GO27" s="19"/>
      <c r="GP27" s="20"/>
      <c r="GQ27" s="19"/>
      <c r="GR27" s="20"/>
      <c r="GS27" s="19"/>
      <c r="GT27" s="20"/>
      <c r="GU27" s="19"/>
      <c r="GV27" s="20"/>
      <c r="GW27" s="19"/>
      <c r="GX27" s="20"/>
      <c r="GY27" s="19"/>
      <c r="GZ27" s="20"/>
      <c r="HA27" s="19"/>
      <c r="HB27" s="20"/>
      <c r="HC27" s="19"/>
      <c r="HD27" s="20"/>
      <c r="HE27" s="19"/>
      <c r="HF27" s="20"/>
      <c r="HG27" s="19"/>
      <c r="HH27" s="20"/>
      <c r="HI27" s="19"/>
      <c r="HJ27" s="20"/>
      <c r="HK27" s="19"/>
      <c r="HL27" s="20"/>
      <c r="HM27" s="19"/>
      <c r="HN27" s="20"/>
      <c r="HO27" s="19"/>
      <c r="HP27" s="20"/>
      <c r="HQ27" s="19"/>
      <c r="HR27" s="20"/>
      <c r="HS27" s="19"/>
      <c r="HT27" s="20"/>
      <c r="HU27" s="19"/>
      <c r="HV27" s="20"/>
      <c r="HW27" s="19"/>
      <c r="HX27" s="20"/>
      <c r="HY27" s="19"/>
      <c r="HZ27" s="20"/>
      <c r="IA27" s="19"/>
      <c r="IB27" s="20"/>
      <c r="IC27" s="19"/>
      <c r="ID27" s="20"/>
      <c r="IE27" s="19"/>
      <c r="IF27" s="20"/>
      <c r="IG27" s="19"/>
      <c r="IH27" s="20"/>
      <c r="II27" s="19"/>
      <c r="IJ27" s="20"/>
      <c r="IK27" s="19"/>
      <c r="IL27" s="20"/>
      <c r="IM27" s="19"/>
      <c r="IN27" s="20"/>
      <c r="IO27" s="19"/>
      <c r="IP27" s="20"/>
      <c r="IQ27" s="19"/>
      <c r="IR27" s="20"/>
      <c r="IS27" s="19"/>
      <c r="IT27" s="20"/>
      <c r="IU27" s="19"/>
      <c r="IV27" s="20"/>
      <c r="IW27" s="19"/>
      <c r="IX27" s="20"/>
      <c r="IY27" s="19"/>
      <c r="IZ27" s="20"/>
      <c r="JA27" s="19"/>
      <c r="JB27" s="20"/>
      <c r="JC27" s="19"/>
      <c r="JD27" s="20"/>
      <c r="JE27" s="19"/>
      <c r="JF27" s="20"/>
      <c r="JG27" s="19"/>
      <c r="JH27" s="20"/>
      <c r="JI27" s="19"/>
      <c r="JJ27" s="20"/>
      <c r="JK27" s="19"/>
      <c r="JL27" s="20"/>
      <c r="JM27" s="19"/>
      <c r="JN27" s="20"/>
      <c r="JO27" s="19"/>
      <c r="JP27" s="20"/>
      <c r="JQ27" s="19"/>
      <c r="JR27" s="20"/>
      <c r="JS27" s="19"/>
      <c r="JT27" s="20"/>
      <c r="JU27" s="19"/>
      <c r="JV27" s="20"/>
      <c r="JW27" s="19"/>
      <c r="JX27" s="20"/>
      <c r="JY27" s="19"/>
      <c r="JZ27" s="20"/>
      <c r="KA27" s="19"/>
      <c r="KB27" s="20"/>
      <c r="KC27" s="19"/>
      <c r="KD27" s="20"/>
      <c r="KE27" s="19"/>
      <c r="KF27" s="20"/>
      <c r="KG27" s="19"/>
      <c r="KH27" s="20"/>
      <c r="KI27" s="19"/>
      <c r="KJ27" s="20"/>
      <c r="KK27" s="19"/>
      <c r="KL27" s="20"/>
      <c r="KM27" s="19"/>
      <c r="KN27" s="20"/>
      <c r="KO27" s="19"/>
      <c r="KP27" s="20"/>
      <c r="KQ27" s="19"/>
      <c r="KR27" s="20"/>
      <c r="KS27" s="19"/>
      <c r="KT27" s="20"/>
      <c r="KU27" s="19"/>
      <c r="KV27" s="20"/>
      <c r="KW27" s="19"/>
      <c r="KX27" s="20"/>
      <c r="KY27" s="19"/>
      <c r="KZ27" s="20"/>
      <c r="LA27" s="19"/>
      <c r="LB27" s="20"/>
      <c r="LC27" s="19"/>
      <c r="LD27" s="20"/>
      <c r="LE27" s="19"/>
      <c r="LF27" s="20"/>
      <c r="LG27" s="19"/>
      <c r="LH27" s="20"/>
      <c r="LI27" s="19"/>
      <c r="LJ27" s="20"/>
      <c r="LK27" s="19"/>
      <c r="LL27" s="20"/>
      <c r="LM27" s="19"/>
      <c r="LN27" s="20"/>
      <c r="LO27" s="19"/>
      <c r="LP27" s="20"/>
      <c r="LQ27" s="19"/>
      <c r="LR27" s="20"/>
      <c r="LS27" s="19"/>
      <c r="LT27" s="20"/>
      <c r="LU27" s="19"/>
      <c r="LV27" s="20"/>
      <c r="LW27" s="19"/>
      <c r="LX27" s="20"/>
      <c r="LY27" s="19"/>
      <c r="LZ27" s="20"/>
      <c r="MA27" s="19"/>
      <c r="MB27" s="20"/>
      <c r="MC27" s="19"/>
      <c r="MD27" s="20"/>
      <c r="ME27" s="19"/>
      <c r="MF27" s="20"/>
      <c r="MG27" s="19"/>
      <c r="MH27" s="20"/>
      <c r="MI27" s="19"/>
      <c r="MJ27" s="20"/>
      <c r="MK27" s="19"/>
      <c r="ML27" s="20"/>
      <c r="MM27" s="19"/>
      <c r="MN27" s="20"/>
      <c r="MO27" s="19"/>
      <c r="MP27" s="20"/>
      <c r="MQ27" s="19"/>
      <c r="MR27" s="20"/>
      <c r="MS27" s="19"/>
      <c r="MT27" s="20"/>
      <c r="MU27" s="19"/>
      <c r="MV27" s="20"/>
      <c r="MW27" s="19"/>
      <c r="MX27" s="20"/>
      <c r="MY27" s="19"/>
      <c r="MZ27" s="20"/>
      <c r="NA27" s="19"/>
      <c r="NB27" s="20"/>
      <c r="NC27" s="19"/>
      <c r="ND27" s="20"/>
      <c r="NE27" s="19"/>
      <c r="NF27" s="20"/>
      <c r="NG27" s="19"/>
      <c r="NH27" s="20"/>
      <c r="NI27" s="19"/>
      <c r="NJ27" s="20"/>
      <c r="NK27" s="19"/>
      <c r="NL27" s="20"/>
      <c r="NM27" s="19"/>
      <c r="NN27" s="20"/>
      <c r="NO27" s="19"/>
      <c r="NP27" s="20"/>
      <c r="NQ27" s="19"/>
      <c r="NR27" s="20"/>
      <c r="NS27" s="19"/>
      <c r="NT27" s="20"/>
      <c r="NU27" s="19"/>
      <c r="NV27" s="20"/>
      <c r="NW27" s="19"/>
      <c r="NX27" s="20"/>
      <c r="NY27" s="19"/>
      <c r="NZ27" s="20"/>
      <c r="OA27" s="19"/>
      <c r="OB27" s="20"/>
      <c r="OC27" s="19"/>
      <c r="OD27" s="20"/>
      <c r="OE27" s="19"/>
      <c r="OF27" s="20"/>
      <c r="OG27" s="19"/>
      <c r="OH27" s="20"/>
      <c r="OI27" s="19"/>
      <c r="OJ27" s="20"/>
      <c r="OK27" s="19"/>
      <c r="OL27" s="20"/>
      <c r="OM27" s="19"/>
      <c r="ON27" s="20"/>
      <c r="OO27" s="19"/>
      <c r="OP27" s="20"/>
      <c r="OQ27" s="19"/>
      <c r="OR27" s="20"/>
      <c r="OS27" s="19"/>
      <c r="OT27" s="20"/>
      <c r="OU27" s="19"/>
      <c r="OV27" s="20"/>
      <c r="OW27" s="19"/>
      <c r="OX27" s="20"/>
      <c r="OY27" s="19"/>
      <c r="OZ27" s="20"/>
      <c r="PA27" s="19"/>
      <c r="PB27" s="20"/>
      <c r="PC27" s="19"/>
      <c r="PD27" s="20"/>
      <c r="PE27" s="19"/>
      <c r="PF27" s="20"/>
      <c r="PG27" s="19"/>
      <c r="PH27" s="20"/>
      <c r="PI27" s="19"/>
      <c r="PJ27" s="20"/>
      <c r="PK27" s="19"/>
      <c r="PL27" s="20"/>
      <c r="PM27" s="19"/>
      <c r="PN27" s="20"/>
      <c r="PO27" s="19"/>
      <c r="PP27" s="20"/>
      <c r="PQ27" s="19"/>
      <c r="PR27" s="20"/>
      <c r="PS27" s="19"/>
      <c r="PT27" s="20"/>
      <c r="PU27" s="19"/>
      <c r="PV27" s="20"/>
      <c r="PW27" s="19"/>
      <c r="PX27" s="20"/>
      <c r="PY27" s="19"/>
      <c r="PZ27" s="20"/>
      <c r="QA27" s="19"/>
      <c r="QB27" s="20"/>
      <c r="QC27" s="19"/>
      <c r="QD27" s="20"/>
      <c r="QE27" s="19"/>
      <c r="QF27" s="20"/>
      <c r="QG27" s="19"/>
      <c r="QH27" s="20"/>
      <c r="QI27" s="19"/>
      <c r="QJ27" s="20"/>
      <c r="QK27" s="19"/>
      <c r="QL27" s="20"/>
      <c r="QM27" s="19"/>
      <c r="QN27" s="20"/>
      <c r="QO27" s="19"/>
      <c r="QP27" s="20"/>
      <c r="QQ27" s="19"/>
      <c r="QR27" s="20"/>
      <c r="QS27" s="19"/>
      <c r="QT27" s="20"/>
      <c r="QU27" s="19"/>
      <c r="QV27" s="20"/>
      <c r="QW27" s="19"/>
      <c r="QX27" s="20"/>
      <c r="QY27" s="19"/>
      <c r="QZ27" s="20"/>
      <c r="RA27" s="19"/>
      <c r="RB27" s="20"/>
      <c r="RC27" s="19"/>
      <c r="RD27" s="20"/>
      <c r="RE27" s="19"/>
      <c r="RF27" s="20"/>
      <c r="RG27" s="19"/>
      <c r="RH27" s="20"/>
      <c r="RI27" s="19"/>
      <c r="RJ27" s="20"/>
      <c r="RK27" s="19"/>
      <c r="RL27" s="20"/>
      <c r="RM27" s="19"/>
      <c r="RN27" s="20"/>
      <c r="RO27" s="19"/>
      <c r="RP27" s="20"/>
      <c r="RQ27" s="19"/>
      <c r="RR27" s="20"/>
      <c r="RS27" s="19"/>
      <c r="RT27" s="20"/>
      <c r="RU27" s="19"/>
      <c r="RV27" s="20"/>
      <c r="RW27" s="19"/>
      <c r="RX27" s="20"/>
      <c r="RY27" s="19"/>
      <c r="RZ27" s="20"/>
      <c r="SA27" s="19"/>
      <c r="SB27" s="20"/>
      <c r="SC27" s="19"/>
      <c r="SD27" s="20"/>
      <c r="SE27" s="19"/>
      <c r="SF27" s="20"/>
      <c r="SG27" s="19"/>
      <c r="SH27" s="20"/>
      <c r="SI27" s="19"/>
      <c r="SJ27" s="20"/>
      <c r="SK27" s="19"/>
      <c r="SL27" s="20"/>
      <c r="SM27" s="19"/>
      <c r="SN27" s="20"/>
      <c r="SO27" s="19"/>
      <c r="SP27" s="20"/>
      <c r="SQ27" s="19"/>
      <c r="SR27" s="20"/>
      <c r="SS27" s="19"/>
      <c r="ST27" s="20"/>
      <c r="SU27" s="19"/>
      <c r="SV27" s="20"/>
      <c r="SW27" s="19"/>
      <c r="SX27" s="20"/>
      <c r="SY27" s="19"/>
      <c r="SZ27" s="20"/>
      <c r="TA27" s="19"/>
      <c r="TB27" s="20"/>
      <c r="TC27" s="19"/>
      <c r="TD27" s="20"/>
      <c r="TE27" s="19"/>
      <c r="TF27" s="20"/>
      <c r="TG27" s="19"/>
      <c r="TH27" s="20"/>
      <c r="TI27" s="19"/>
      <c r="TJ27" s="20"/>
      <c r="TK27" s="19"/>
      <c r="TL27" s="20"/>
      <c r="TM27" s="19"/>
      <c r="TN27" s="20"/>
      <c r="TO27" s="19"/>
      <c r="TP27" s="20"/>
      <c r="TQ27" s="19"/>
      <c r="TR27" s="20"/>
      <c r="TS27" s="19"/>
      <c r="TT27" s="20"/>
      <c r="TU27" s="19"/>
      <c r="TV27" s="20"/>
      <c r="TW27" s="19"/>
      <c r="TX27" s="20"/>
      <c r="TY27" s="19"/>
      <c r="TZ27" s="20"/>
      <c r="UA27" s="19"/>
      <c r="UB27" s="20"/>
      <c r="UC27" s="19"/>
      <c r="UD27" s="20"/>
      <c r="UE27" s="19"/>
      <c r="UF27" s="20"/>
      <c r="UG27" s="19"/>
      <c r="UH27" s="20"/>
      <c r="UI27" s="19"/>
      <c r="UJ27" s="20"/>
      <c r="UK27" s="19"/>
      <c r="UL27" s="20"/>
      <c r="UM27" s="19"/>
      <c r="UN27" s="20"/>
      <c r="UO27" s="19"/>
      <c r="UP27" s="20"/>
      <c r="UQ27" s="19"/>
      <c r="UR27" s="20"/>
      <c r="US27" s="19"/>
      <c r="UT27" s="20"/>
      <c r="UU27" s="19"/>
      <c r="UV27" s="20"/>
      <c r="UW27" s="19"/>
      <c r="UX27" s="20"/>
      <c r="UY27" s="19"/>
      <c r="UZ27" s="20"/>
      <c r="VA27" s="19"/>
      <c r="VB27" s="20"/>
      <c r="VC27" s="19"/>
      <c r="VD27" s="20"/>
      <c r="VE27" s="19"/>
      <c r="VF27" s="20"/>
      <c r="VG27" s="19"/>
      <c r="VH27" s="20"/>
      <c r="VI27" s="19"/>
      <c r="VJ27" s="20"/>
      <c r="VK27" s="19"/>
      <c r="VL27" s="20"/>
      <c r="VM27" s="19"/>
      <c r="VN27" s="20"/>
      <c r="VO27" s="19"/>
      <c r="VP27" s="20"/>
      <c r="VQ27" s="19"/>
      <c r="VR27" s="20"/>
      <c r="VS27" s="19"/>
      <c r="VT27" s="20"/>
      <c r="VU27" s="19"/>
      <c r="VV27" s="20"/>
      <c r="VW27" s="19"/>
      <c r="VX27" s="20"/>
      <c r="VY27" s="19"/>
      <c r="VZ27" s="20"/>
      <c r="WA27" s="19"/>
      <c r="WB27" s="20"/>
      <c r="WC27" s="19"/>
      <c r="WD27" s="20"/>
      <c r="WE27" s="19"/>
      <c r="WF27" s="20"/>
      <c r="WG27" s="19"/>
      <c r="WH27" s="20"/>
      <c r="WI27" s="19"/>
      <c r="WJ27" s="20"/>
      <c r="WK27" s="19"/>
      <c r="WL27" s="20"/>
      <c r="WM27" s="19"/>
      <c r="WN27" s="20"/>
      <c r="WO27" s="19"/>
      <c r="WP27" s="20"/>
      <c r="WQ27" s="19"/>
      <c r="WR27" s="20"/>
      <c r="WS27" s="19"/>
      <c r="WT27" s="20"/>
      <c r="WU27" s="19"/>
      <c r="WV27" s="20"/>
      <c r="WW27" s="19"/>
      <c r="WX27" s="20"/>
      <c r="WY27" s="19"/>
      <c r="WZ27" s="20"/>
      <c r="XA27" s="19"/>
      <c r="XB27" s="20"/>
      <c r="XC27" s="19"/>
      <c r="XD27" s="20"/>
      <c r="XE27" s="19"/>
      <c r="XF27" s="20"/>
      <c r="XG27" s="19"/>
      <c r="XH27" s="20"/>
      <c r="XI27" s="19"/>
      <c r="XJ27" s="20"/>
      <c r="XK27" s="19"/>
      <c r="XL27" s="20"/>
      <c r="XM27" s="19"/>
      <c r="XN27" s="20"/>
      <c r="XO27" s="19"/>
      <c r="XP27" s="20"/>
      <c r="XQ27" s="19"/>
      <c r="XR27" s="20"/>
      <c r="XS27" s="19"/>
      <c r="XT27" s="20"/>
      <c r="XU27" s="19"/>
      <c r="XV27" s="20"/>
      <c r="XW27" s="19"/>
      <c r="XX27" s="20"/>
      <c r="XY27" s="19"/>
      <c r="XZ27" s="20"/>
      <c r="YA27" s="19"/>
      <c r="YB27" s="20"/>
      <c r="YC27" s="19"/>
      <c r="YD27" s="20"/>
      <c r="YE27" s="19"/>
      <c r="YF27" s="20"/>
      <c r="YG27" s="19"/>
      <c r="YH27" s="20"/>
      <c r="YI27" s="19"/>
      <c r="YJ27" s="20"/>
      <c r="YK27" s="19"/>
      <c r="YL27" s="20"/>
      <c r="YM27" s="19"/>
      <c r="YN27" s="20"/>
      <c r="YO27" s="19"/>
      <c r="YP27" s="20"/>
      <c r="YQ27" s="19"/>
      <c r="YR27" s="20"/>
      <c r="YS27" s="19"/>
      <c r="YT27" s="20"/>
      <c r="YU27" s="19"/>
      <c r="YV27" s="20"/>
      <c r="YW27" s="19"/>
      <c r="YX27" s="20"/>
      <c r="YY27" s="19"/>
      <c r="YZ27" s="20"/>
      <c r="ZA27" s="19"/>
      <c r="ZB27" s="20"/>
      <c r="ZC27" s="19"/>
      <c r="ZD27" s="20"/>
      <c r="ZE27" s="19"/>
      <c r="ZF27" s="20"/>
      <c r="ZG27" s="19"/>
      <c r="ZH27" s="20"/>
      <c r="ZI27" s="19"/>
      <c r="ZJ27" s="20"/>
      <c r="ZK27" s="19"/>
      <c r="ZL27" s="20"/>
      <c r="ZM27" s="19"/>
      <c r="ZN27" s="20"/>
      <c r="ZO27" s="19"/>
      <c r="ZP27" s="20"/>
      <c r="ZQ27" s="19"/>
      <c r="ZR27" s="20"/>
      <c r="ZS27" s="19"/>
      <c r="ZT27" s="20"/>
      <c r="ZU27" s="19"/>
      <c r="ZV27" s="20"/>
      <c r="ZW27" s="19"/>
      <c r="ZX27" s="20"/>
      <c r="ZY27" s="19"/>
      <c r="ZZ27" s="20"/>
      <c r="AAA27" s="19"/>
      <c r="AAB27" s="20"/>
      <c r="AAC27" s="19"/>
      <c r="AAD27" s="20"/>
      <c r="AAE27" s="19"/>
      <c r="AAF27" s="20"/>
      <c r="AAG27" s="19"/>
      <c r="AAH27" s="20"/>
      <c r="AAI27" s="19"/>
      <c r="AAJ27" s="20"/>
      <c r="AAK27" s="19"/>
      <c r="AAL27" s="20"/>
      <c r="AAM27" s="19"/>
      <c r="AAN27" s="20"/>
      <c r="AAO27" s="19"/>
      <c r="AAP27" s="20"/>
      <c r="AAQ27" s="19"/>
      <c r="AAR27" s="20"/>
      <c r="AAS27" s="19"/>
      <c r="AAT27" s="20"/>
      <c r="AAU27" s="19"/>
      <c r="AAV27" s="20"/>
      <c r="AAW27" s="19"/>
      <c r="AAX27" s="20"/>
      <c r="AAY27" s="19"/>
      <c r="AAZ27" s="20"/>
      <c r="ABA27" s="19"/>
      <c r="ABB27" s="20"/>
      <c r="ABC27" s="19"/>
      <c r="ABD27" s="20"/>
      <c r="ABE27" s="19"/>
      <c r="ABF27" s="20"/>
      <c r="ABG27" s="19"/>
      <c r="ABH27" s="20"/>
      <c r="ABI27" s="19"/>
      <c r="ABJ27" s="20"/>
      <c r="ABK27" s="19"/>
      <c r="ABL27" s="20"/>
      <c r="ABM27" s="19"/>
      <c r="ABN27" s="20"/>
      <c r="ABO27" s="19"/>
      <c r="ABP27" s="20"/>
      <c r="ABQ27" s="19"/>
      <c r="ABR27" s="20"/>
      <c r="ABS27" s="19"/>
      <c r="ABT27" s="20"/>
      <c r="ABU27" s="19"/>
      <c r="ABV27" s="20"/>
      <c r="ABW27" s="19"/>
      <c r="ABX27" s="20"/>
      <c r="ABY27" s="19"/>
      <c r="ABZ27" s="20"/>
      <c r="ACA27" s="19"/>
      <c r="ACB27" s="20"/>
      <c r="ACC27" s="19"/>
      <c r="ACD27" s="20"/>
      <c r="ACE27" s="19"/>
      <c r="ACF27" s="20"/>
      <c r="ACG27" s="19"/>
      <c r="ACH27" s="20"/>
      <c r="ACI27" s="19"/>
      <c r="ACJ27" s="20"/>
      <c r="ACK27" s="19"/>
      <c r="ACL27" s="20"/>
      <c r="ACM27" s="19"/>
      <c r="ACN27" s="20"/>
      <c r="ACO27" s="19"/>
      <c r="ACP27" s="20"/>
      <c r="ACQ27" s="19"/>
      <c r="ACR27" s="20"/>
      <c r="ACS27" s="19"/>
      <c r="ACT27" s="20"/>
      <c r="ACU27" s="19"/>
      <c r="ACV27" s="20"/>
      <c r="ACW27" s="19"/>
      <c r="ACX27" s="20"/>
      <c r="ACY27" s="19"/>
      <c r="ACZ27" s="20"/>
      <c r="ADA27" s="19"/>
      <c r="ADB27" s="20"/>
      <c r="ADC27" s="19"/>
      <c r="ADD27" s="20"/>
      <c r="ADE27" s="19"/>
      <c r="ADF27" s="20"/>
      <c r="ADG27" s="19"/>
      <c r="ADH27" s="20"/>
      <c r="ADI27" s="19"/>
      <c r="ADJ27" s="20"/>
      <c r="ADK27" s="19"/>
      <c r="ADL27" s="20"/>
      <c r="ADM27" s="19"/>
      <c r="ADN27" s="20"/>
      <c r="ADO27" s="19"/>
      <c r="ADP27" s="20"/>
      <c r="ADQ27" s="19"/>
      <c r="ADR27" s="20"/>
      <c r="ADS27" s="19"/>
      <c r="ADT27" s="20"/>
      <c r="ADU27" s="19"/>
      <c r="ADV27" s="20"/>
      <c r="ADW27" s="19"/>
      <c r="ADX27" s="20"/>
      <c r="ADY27" s="19"/>
      <c r="ADZ27" s="20"/>
      <c r="AEA27" s="19"/>
      <c r="AEB27" s="20"/>
      <c r="AEC27" s="19"/>
      <c r="AED27" s="20"/>
      <c r="AEE27" s="19"/>
      <c r="AEF27" s="20"/>
      <c r="AEG27" s="19"/>
      <c r="AEH27" s="20"/>
      <c r="AEI27" s="19"/>
      <c r="AEJ27" s="20"/>
      <c r="AEK27" s="19"/>
      <c r="AEL27" s="20"/>
      <c r="AEM27" s="19"/>
      <c r="AEN27" s="20"/>
      <c r="AEO27" s="19"/>
      <c r="AEP27" s="20"/>
      <c r="AEQ27" s="19"/>
      <c r="AER27" s="20"/>
      <c r="AES27" s="19"/>
      <c r="AET27" s="20"/>
      <c r="AEU27" s="19"/>
      <c r="AEV27" s="20"/>
      <c r="AEW27" s="19"/>
      <c r="AEX27" s="20"/>
      <c r="AEY27" s="19"/>
      <c r="AEZ27" s="20"/>
      <c r="AFA27" s="19"/>
      <c r="AFB27" s="20"/>
      <c r="AFC27" s="19"/>
      <c r="AFD27" s="20"/>
      <c r="AFE27" s="19"/>
      <c r="AFF27" s="20"/>
      <c r="AFG27" s="19"/>
      <c r="AFH27" s="20"/>
      <c r="AFI27" s="19"/>
      <c r="AFJ27" s="20"/>
      <c r="AFK27" s="19"/>
      <c r="AFL27" s="20"/>
      <c r="AFM27" s="19"/>
      <c r="AFN27" s="20"/>
      <c r="AFO27" s="19"/>
      <c r="AFP27" s="20"/>
      <c r="AFQ27" s="19"/>
      <c r="AFR27" s="20"/>
      <c r="AFS27" s="19"/>
      <c r="AFT27" s="20"/>
      <c r="AFU27" s="19"/>
      <c r="AFV27" s="20"/>
      <c r="AFW27" s="19"/>
      <c r="AFX27" s="20"/>
      <c r="AFY27" s="19"/>
      <c r="AFZ27" s="20"/>
      <c r="AGA27" s="19"/>
      <c r="AGB27" s="20"/>
      <c r="AGC27" s="19"/>
      <c r="AGD27" s="20"/>
      <c r="AGE27" s="19"/>
      <c r="AGF27" s="20"/>
      <c r="AGG27" s="19"/>
      <c r="AGH27" s="20"/>
      <c r="AGI27" s="19"/>
      <c r="AGJ27" s="20"/>
      <c r="AGK27" s="19"/>
      <c r="AGL27" s="20"/>
      <c r="AGM27" s="19"/>
      <c r="AGN27" s="20"/>
      <c r="AGO27" s="19"/>
      <c r="AGP27" s="20"/>
      <c r="AGQ27" s="19"/>
      <c r="AGR27" s="20"/>
      <c r="AGS27" s="19"/>
      <c r="AGT27" s="20"/>
      <c r="AGU27" s="19"/>
      <c r="AGV27" s="20"/>
      <c r="AGW27" s="19"/>
      <c r="AGX27" s="20"/>
      <c r="AGY27" s="19"/>
      <c r="AGZ27" s="20"/>
      <c r="AHA27" s="19"/>
      <c r="AHB27" s="20"/>
      <c r="AHC27" s="19"/>
      <c r="AHD27" s="20"/>
      <c r="AHE27" s="19"/>
      <c r="AHF27" s="20"/>
      <c r="AHG27" s="19"/>
      <c r="AHH27" s="20"/>
      <c r="AHI27" s="19"/>
      <c r="AHJ27" s="20"/>
      <c r="AHK27" s="19"/>
      <c r="AHL27" s="20"/>
      <c r="AHM27" s="19"/>
      <c r="AHN27" s="20"/>
      <c r="AHO27" s="19"/>
      <c r="AHP27" s="20"/>
      <c r="AHQ27" s="19"/>
      <c r="AHR27" s="20"/>
      <c r="AHS27" s="19"/>
      <c r="AHT27" s="20"/>
      <c r="AHU27" s="19"/>
      <c r="AHV27" s="20"/>
      <c r="AHW27" s="19"/>
      <c r="AHX27" s="20"/>
      <c r="AHY27" s="19"/>
      <c r="AHZ27" s="20"/>
      <c r="AIA27" s="19"/>
      <c r="AIB27" s="20"/>
      <c r="AIC27" s="19"/>
      <c r="AID27" s="20"/>
      <c r="AIE27" s="19"/>
      <c r="AIF27" s="20"/>
      <c r="AIG27" s="19"/>
      <c r="AIH27" s="20"/>
      <c r="AII27" s="19"/>
      <c r="AIJ27" s="20"/>
      <c r="AIK27" s="19"/>
      <c r="AIL27" s="20"/>
      <c r="AIM27" s="19"/>
      <c r="AIN27" s="20"/>
      <c r="AIO27" s="19"/>
      <c r="AIP27" s="20"/>
      <c r="AIQ27" s="19"/>
      <c r="AIR27" s="20"/>
      <c r="AIS27" s="19"/>
      <c r="AIT27" s="20"/>
      <c r="AIU27" s="19"/>
      <c r="AIV27" s="20"/>
      <c r="AIW27" s="19"/>
      <c r="AIX27" s="20"/>
      <c r="AIY27" s="19"/>
      <c r="AIZ27" s="20"/>
      <c r="AJA27" s="19"/>
      <c r="AJB27" s="20"/>
      <c r="AJC27" s="19"/>
      <c r="AJD27" s="20"/>
      <c r="AJE27" s="19"/>
      <c r="AJF27" s="20"/>
      <c r="AJG27" s="19"/>
      <c r="AJH27" s="20"/>
      <c r="AJI27" s="19"/>
      <c r="AJJ27" s="20"/>
      <c r="AJK27" s="19"/>
      <c r="AJL27" s="20"/>
      <c r="AJM27" s="19"/>
      <c r="AJN27" s="20"/>
      <c r="AJO27" s="19"/>
      <c r="AJP27" s="20"/>
      <c r="AJQ27" s="19"/>
      <c r="AJR27" s="20"/>
      <c r="AJS27" s="19"/>
      <c r="AJT27" s="20"/>
      <c r="AJU27" s="19"/>
      <c r="AJV27" s="20"/>
      <c r="AJW27" s="19"/>
      <c r="AJX27" s="20"/>
      <c r="AJY27" s="19"/>
      <c r="AJZ27" s="20"/>
      <c r="AKA27" s="19"/>
      <c r="AKB27" s="20"/>
      <c r="AKC27" s="19"/>
      <c r="AKD27" s="20"/>
      <c r="AKE27" s="19"/>
      <c r="AKF27" s="20"/>
      <c r="AKG27" s="19"/>
      <c r="AKH27" s="20"/>
      <c r="AKI27" s="19"/>
      <c r="AKJ27" s="20"/>
      <c r="AKK27" s="19"/>
      <c r="AKL27" s="20"/>
      <c r="AKM27" s="19"/>
      <c r="AKN27" s="20"/>
      <c r="AKO27" s="19"/>
      <c r="AKP27" s="20"/>
      <c r="AKQ27" s="19"/>
      <c r="AKR27" s="20"/>
      <c r="AKS27" s="19"/>
      <c r="AKT27" s="20"/>
      <c r="AKU27" s="19"/>
      <c r="AKV27" s="20"/>
      <c r="AKW27" s="19"/>
      <c r="AKX27" s="20"/>
      <c r="AKY27" s="19"/>
      <c r="AKZ27" s="20"/>
      <c r="ALA27" s="19"/>
      <c r="ALB27" s="20"/>
      <c r="ALC27" s="19"/>
      <c r="ALD27" s="20"/>
      <c r="ALE27" s="19"/>
      <c r="ALF27" s="20"/>
      <c r="ALG27" s="19"/>
      <c r="ALH27" s="20"/>
      <c r="ALI27" s="19"/>
      <c r="ALJ27" s="20"/>
      <c r="ALK27" s="19"/>
      <c r="ALL27" s="20"/>
      <c r="ALM27" s="19"/>
      <c r="ALN27" s="20"/>
      <c r="ALO27" s="19"/>
      <c r="ALP27" s="20"/>
      <c r="ALQ27" s="19"/>
      <c r="ALR27" s="20"/>
      <c r="ALS27" s="19"/>
      <c r="ALT27" s="20"/>
      <c r="ALU27" s="19"/>
      <c r="ALV27" s="20"/>
      <c r="ALW27" s="19"/>
      <c r="ALX27" s="20"/>
      <c r="ALY27" s="19"/>
      <c r="ALZ27" s="20"/>
      <c r="AMA27" s="19"/>
      <c r="AMB27" s="20"/>
      <c r="AMC27" s="19"/>
      <c r="AMD27" s="20"/>
      <c r="AME27" s="19"/>
      <c r="AMF27" s="20"/>
      <c r="AMG27" s="19"/>
      <c r="AMH27" s="20"/>
      <c r="AMI27" s="19"/>
      <c r="AMJ27" s="20"/>
      <c r="AMK27" s="19"/>
      <c r="AML27" s="20"/>
      <c r="AMM27" s="19"/>
      <c r="AMN27" s="20"/>
      <c r="AMO27" s="19"/>
      <c r="AMP27" s="20"/>
      <c r="AMQ27" s="19"/>
      <c r="AMR27" s="20"/>
      <c r="AMS27" s="19"/>
      <c r="AMT27" s="20"/>
      <c r="AMU27" s="19"/>
      <c r="AMV27" s="20"/>
      <c r="AMW27" s="19"/>
      <c r="AMX27" s="20"/>
      <c r="AMY27" s="19"/>
      <c r="AMZ27" s="20"/>
      <c r="ANA27" s="19"/>
      <c r="ANB27" s="20"/>
      <c r="ANC27" s="19"/>
      <c r="AND27" s="20"/>
      <c r="ANE27" s="19"/>
      <c r="ANF27" s="20"/>
      <c r="ANG27" s="19"/>
      <c r="ANH27" s="20"/>
      <c r="ANI27" s="19"/>
      <c r="ANJ27" s="20"/>
      <c r="ANK27" s="19"/>
      <c r="ANL27" s="20"/>
      <c r="ANM27" s="19"/>
      <c r="ANN27" s="20"/>
      <c r="ANO27" s="19"/>
      <c r="ANP27" s="20"/>
      <c r="ANQ27" s="19"/>
      <c r="ANR27" s="20"/>
      <c r="ANS27" s="19"/>
      <c r="ANT27" s="20"/>
      <c r="ANU27" s="19"/>
      <c r="ANV27" s="20"/>
      <c r="ANW27" s="19"/>
      <c r="ANX27" s="20"/>
      <c r="ANY27" s="19"/>
      <c r="ANZ27" s="20"/>
      <c r="AOA27" s="19"/>
      <c r="AOB27" s="20"/>
      <c r="AOC27" s="19"/>
      <c r="AOD27" s="20"/>
      <c r="AOE27" s="19"/>
      <c r="AOF27" s="20"/>
      <c r="AOG27" s="19"/>
      <c r="AOH27" s="20"/>
      <c r="AOI27" s="19"/>
      <c r="AOJ27" s="20"/>
      <c r="AOK27" s="19"/>
      <c r="AOL27" s="20"/>
      <c r="AOM27" s="19"/>
      <c r="AON27" s="20"/>
      <c r="AOO27" s="19"/>
      <c r="AOP27" s="20"/>
      <c r="AOQ27" s="19"/>
      <c r="AOR27" s="20"/>
      <c r="AOS27" s="19"/>
      <c r="AOT27" s="20"/>
      <c r="AOU27" s="19"/>
      <c r="AOV27" s="20"/>
      <c r="AOW27" s="19"/>
      <c r="AOX27" s="20"/>
      <c r="AOY27" s="19"/>
      <c r="AOZ27" s="20"/>
      <c r="APA27" s="19"/>
      <c r="APB27" s="20"/>
      <c r="APC27" s="19"/>
      <c r="APD27" s="20"/>
      <c r="APE27" s="19"/>
      <c r="APF27" s="20"/>
      <c r="APG27" s="19"/>
      <c r="APH27" s="20"/>
      <c r="API27" s="19"/>
      <c r="APJ27" s="20"/>
      <c r="APK27" s="19"/>
      <c r="APL27" s="20"/>
      <c r="APM27" s="19"/>
      <c r="APN27" s="20"/>
      <c r="APO27" s="19"/>
      <c r="APP27" s="20"/>
      <c r="APQ27" s="19"/>
      <c r="APR27" s="20"/>
      <c r="APS27" s="19"/>
      <c r="APT27" s="20"/>
      <c r="APU27" s="19"/>
      <c r="APV27" s="20"/>
      <c r="APW27" s="19"/>
      <c r="APX27" s="20"/>
      <c r="APY27" s="19"/>
      <c r="APZ27" s="20"/>
      <c r="AQA27" s="19"/>
      <c r="AQB27" s="20"/>
      <c r="AQC27" s="19"/>
      <c r="AQD27" s="20"/>
      <c r="AQE27" s="19"/>
      <c r="AQF27" s="20"/>
      <c r="AQG27" s="19"/>
      <c r="AQH27" s="20"/>
      <c r="AQI27" s="19"/>
      <c r="AQJ27" s="20"/>
      <c r="AQK27" s="19"/>
      <c r="AQL27" s="20"/>
      <c r="AQM27" s="19"/>
      <c r="AQN27" s="20"/>
      <c r="AQO27" s="19"/>
      <c r="AQP27" s="20"/>
      <c r="AQQ27" s="19"/>
      <c r="AQR27" s="20"/>
      <c r="AQS27" s="19"/>
      <c r="AQT27" s="20"/>
      <c r="AQU27" s="19"/>
      <c r="AQV27" s="20"/>
      <c r="AQW27" s="19"/>
      <c r="AQX27" s="20"/>
      <c r="AQY27" s="19"/>
      <c r="AQZ27" s="20"/>
      <c r="ARA27" s="19"/>
      <c r="ARB27" s="20"/>
      <c r="ARC27" s="19"/>
      <c r="ARD27" s="20"/>
      <c r="ARE27" s="19"/>
      <c r="ARF27" s="20"/>
      <c r="ARG27" s="19"/>
      <c r="ARH27" s="20"/>
      <c r="ARI27" s="19"/>
      <c r="ARJ27" s="20"/>
      <c r="ARK27" s="19"/>
      <c r="ARL27" s="20"/>
      <c r="ARM27" s="19"/>
      <c r="ARN27" s="20"/>
      <c r="ARO27" s="19"/>
      <c r="ARP27" s="20"/>
      <c r="ARQ27" s="19"/>
      <c r="ARR27" s="20"/>
      <c r="ARS27" s="19"/>
      <c r="ART27" s="20"/>
      <c r="ARU27" s="19"/>
      <c r="ARV27" s="20"/>
      <c r="ARW27" s="19"/>
      <c r="ARX27" s="20"/>
      <c r="ARY27" s="19"/>
      <c r="ARZ27" s="20"/>
      <c r="ASA27" s="19"/>
      <c r="ASB27" s="20"/>
      <c r="ASC27" s="19"/>
      <c r="ASD27" s="20"/>
      <c r="ASE27" s="19"/>
      <c r="ASF27" s="20"/>
      <c r="ASG27" s="19"/>
      <c r="ASH27" s="20"/>
      <c r="ASI27" s="19"/>
      <c r="ASJ27" s="20"/>
      <c r="ASK27" s="19"/>
      <c r="ASL27" s="20"/>
      <c r="ASM27" s="19"/>
      <c r="ASN27" s="20"/>
      <c r="ASO27" s="19"/>
      <c r="ASP27" s="20"/>
      <c r="ASQ27" s="19"/>
      <c r="ASR27" s="20"/>
      <c r="ASS27" s="19"/>
      <c r="AST27" s="20"/>
      <c r="ASU27" s="19"/>
      <c r="ASV27" s="20"/>
      <c r="ASW27" s="19"/>
      <c r="ASX27" s="20"/>
      <c r="ASY27" s="19"/>
      <c r="ASZ27" s="20"/>
      <c r="ATA27" s="19"/>
      <c r="ATB27" s="20"/>
      <c r="ATC27" s="19"/>
      <c r="ATD27" s="20"/>
      <c r="ATE27" s="19"/>
      <c r="ATF27" s="20"/>
      <c r="ATG27" s="19"/>
      <c r="ATH27" s="20"/>
      <c r="ATI27" s="19"/>
      <c r="ATJ27" s="20"/>
      <c r="ATK27" s="19"/>
      <c r="ATL27" s="20"/>
      <c r="ATM27" s="19"/>
      <c r="ATN27" s="20"/>
      <c r="ATO27" s="19"/>
      <c r="ATP27" s="20"/>
      <c r="ATQ27" s="19"/>
      <c r="ATR27" s="20"/>
      <c r="ATS27" s="19"/>
      <c r="ATT27" s="20"/>
      <c r="ATU27" s="19"/>
      <c r="ATV27" s="20"/>
      <c r="ATW27" s="19"/>
      <c r="ATX27" s="20"/>
      <c r="ATY27" s="19"/>
      <c r="ATZ27" s="20"/>
      <c r="AUA27" s="19"/>
      <c r="AUB27" s="20"/>
      <c r="AUC27" s="19"/>
      <c r="AUD27" s="20"/>
      <c r="AUE27" s="19"/>
      <c r="AUF27" s="20"/>
      <c r="AUG27" s="19"/>
      <c r="AUH27" s="20"/>
      <c r="AUI27" s="19"/>
      <c r="AUJ27" s="20"/>
      <c r="AUK27" s="19"/>
      <c r="AUL27" s="20"/>
      <c r="AUM27" s="19"/>
      <c r="AUN27" s="20"/>
      <c r="AUO27" s="19"/>
      <c r="AUP27" s="20"/>
      <c r="AUQ27" s="19"/>
      <c r="AUR27" s="20"/>
      <c r="AUS27" s="19"/>
      <c r="AUT27" s="20"/>
      <c r="AUU27" s="19"/>
      <c r="AUV27" s="20"/>
      <c r="AUW27" s="19"/>
      <c r="AUX27" s="20"/>
      <c r="AUY27" s="19"/>
      <c r="AUZ27" s="20"/>
      <c r="AVA27" s="19"/>
      <c r="AVB27" s="20"/>
      <c r="AVC27" s="19"/>
      <c r="AVD27" s="20"/>
      <c r="AVE27" s="19"/>
      <c r="AVF27" s="20"/>
      <c r="AVG27" s="19"/>
      <c r="AVH27" s="20"/>
      <c r="AVI27" s="19"/>
      <c r="AVJ27" s="20"/>
      <c r="AVK27" s="19"/>
      <c r="AVL27" s="20"/>
      <c r="AVM27" s="19"/>
      <c r="AVN27" s="20"/>
      <c r="AVO27" s="19"/>
      <c r="AVP27" s="20"/>
      <c r="AVQ27" s="19"/>
      <c r="AVR27" s="20"/>
      <c r="AVS27" s="19"/>
      <c r="AVT27" s="20"/>
      <c r="AVU27" s="19"/>
      <c r="AVV27" s="20"/>
      <c r="AVW27" s="19"/>
      <c r="AVX27" s="20"/>
      <c r="AVY27" s="19"/>
      <c r="AVZ27" s="20"/>
      <c r="AWA27" s="19"/>
      <c r="AWB27" s="20"/>
      <c r="AWC27" s="19"/>
      <c r="AWD27" s="20"/>
      <c r="AWE27" s="19"/>
      <c r="AWF27" s="20"/>
      <c r="AWG27" s="19"/>
      <c r="AWH27" s="20"/>
      <c r="AWI27" s="19"/>
      <c r="AWJ27" s="20"/>
      <c r="AWK27" s="19"/>
      <c r="AWL27" s="20"/>
      <c r="AWM27" s="19"/>
      <c r="AWN27" s="20"/>
      <c r="AWO27" s="19"/>
      <c r="AWP27" s="20"/>
      <c r="AWQ27" s="19"/>
      <c r="AWR27" s="20"/>
      <c r="AWS27" s="19"/>
      <c r="AWT27" s="20"/>
      <c r="AWU27" s="19"/>
      <c r="AWV27" s="20"/>
      <c r="AWW27" s="19"/>
      <c r="AWX27" s="20"/>
      <c r="AWY27" s="19"/>
      <c r="AWZ27" s="20"/>
      <c r="AXA27" s="19"/>
      <c r="AXB27" s="20"/>
      <c r="AXC27" s="19"/>
      <c r="AXD27" s="20"/>
      <c r="AXE27" s="19"/>
      <c r="AXF27" s="20"/>
      <c r="AXG27" s="19"/>
      <c r="AXH27" s="20"/>
      <c r="AXI27" s="19"/>
      <c r="AXJ27" s="20"/>
      <c r="AXK27" s="19"/>
      <c r="AXL27" s="20"/>
      <c r="AXM27" s="19"/>
      <c r="AXN27" s="20"/>
      <c r="AXO27" s="19"/>
      <c r="AXP27" s="20"/>
      <c r="AXQ27" s="19"/>
      <c r="AXR27" s="20"/>
      <c r="AXS27" s="19"/>
      <c r="AXT27" s="20"/>
      <c r="AXU27" s="19"/>
      <c r="AXV27" s="20"/>
      <c r="AXW27" s="19"/>
      <c r="AXX27" s="20"/>
      <c r="AXY27" s="19"/>
      <c r="AXZ27" s="20"/>
      <c r="AYA27" s="19"/>
      <c r="AYB27" s="20"/>
      <c r="AYC27" s="19"/>
      <c r="AYD27" s="20"/>
      <c r="AYE27" s="19"/>
      <c r="AYF27" s="20"/>
      <c r="AYG27" s="19"/>
      <c r="AYH27" s="20"/>
      <c r="AYI27" s="19"/>
      <c r="AYJ27" s="20"/>
      <c r="AYK27" s="19"/>
      <c r="AYL27" s="20"/>
      <c r="AYM27" s="19"/>
      <c r="AYN27" s="20"/>
      <c r="AYO27" s="19"/>
      <c r="AYP27" s="20"/>
      <c r="AYQ27" s="19"/>
      <c r="AYR27" s="20"/>
      <c r="AYS27" s="19"/>
      <c r="AYT27" s="20"/>
      <c r="AYU27" s="19"/>
      <c r="AYV27" s="20"/>
      <c r="AYW27" s="19"/>
      <c r="AYX27" s="20"/>
      <c r="AYY27" s="19"/>
      <c r="AYZ27" s="20"/>
      <c r="AZA27" s="19"/>
      <c r="AZB27" s="20"/>
      <c r="AZC27" s="19"/>
      <c r="AZD27" s="20"/>
      <c r="AZE27" s="19"/>
      <c r="AZF27" s="20"/>
      <c r="AZG27" s="19"/>
      <c r="AZH27" s="20"/>
      <c r="AZI27" s="19"/>
      <c r="AZJ27" s="20"/>
      <c r="AZK27" s="19"/>
      <c r="AZL27" s="20"/>
      <c r="AZM27" s="19"/>
      <c r="AZN27" s="20"/>
      <c r="AZO27" s="19"/>
      <c r="AZP27" s="20"/>
      <c r="AZQ27" s="19"/>
      <c r="AZR27" s="20"/>
      <c r="AZS27" s="19"/>
      <c r="AZT27" s="20"/>
      <c r="AZU27" s="19"/>
      <c r="AZV27" s="20"/>
      <c r="AZW27" s="19"/>
      <c r="AZX27" s="20"/>
      <c r="AZY27" s="19"/>
      <c r="AZZ27" s="20"/>
      <c r="BAA27" s="19"/>
      <c r="BAB27" s="20"/>
      <c r="BAC27" s="19"/>
      <c r="BAD27" s="20"/>
      <c r="BAE27" s="19"/>
      <c r="BAF27" s="20"/>
      <c r="BAG27" s="19"/>
      <c r="BAH27" s="20"/>
      <c r="BAI27" s="19"/>
      <c r="BAJ27" s="20"/>
      <c r="BAK27" s="19"/>
      <c r="BAL27" s="20"/>
      <c r="BAM27" s="19"/>
      <c r="BAN27" s="20"/>
      <c r="BAO27" s="19"/>
      <c r="BAP27" s="20"/>
      <c r="BAQ27" s="19"/>
      <c r="BAR27" s="20"/>
      <c r="BAS27" s="19"/>
      <c r="BAT27" s="20"/>
      <c r="BAU27" s="19"/>
      <c r="BAV27" s="20"/>
      <c r="BAW27" s="19"/>
      <c r="BAX27" s="20"/>
      <c r="BAY27" s="19"/>
      <c r="BAZ27" s="20"/>
      <c r="BBA27" s="19"/>
      <c r="BBB27" s="20"/>
      <c r="BBC27" s="19"/>
      <c r="BBD27" s="20"/>
      <c r="BBE27" s="19"/>
      <c r="BBF27" s="20"/>
      <c r="BBG27" s="19"/>
      <c r="BBH27" s="20"/>
      <c r="BBI27" s="19"/>
      <c r="BBJ27" s="20"/>
      <c r="BBK27" s="19"/>
      <c r="BBL27" s="20"/>
      <c r="BBM27" s="19"/>
      <c r="BBN27" s="20"/>
      <c r="BBO27" s="19"/>
      <c r="BBP27" s="20"/>
      <c r="BBQ27" s="19"/>
      <c r="BBR27" s="20"/>
      <c r="BBS27" s="19"/>
      <c r="BBT27" s="20"/>
      <c r="BBU27" s="19"/>
      <c r="BBV27" s="20"/>
      <c r="BBW27" s="19"/>
      <c r="BBX27" s="20"/>
      <c r="BBY27" s="19"/>
      <c r="BBZ27" s="20"/>
      <c r="BCA27" s="19"/>
      <c r="BCB27" s="20"/>
      <c r="BCC27" s="19"/>
      <c r="BCD27" s="20"/>
      <c r="BCE27" s="19"/>
      <c r="BCF27" s="20"/>
      <c r="BCG27" s="19"/>
      <c r="BCH27" s="20"/>
      <c r="BCI27" s="19"/>
      <c r="BCJ27" s="20"/>
      <c r="BCK27" s="19"/>
      <c r="BCL27" s="20"/>
      <c r="BCM27" s="19"/>
      <c r="BCN27" s="20"/>
      <c r="BCO27" s="19"/>
      <c r="BCP27" s="20"/>
      <c r="BCQ27" s="19"/>
      <c r="BCR27" s="20"/>
      <c r="BCS27" s="19"/>
      <c r="BCT27" s="20"/>
      <c r="BCU27" s="19"/>
      <c r="BCV27" s="20"/>
      <c r="BCW27" s="19"/>
      <c r="BCX27" s="20"/>
      <c r="BCY27" s="19"/>
      <c r="BCZ27" s="20"/>
      <c r="BDA27" s="19"/>
      <c r="BDB27" s="20"/>
      <c r="BDC27" s="19"/>
      <c r="BDD27" s="20"/>
      <c r="BDE27" s="19"/>
      <c r="BDF27" s="20"/>
      <c r="BDG27" s="19"/>
      <c r="BDH27" s="20"/>
      <c r="BDI27" s="19"/>
      <c r="BDJ27" s="20"/>
      <c r="BDK27" s="19"/>
      <c r="BDL27" s="20"/>
      <c r="BDM27" s="19"/>
      <c r="BDN27" s="20"/>
      <c r="BDO27" s="19"/>
      <c r="BDP27" s="20"/>
      <c r="BDQ27" s="19"/>
      <c r="BDR27" s="20"/>
      <c r="BDS27" s="19"/>
      <c r="BDT27" s="20"/>
      <c r="BDU27" s="19"/>
      <c r="BDV27" s="20"/>
      <c r="BDW27" s="19"/>
      <c r="BDX27" s="20"/>
      <c r="BDY27" s="19"/>
      <c r="BDZ27" s="20"/>
      <c r="BEA27" s="19"/>
      <c r="BEB27" s="20"/>
      <c r="BEC27" s="19"/>
      <c r="BED27" s="20"/>
      <c r="BEE27" s="19"/>
      <c r="BEF27" s="20"/>
      <c r="BEG27" s="19"/>
      <c r="BEH27" s="20"/>
      <c r="BEI27" s="19"/>
      <c r="BEJ27" s="20"/>
      <c r="BEK27" s="19"/>
      <c r="BEL27" s="20"/>
      <c r="BEM27" s="19"/>
      <c r="BEN27" s="20"/>
      <c r="BEO27" s="19"/>
      <c r="BEP27" s="20"/>
      <c r="BEQ27" s="19"/>
      <c r="BER27" s="20"/>
      <c r="BES27" s="19"/>
      <c r="BET27" s="20"/>
      <c r="BEU27" s="19"/>
      <c r="BEV27" s="20"/>
      <c r="BEW27" s="19"/>
      <c r="BEX27" s="20"/>
      <c r="BEY27" s="19"/>
      <c r="BEZ27" s="20"/>
      <c r="BFA27" s="19"/>
      <c r="BFB27" s="20"/>
      <c r="BFC27" s="19"/>
      <c r="BFD27" s="20"/>
      <c r="BFE27" s="19"/>
      <c r="BFF27" s="20"/>
      <c r="BFG27" s="19"/>
      <c r="BFH27" s="20"/>
      <c r="BFI27" s="19"/>
      <c r="BFJ27" s="20"/>
      <c r="BFK27" s="19"/>
      <c r="BFL27" s="20"/>
      <c r="BFM27" s="19"/>
      <c r="BFN27" s="20"/>
      <c r="BFO27" s="19"/>
      <c r="BFP27" s="20"/>
      <c r="BFQ27" s="19"/>
      <c r="BFR27" s="20"/>
      <c r="BFS27" s="19"/>
      <c r="BFT27" s="20"/>
      <c r="BFU27" s="19"/>
      <c r="BFV27" s="20"/>
      <c r="BFW27" s="19"/>
      <c r="BFX27" s="20"/>
      <c r="BFY27" s="19"/>
      <c r="BFZ27" s="20"/>
      <c r="BGA27" s="19"/>
      <c r="BGB27" s="20"/>
      <c r="BGC27" s="19"/>
      <c r="BGD27" s="20"/>
      <c r="BGE27" s="19"/>
      <c r="BGF27" s="20"/>
      <c r="BGG27" s="19"/>
      <c r="BGH27" s="20"/>
      <c r="BGI27" s="19"/>
      <c r="BGJ27" s="20"/>
      <c r="BGK27" s="19"/>
      <c r="BGL27" s="20"/>
      <c r="BGM27" s="19"/>
      <c r="BGN27" s="20"/>
      <c r="BGO27" s="19"/>
      <c r="BGP27" s="20"/>
      <c r="BGQ27" s="19"/>
      <c r="BGR27" s="20"/>
      <c r="BGS27" s="19"/>
      <c r="BGT27" s="20"/>
      <c r="BGU27" s="19"/>
      <c r="BGV27" s="20"/>
      <c r="BGW27" s="19"/>
      <c r="BGX27" s="20"/>
      <c r="BGY27" s="19"/>
      <c r="BGZ27" s="20"/>
      <c r="BHA27" s="19"/>
      <c r="BHB27" s="20"/>
      <c r="BHC27" s="19"/>
      <c r="BHD27" s="20"/>
      <c r="BHE27" s="19"/>
      <c r="BHF27" s="20"/>
      <c r="BHG27" s="19"/>
      <c r="BHH27" s="20"/>
      <c r="BHI27" s="19"/>
      <c r="BHJ27" s="20"/>
      <c r="BHK27" s="19"/>
      <c r="BHL27" s="20"/>
      <c r="BHM27" s="19"/>
      <c r="BHN27" s="20"/>
      <c r="BHO27" s="19"/>
      <c r="BHP27" s="20"/>
      <c r="BHQ27" s="19"/>
      <c r="BHR27" s="20"/>
      <c r="BHS27" s="19"/>
      <c r="BHT27" s="20"/>
      <c r="BHU27" s="19"/>
      <c r="BHV27" s="20"/>
      <c r="BHW27" s="19"/>
      <c r="BHX27" s="20"/>
      <c r="BHY27" s="19"/>
      <c r="BHZ27" s="20"/>
      <c r="BIA27" s="19"/>
      <c r="BIB27" s="20"/>
      <c r="BIC27" s="19"/>
      <c r="BID27" s="20"/>
      <c r="BIE27" s="19"/>
      <c r="BIF27" s="20"/>
      <c r="BIG27" s="19"/>
      <c r="BIH27" s="20"/>
      <c r="BII27" s="19"/>
      <c r="BIJ27" s="20"/>
      <c r="BIK27" s="19"/>
      <c r="BIL27" s="20"/>
      <c r="BIM27" s="19"/>
      <c r="BIN27" s="20"/>
      <c r="BIO27" s="19"/>
      <c r="BIP27" s="20"/>
      <c r="BIQ27" s="19"/>
      <c r="BIR27" s="20"/>
      <c r="BIS27" s="19"/>
      <c r="BIT27" s="20"/>
      <c r="BIU27" s="19"/>
      <c r="BIV27" s="20"/>
      <c r="BIW27" s="19"/>
      <c r="BIX27" s="20"/>
      <c r="BIY27" s="19"/>
      <c r="BIZ27" s="20"/>
      <c r="BJA27" s="19"/>
      <c r="BJB27" s="20"/>
      <c r="BJC27" s="19"/>
      <c r="BJD27" s="20"/>
      <c r="BJE27" s="19"/>
      <c r="BJF27" s="20"/>
      <c r="BJG27" s="19"/>
      <c r="BJH27" s="20"/>
      <c r="BJI27" s="19"/>
      <c r="BJJ27" s="20"/>
      <c r="BJK27" s="19"/>
      <c r="BJL27" s="20"/>
      <c r="BJM27" s="19"/>
      <c r="BJN27" s="20"/>
      <c r="BJO27" s="19"/>
      <c r="BJP27" s="20"/>
      <c r="BJQ27" s="19"/>
      <c r="BJR27" s="20"/>
      <c r="BJS27" s="19"/>
      <c r="BJT27" s="20"/>
      <c r="BJU27" s="19"/>
      <c r="BJV27" s="20"/>
      <c r="BJW27" s="19"/>
      <c r="BJX27" s="20"/>
      <c r="BJY27" s="19"/>
      <c r="BJZ27" s="20"/>
      <c r="BKA27" s="19"/>
      <c r="BKB27" s="20"/>
      <c r="BKC27" s="19"/>
      <c r="BKD27" s="20"/>
      <c r="BKE27" s="19"/>
      <c r="BKF27" s="20"/>
      <c r="BKG27" s="19"/>
      <c r="BKH27" s="20"/>
      <c r="BKI27" s="19"/>
      <c r="BKJ27" s="20"/>
      <c r="BKK27" s="19"/>
      <c r="BKL27" s="20"/>
      <c r="BKM27" s="19"/>
      <c r="BKN27" s="20"/>
      <c r="BKO27" s="19"/>
      <c r="BKP27" s="20"/>
      <c r="BKQ27" s="19"/>
      <c r="BKR27" s="20"/>
      <c r="BKS27" s="19"/>
      <c r="BKT27" s="20"/>
      <c r="BKU27" s="19"/>
      <c r="BKV27" s="20"/>
      <c r="BKW27" s="19"/>
      <c r="BKX27" s="20"/>
      <c r="BKY27" s="19"/>
      <c r="BKZ27" s="20"/>
      <c r="BLA27" s="19"/>
      <c r="BLB27" s="20"/>
      <c r="BLC27" s="19"/>
      <c r="BLD27" s="20"/>
      <c r="BLE27" s="19"/>
      <c r="BLF27" s="20"/>
      <c r="BLG27" s="19"/>
      <c r="BLH27" s="20"/>
      <c r="BLI27" s="19"/>
      <c r="BLJ27" s="20"/>
      <c r="BLK27" s="19"/>
      <c r="BLL27" s="20"/>
      <c r="BLM27" s="19"/>
      <c r="BLN27" s="20"/>
      <c r="BLO27" s="19"/>
      <c r="BLP27" s="20"/>
      <c r="BLQ27" s="19"/>
      <c r="BLR27" s="20"/>
      <c r="BLS27" s="19"/>
      <c r="BLT27" s="20"/>
      <c r="BLU27" s="19"/>
      <c r="BLV27" s="20"/>
      <c r="BLW27" s="19"/>
      <c r="BLX27" s="20"/>
      <c r="BLY27" s="19"/>
      <c r="BLZ27" s="20"/>
      <c r="BMA27" s="19"/>
      <c r="BMB27" s="20"/>
      <c r="BMC27" s="19"/>
      <c r="BMD27" s="20"/>
      <c r="BME27" s="19"/>
      <c r="BMF27" s="20"/>
      <c r="BMG27" s="19"/>
      <c r="BMH27" s="20"/>
      <c r="BMI27" s="19"/>
      <c r="BMJ27" s="20"/>
      <c r="BMK27" s="19"/>
      <c r="BML27" s="20"/>
      <c r="BMM27" s="19"/>
      <c r="BMN27" s="20"/>
      <c r="BMO27" s="19"/>
      <c r="BMP27" s="20"/>
      <c r="BMQ27" s="19"/>
      <c r="BMR27" s="20"/>
      <c r="BMS27" s="19"/>
      <c r="BMT27" s="20"/>
      <c r="BMU27" s="19"/>
      <c r="BMV27" s="20"/>
      <c r="BMW27" s="19"/>
      <c r="BMX27" s="20"/>
      <c r="BMY27" s="19"/>
      <c r="BMZ27" s="20"/>
      <c r="BNA27" s="19"/>
      <c r="BNB27" s="20"/>
      <c r="BNC27" s="19"/>
      <c r="BND27" s="20"/>
      <c r="BNE27" s="19"/>
      <c r="BNF27" s="20"/>
      <c r="BNG27" s="19"/>
      <c r="BNH27" s="20"/>
      <c r="BNI27" s="19"/>
      <c r="BNJ27" s="20"/>
      <c r="BNK27" s="19"/>
      <c r="BNL27" s="20"/>
      <c r="BNM27" s="19"/>
      <c r="BNN27" s="20"/>
      <c r="BNO27" s="19"/>
      <c r="BNP27" s="20"/>
      <c r="BNQ27" s="19"/>
      <c r="BNR27" s="20"/>
      <c r="BNS27" s="19"/>
      <c r="BNT27" s="20"/>
      <c r="BNU27" s="19"/>
      <c r="BNV27" s="20"/>
      <c r="BNW27" s="19"/>
      <c r="BNX27" s="20"/>
      <c r="BNY27" s="19"/>
      <c r="BNZ27" s="20"/>
      <c r="BOA27" s="19"/>
      <c r="BOB27" s="20"/>
      <c r="BOC27" s="19"/>
      <c r="BOD27" s="20"/>
      <c r="BOE27" s="19"/>
      <c r="BOF27" s="20"/>
      <c r="BOG27" s="19"/>
      <c r="BOH27" s="20"/>
      <c r="BOI27" s="19"/>
      <c r="BOJ27" s="20"/>
      <c r="BOK27" s="19"/>
      <c r="BOL27" s="20"/>
      <c r="BOM27" s="19"/>
      <c r="BON27" s="20"/>
      <c r="BOO27" s="19"/>
      <c r="BOP27" s="20"/>
      <c r="BOQ27" s="19"/>
      <c r="BOR27" s="20"/>
      <c r="BOS27" s="19"/>
      <c r="BOT27" s="20"/>
      <c r="BOU27" s="19"/>
      <c r="BOV27" s="20"/>
      <c r="BOW27" s="19"/>
      <c r="BOX27" s="20"/>
      <c r="BOY27" s="19"/>
      <c r="BOZ27" s="20"/>
      <c r="BPA27" s="19"/>
      <c r="BPB27" s="20"/>
      <c r="BPC27" s="19"/>
      <c r="BPD27" s="20"/>
      <c r="BPE27" s="19"/>
      <c r="BPF27" s="20"/>
      <c r="BPG27" s="19"/>
      <c r="BPH27" s="20"/>
      <c r="BPI27" s="19"/>
      <c r="BPJ27" s="20"/>
      <c r="BPK27" s="19"/>
      <c r="BPL27" s="20"/>
      <c r="BPM27" s="19"/>
      <c r="BPN27" s="20"/>
      <c r="BPO27" s="19"/>
      <c r="BPP27" s="20"/>
      <c r="BPQ27" s="19"/>
      <c r="BPR27" s="20"/>
      <c r="BPS27" s="19"/>
      <c r="BPT27" s="20"/>
      <c r="BPU27" s="19"/>
      <c r="BPV27" s="20"/>
      <c r="BPW27" s="19"/>
      <c r="BPX27" s="20"/>
      <c r="BPY27" s="19"/>
      <c r="BPZ27" s="20"/>
      <c r="BQA27" s="19"/>
      <c r="BQB27" s="20"/>
      <c r="BQC27" s="19"/>
      <c r="BQD27" s="20"/>
      <c r="BQE27" s="19"/>
      <c r="BQF27" s="20"/>
      <c r="BQG27" s="19"/>
      <c r="BQH27" s="20"/>
      <c r="BQI27" s="19"/>
      <c r="BQJ27" s="20"/>
      <c r="BQK27" s="19"/>
      <c r="BQL27" s="20"/>
      <c r="BQM27" s="19"/>
      <c r="BQN27" s="20"/>
      <c r="BQO27" s="19"/>
      <c r="BQP27" s="20"/>
      <c r="BQQ27" s="19"/>
      <c r="BQR27" s="20"/>
      <c r="BQS27" s="19"/>
      <c r="BQT27" s="20"/>
      <c r="BQU27" s="19"/>
      <c r="BQV27" s="20"/>
      <c r="BQW27" s="19"/>
      <c r="BQX27" s="20"/>
      <c r="BQY27" s="19"/>
      <c r="BQZ27" s="20"/>
      <c r="BRA27" s="19"/>
      <c r="BRB27" s="20"/>
      <c r="BRC27" s="19"/>
      <c r="BRD27" s="20"/>
      <c r="BRE27" s="19"/>
      <c r="BRF27" s="20"/>
      <c r="BRG27" s="19"/>
      <c r="BRH27" s="20"/>
      <c r="BRI27" s="19"/>
      <c r="BRJ27" s="20"/>
      <c r="BRK27" s="19"/>
      <c r="BRL27" s="20"/>
      <c r="BRM27" s="19"/>
      <c r="BRN27" s="20"/>
      <c r="BRO27" s="19"/>
      <c r="BRP27" s="20"/>
      <c r="BRQ27" s="19"/>
      <c r="BRR27" s="20"/>
      <c r="BRS27" s="19"/>
      <c r="BRT27" s="20"/>
      <c r="BRU27" s="19"/>
      <c r="BRV27" s="20"/>
      <c r="BRW27" s="19"/>
      <c r="BRX27" s="20"/>
      <c r="BRY27" s="19"/>
      <c r="BRZ27" s="20"/>
      <c r="BSA27" s="19"/>
      <c r="BSB27" s="20"/>
      <c r="BSC27" s="19"/>
      <c r="BSD27" s="20"/>
      <c r="BSE27" s="19"/>
      <c r="BSF27" s="20"/>
      <c r="BSG27" s="19"/>
      <c r="BSH27" s="20"/>
      <c r="BSI27" s="19"/>
      <c r="BSJ27" s="20"/>
      <c r="BSK27" s="19"/>
      <c r="BSL27" s="20"/>
      <c r="BSM27" s="19"/>
      <c r="BSN27" s="20"/>
      <c r="BSO27" s="19"/>
      <c r="BSP27" s="20"/>
      <c r="BSQ27" s="19"/>
      <c r="BSR27" s="20"/>
      <c r="BSS27" s="19"/>
      <c r="BST27" s="20"/>
      <c r="BSU27" s="19"/>
      <c r="BSV27" s="20"/>
      <c r="BSW27" s="19"/>
      <c r="BSX27" s="20"/>
      <c r="BSY27" s="19"/>
      <c r="BSZ27" s="20"/>
      <c r="BTA27" s="19"/>
      <c r="BTB27" s="20"/>
      <c r="BTC27" s="19"/>
      <c r="BTD27" s="20"/>
      <c r="BTE27" s="19"/>
      <c r="BTF27" s="20"/>
      <c r="BTG27" s="19"/>
      <c r="BTH27" s="20"/>
      <c r="BTI27" s="19"/>
      <c r="BTJ27" s="20"/>
      <c r="BTK27" s="19"/>
      <c r="BTL27" s="20"/>
      <c r="BTM27" s="19"/>
      <c r="BTN27" s="20"/>
      <c r="BTO27" s="19"/>
      <c r="BTP27" s="20"/>
      <c r="BTQ27" s="19"/>
      <c r="BTR27" s="20"/>
      <c r="BTS27" s="19"/>
      <c r="BTT27" s="20"/>
      <c r="BTU27" s="19"/>
      <c r="BTV27" s="20"/>
      <c r="BTW27" s="19"/>
      <c r="BTX27" s="20"/>
      <c r="BTY27" s="19"/>
      <c r="BTZ27" s="20"/>
      <c r="BUA27" s="19"/>
      <c r="BUB27" s="20"/>
      <c r="BUC27" s="19"/>
      <c r="BUD27" s="20"/>
      <c r="BUE27" s="19"/>
      <c r="BUF27" s="20"/>
      <c r="BUG27" s="19"/>
      <c r="BUH27" s="20"/>
      <c r="BUI27" s="19"/>
      <c r="BUJ27" s="20"/>
      <c r="BUK27" s="19"/>
      <c r="BUL27" s="20"/>
      <c r="BUM27" s="19"/>
      <c r="BUN27" s="20"/>
      <c r="BUO27" s="19"/>
      <c r="BUP27" s="20"/>
      <c r="BUQ27" s="19"/>
      <c r="BUR27" s="20"/>
      <c r="BUS27" s="19"/>
      <c r="BUT27" s="20"/>
      <c r="BUU27" s="19"/>
      <c r="BUV27" s="20"/>
      <c r="BUW27" s="19"/>
      <c r="BUX27" s="20"/>
      <c r="BUY27" s="19"/>
      <c r="BUZ27" s="20"/>
      <c r="BVA27" s="19"/>
      <c r="BVB27" s="20"/>
      <c r="BVC27" s="19"/>
      <c r="BVD27" s="20"/>
      <c r="BVE27" s="19"/>
      <c r="BVF27" s="20"/>
      <c r="BVG27" s="19"/>
      <c r="BVH27" s="20"/>
      <c r="BVI27" s="19"/>
      <c r="BVJ27" s="20"/>
      <c r="BVK27" s="19"/>
      <c r="BVL27" s="20"/>
      <c r="BVM27" s="19"/>
      <c r="BVN27" s="20"/>
      <c r="BVO27" s="19"/>
      <c r="BVP27" s="20"/>
      <c r="BVQ27" s="19"/>
      <c r="BVR27" s="20"/>
      <c r="BVS27" s="19"/>
      <c r="BVT27" s="20"/>
      <c r="BVU27" s="19"/>
      <c r="BVV27" s="20"/>
      <c r="BVW27" s="19"/>
      <c r="BVX27" s="20"/>
      <c r="BVY27" s="19"/>
      <c r="BVZ27" s="20"/>
      <c r="BWA27" s="19"/>
      <c r="BWB27" s="20"/>
      <c r="BWC27" s="19"/>
      <c r="BWD27" s="20"/>
      <c r="BWE27" s="19"/>
      <c r="BWF27" s="20"/>
      <c r="BWG27" s="19"/>
      <c r="BWH27" s="20"/>
      <c r="BWI27" s="19"/>
      <c r="BWJ27" s="20"/>
      <c r="BWK27" s="19"/>
      <c r="BWL27" s="20"/>
      <c r="BWM27" s="19"/>
      <c r="BWN27" s="20"/>
      <c r="BWO27" s="19"/>
      <c r="BWP27" s="20"/>
      <c r="BWQ27" s="19"/>
      <c r="BWR27" s="20"/>
      <c r="BWS27" s="19"/>
      <c r="BWT27" s="20"/>
      <c r="BWU27" s="19"/>
      <c r="BWV27" s="20"/>
      <c r="BWW27" s="19"/>
      <c r="BWX27" s="20"/>
      <c r="BWY27" s="19"/>
      <c r="BWZ27" s="20"/>
      <c r="BXA27" s="19"/>
      <c r="BXB27" s="20"/>
      <c r="BXC27" s="19"/>
      <c r="BXD27" s="20"/>
      <c r="BXE27" s="19"/>
      <c r="BXF27" s="20"/>
      <c r="BXG27" s="19"/>
      <c r="BXH27" s="20"/>
      <c r="BXI27" s="19"/>
      <c r="BXJ27" s="20"/>
      <c r="BXK27" s="19"/>
      <c r="BXL27" s="20"/>
      <c r="BXM27" s="19"/>
      <c r="BXN27" s="20"/>
      <c r="BXO27" s="19"/>
      <c r="BXP27" s="20"/>
      <c r="BXQ27" s="19"/>
      <c r="BXR27" s="20"/>
      <c r="BXS27" s="19"/>
      <c r="BXT27" s="20"/>
      <c r="BXU27" s="19"/>
      <c r="BXV27" s="20"/>
      <c r="BXW27" s="19"/>
      <c r="BXX27" s="20"/>
      <c r="BXY27" s="19"/>
      <c r="BXZ27" s="20"/>
      <c r="BYA27" s="19"/>
      <c r="BYB27" s="20"/>
      <c r="BYC27" s="19"/>
      <c r="BYD27" s="20"/>
      <c r="BYE27" s="19"/>
      <c r="BYF27" s="20"/>
      <c r="BYG27" s="19"/>
      <c r="BYH27" s="20"/>
      <c r="BYI27" s="19"/>
      <c r="BYJ27" s="20"/>
      <c r="BYK27" s="19"/>
      <c r="BYL27" s="20"/>
      <c r="BYM27" s="19"/>
      <c r="BYN27" s="20"/>
      <c r="BYO27" s="19"/>
      <c r="BYP27" s="20"/>
      <c r="BYQ27" s="19"/>
      <c r="BYR27" s="20"/>
      <c r="BYS27" s="19"/>
      <c r="BYT27" s="20"/>
      <c r="BYU27" s="19"/>
      <c r="BYV27" s="20"/>
      <c r="BYW27" s="19"/>
      <c r="BYX27" s="20"/>
      <c r="BYY27" s="19"/>
      <c r="BYZ27" s="20"/>
      <c r="BZA27" s="19"/>
      <c r="BZB27" s="20"/>
      <c r="BZC27" s="19"/>
      <c r="BZD27" s="20"/>
      <c r="BZE27" s="19"/>
      <c r="BZF27" s="20"/>
      <c r="BZG27" s="19"/>
      <c r="BZH27" s="20"/>
      <c r="BZI27" s="19"/>
      <c r="BZJ27" s="20"/>
      <c r="BZK27" s="19"/>
      <c r="BZL27" s="20"/>
      <c r="BZM27" s="19"/>
      <c r="BZN27" s="20"/>
      <c r="BZO27" s="19"/>
      <c r="BZP27" s="20"/>
      <c r="BZQ27" s="19"/>
      <c r="BZR27" s="20"/>
      <c r="BZS27" s="19"/>
      <c r="BZT27" s="20"/>
      <c r="BZU27" s="19"/>
      <c r="BZV27" s="20"/>
      <c r="BZW27" s="19"/>
      <c r="BZX27" s="20"/>
      <c r="BZY27" s="19"/>
      <c r="BZZ27" s="20"/>
      <c r="CAA27" s="19"/>
      <c r="CAB27" s="20"/>
      <c r="CAC27" s="19"/>
      <c r="CAD27" s="20"/>
      <c r="CAE27" s="19"/>
      <c r="CAF27" s="20"/>
      <c r="CAG27" s="19"/>
      <c r="CAH27" s="20"/>
      <c r="CAI27" s="19"/>
      <c r="CAJ27" s="20"/>
      <c r="CAK27" s="19"/>
      <c r="CAL27" s="20"/>
      <c r="CAM27" s="19"/>
      <c r="CAN27" s="20"/>
      <c r="CAO27" s="19"/>
      <c r="CAP27" s="20"/>
      <c r="CAQ27" s="19"/>
      <c r="CAR27" s="20"/>
      <c r="CAS27" s="19"/>
      <c r="CAT27" s="20"/>
      <c r="CAU27" s="19"/>
      <c r="CAV27" s="20"/>
      <c r="CAW27" s="19"/>
      <c r="CAX27" s="20"/>
      <c r="CAY27" s="19"/>
      <c r="CAZ27" s="20"/>
      <c r="CBA27" s="19"/>
      <c r="CBB27" s="20"/>
      <c r="CBC27" s="19"/>
      <c r="CBD27" s="20"/>
      <c r="CBE27" s="19"/>
      <c r="CBF27" s="20"/>
      <c r="CBG27" s="19"/>
      <c r="CBH27" s="20"/>
      <c r="CBI27" s="19"/>
      <c r="CBJ27" s="20"/>
      <c r="CBK27" s="19"/>
      <c r="CBL27" s="20"/>
      <c r="CBM27" s="19"/>
      <c r="CBN27" s="20"/>
      <c r="CBO27" s="19"/>
      <c r="CBP27" s="20"/>
      <c r="CBQ27" s="19"/>
      <c r="CBR27" s="20"/>
      <c r="CBS27" s="19"/>
      <c r="CBT27" s="20"/>
      <c r="CBU27" s="19"/>
      <c r="CBV27" s="20"/>
      <c r="CBW27" s="19"/>
      <c r="CBX27" s="20"/>
      <c r="CBY27" s="19"/>
      <c r="CBZ27" s="20"/>
      <c r="CCA27" s="19"/>
      <c r="CCB27" s="20"/>
      <c r="CCC27" s="19"/>
      <c r="CCD27" s="20"/>
      <c r="CCE27" s="19"/>
      <c r="CCF27" s="20"/>
      <c r="CCG27" s="19"/>
      <c r="CCH27" s="20"/>
      <c r="CCI27" s="19"/>
      <c r="CCJ27" s="20"/>
      <c r="CCK27" s="19"/>
      <c r="CCL27" s="20"/>
      <c r="CCM27" s="19"/>
      <c r="CCN27" s="20"/>
      <c r="CCO27" s="19"/>
      <c r="CCP27" s="20"/>
      <c r="CCQ27" s="19"/>
      <c r="CCR27" s="20"/>
      <c r="CCS27" s="19"/>
      <c r="CCT27" s="20"/>
      <c r="CCU27" s="19"/>
      <c r="CCV27" s="20"/>
      <c r="CCW27" s="19"/>
      <c r="CCX27" s="20"/>
      <c r="CCY27" s="19"/>
      <c r="CCZ27" s="20"/>
      <c r="CDA27" s="19"/>
      <c r="CDB27" s="20"/>
      <c r="CDC27" s="19"/>
      <c r="CDD27" s="20"/>
      <c r="CDE27" s="19"/>
      <c r="CDF27" s="20"/>
      <c r="CDG27" s="19"/>
      <c r="CDH27" s="20"/>
      <c r="CDI27" s="19"/>
      <c r="CDJ27" s="20"/>
      <c r="CDK27" s="19"/>
      <c r="CDL27" s="20"/>
      <c r="CDM27" s="19"/>
      <c r="CDN27" s="20"/>
      <c r="CDO27" s="19"/>
      <c r="CDP27" s="20"/>
      <c r="CDQ27" s="19"/>
      <c r="CDR27" s="20"/>
      <c r="CDS27" s="19"/>
      <c r="CDT27" s="20"/>
      <c r="CDU27" s="19"/>
      <c r="CDV27" s="20"/>
      <c r="CDW27" s="19"/>
      <c r="CDX27" s="20"/>
      <c r="CDY27" s="19"/>
      <c r="CDZ27" s="20"/>
      <c r="CEA27" s="19"/>
      <c r="CEB27" s="20"/>
      <c r="CEC27" s="19"/>
      <c r="CED27" s="20"/>
      <c r="CEE27" s="19"/>
      <c r="CEF27" s="20"/>
      <c r="CEG27" s="19"/>
      <c r="CEH27" s="20"/>
      <c r="CEI27" s="19"/>
      <c r="CEJ27" s="20"/>
      <c r="CEK27" s="19"/>
      <c r="CEL27" s="20"/>
      <c r="CEM27" s="19"/>
      <c r="CEN27" s="20"/>
      <c r="CEO27" s="19"/>
      <c r="CEP27" s="20"/>
      <c r="CEQ27" s="19"/>
      <c r="CER27" s="20"/>
      <c r="CES27" s="19"/>
      <c r="CET27" s="20"/>
      <c r="CEU27" s="19"/>
      <c r="CEV27" s="20"/>
      <c r="CEW27" s="19"/>
      <c r="CEX27" s="20"/>
      <c r="CEY27" s="19"/>
      <c r="CEZ27" s="20"/>
      <c r="CFA27" s="19"/>
      <c r="CFB27" s="20"/>
      <c r="CFC27" s="19"/>
      <c r="CFD27" s="20"/>
      <c r="CFE27" s="19"/>
      <c r="CFF27" s="20"/>
      <c r="CFG27" s="19"/>
      <c r="CFH27" s="20"/>
      <c r="CFI27" s="19"/>
      <c r="CFJ27" s="20"/>
      <c r="CFK27" s="19"/>
      <c r="CFL27" s="20"/>
      <c r="CFM27" s="19"/>
      <c r="CFN27" s="20"/>
      <c r="CFO27" s="19"/>
      <c r="CFP27" s="20"/>
      <c r="CFQ27" s="19"/>
      <c r="CFR27" s="20"/>
      <c r="CFS27" s="19"/>
      <c r="CFT27" s="20"/>
      <c r="CFU27" s="19"/>
      <c r="CFV27" s="20"/>
      <c r="CFW27" s="19"/>
      <c r="CFX27" s="20"/>
      <c r="CFY27" s="19"/>
      <c r="CFZ27" s="20"/>
      <c r="CGA27" s="19"/>
      <c r="CGB27" s="20"/>
      <c r="CGC27" s="19"/>
      <c r="CGD27" s="20"/>
      <c r="CGE27" s="19"/>
      <c r="CGF27" s="20"/>
      <c r="CGG27" s="19"/>
      <c r="CGH27" s="20"/>
      <c r="CGI27" s="19"/>
      <c r="CGJ27" s="20"/>
      <c r="CGK27" s="19"/>
      <c r="CGL27" s="20"/>
      <c r="CGM27" s="19"/>
      <c r="CGN27" s="20"/>
      <c r="CGO27" s="19"/>
      <c r="CGP27" s="20"/>
      <c r="CGQ27" s="19"/>
      <c r="CGR27" s="20"/>
      <c r="CGS27" s="19"/>
      <c r="CGT27" s="20"/>
      <c r="CGU27" s="19"/>
      <c r="CGV27" s="20"/>
      <c r="CGW27" s="19"/>
      <c r="CGX27" s="20"/>
      <c r="CGY27" s="19"/>
      <c r="CGZ27" s="20"/>
      <c r="CHA27" s="19"/>
      <c r="CHB27" s="20"/>
      <c r="CHC27" s="19"/>
      <c r="CHD27" s="20"/>
      <c r="CHE27" s="19"/>
      <c r="CHF27" s="20"/>
      <c r="CHG27" s="19"/>
      <c r="CHH27" s="20"/>
      <c r="CHI27" s="19"/>
      <c r="CHJ27" s="20"/>
      <c r="CHK27" s="19"/>
      <c r="CHL27" s="20"/>
      <c r="CHM27" s="19"/>
      <c r="CHN27" s="20"/>
      <c r="CHO27" s="19"/>
      <c r="CHP27" s="20"/>
      <c r="CHQ27" s="19"/>
      <c r="CHR27" s="20"/>
      <c r="CHS27" s="19"/>
      <c r="CHT27" s="20"/>
      <c r="CHU27" s="19"/>
      <c r="CHV27" s="20"/>
      <c r="CHW27" s="19"/>
      <c r="CHX27" s="20"/>
      <c r="CHY27" s="19"/>
      <c r="CHZ27" s="20"/>
      <c r="CIA27" s="19"/>
      <c r="CIB27" s="20"/>
      <c r="CIC27" s="19"/>
      <c r="CID27" s="20"/>
      <c r="CIE27" s="19"/>
      <c r="CIF27" s="20"/>
      <c r="CIG27" s="19"/>
      <c r="CIH27" s="20"/>
      <c r="CII27" s="19"/>
      <c r="CIJ27" s="20"/>
      <c r="CIK27" s="19"/>
      <c r="CIL27" s="20"/>
      <c r="CIM27" s="19"/>
      <c r="CIN27" s="20"/>
      <c r="CIO27" s="19"/>
      <c r="CIP27" s="20"/>
      <c r="CIQ27" s="19"/>
      <c r="CIR27" s="20"/>
      <c r="CIS27" s="19"/>
      <c r="CIT27" s="20"/>
      <c r="CIU27" s="19"/>
      <c r="CIV27" s="20"/>
      <c r="CIW27" s="19"/>
      <c r="CIX27" s="20"/>
      <c r="CIY27" s="19"/>
      <c r="CIZ27" s="20"/>
      <c r="CJA27" s="19"/>
      <c r="CJB27" s="20"/>
      <c r="CJC27" s="19"/>
      <c r="CJD27" s="20"/>
      <c r="CJE27" s="19"/>
      <c r="CJF27" s="20"/>
      <c r="CJG27" s="19"/>
      <c r="CJH27" s="20"/>
      <c r="CJI27" s="19"/>
      <c r="CJJ27" s="20"/>
      <c r="CJK27" s="19"/>
      <c r="CJL27" s="20"/>
      <c r="CJM27" s="19"/>
      <c r="CJN27" s="20"/>
      <c r="CJO27" s="19"/>
      <c r="CJP27" s="20"/>
      <c r="CJQ27" s="19"/>
      <c r="CJR27" s="20"/>
      <c r="CJS27" s="19"/>
      <c r="CJT27" s="20"/>
      <c r="CJU27" s="19"/>
      <c r="CJV27" s="20"/>
      <c r="CJW27" s="19"/>
      <c r="CJX27" s="20"/>
      <c r="CJY27" s="19"/>
      <c r="CJZ27" s="20"/>
      <c r="CKA27" s="19"/>
      <c r="CKB27" s="20"/>
      <c r="CKC27" s="19"/>
      <c r="CKD27" s="20"/>
      <c r="CKE27" s="19"/>
      <c r="CKF27" s="20"/>
      <c r="CKG27" s="19"/>
      <c r="CKH27" s="20"/>
      <c r="CKI27" s="19"/>
      <c r="CKJ27" s="20"/>
      <c r="CKK27" s="19"/>
      <c r="CKL27" s="20"/>
      <c r="CKM27" s="19"/>
      <c r="CKN27" s="20"/>
      <c r="CKO27" s="19"/>
      <c r="CKP27" s="20"/>
      <c r="CKQ27" s="19"/>
      <c r="CKR27" s="20"/>
      <c r="CKS27" s="19"/>
      <c r="CKT27" s="20"/>
      <c r="CKU27" s="19"/>
      <c r="CKV27" s="20"/>
      <c r="CKW27" s="19"/>
      <c r="CKX27" s="20"/>
      <c r="CKY27" s="19"/>
      <c r="CKZ27" s="20"/>
      <c r="CLA27" s="19"/>
      <c r="CLB27" s="20"/>
      <c r="CLC27" s="19"/>
      <c r="CLD27" s="20"/>
      <c r="CLE27" s="19"/>
      <c r="CLF27" s="20"/>
      <c r="CLG27" s="19"/>
      <c r="CLH27" s="20"/>
      <c r="CLI27" s="19"/>
      <c r="CLJ27" s="20"/>
      <c r="CLK27" s="19"/>
      <c r="CLL27" s="20"/>
      <c r="CLM27" s="19"/>
      <c r="CLN27" s="20"/>
      <c r="CLO27" s="19"/>
      <c r="CLP27" s="20"/>
      <c r="CLQ27" s="19"/>
      <c r="CLR27" s="20"/>
      <c r="CLS27" s="19"/>
      <c r="CLT27" s="20"/>
      <c r="CLU27" s="19"/>
      <c r="CLV27" s="20"/>
      <c r="CLW27" s="19"/>
      <c r="CLX27" s="20"/>
      <c r="CLY27" s="19"/>
      <c r="CLZ27" s="20"/>
      <c r="CMA27" s="19"/>
      <c r="CMB27" s="20"/>
      <c r="CMC27" s="19"/>
      <c r="CMD27" s="20"/>
      <c r="CME27" s="19"/>
      <c r="CMF27" s="20"/>
      <c r="CMG27" s="19"/>
      <c r="CMH27" s="20"/>
      <c r="CMI27" s="19"/>
      <c r="CMJ27" s="20"/>
      <c r="CMK27" s="19"/>
      <c r="CML27" s="20"/>
      <c r="CMM27" s="19"/>
      <c r="CMN27" s="20"/>
      <c r="CMO27" s="19"/>
      <c r="CMP27" s="20"/>
      <c r="CMQ27" s="19"/>
      <c r="CMR27" s="20"/>
      <c r="CMS27" s="19"/>
      <c r="CMT27" s="20"/>
      <c r="CMU27" s="19"/>
      <c r="CMV27" s="20"/>
      <c r="CMW27" s="19"/>
      <c r="CMX27" s="20"/>
      <c r="CMY27" s="19"/>
      <c r="CMZ27" s="20"/>
      <c r="CNA27" s="19"/>
      <c r="CNB27" s="20"/>
      <c r="CNC27" s="19"/>
      <c r="CND27" s="20"/>
      <c r="CNE27" s="19"/>
      <c r="CNF27" s="20"/>
      <c r="CNG27" s="19"/>
      <c r="CNH27" s="20"/>
      <c r="CNI27" s="19"/>
      <c r="CNJ27" s="20"/>
      <c r="CNK27" s="19"/>
      <c r="CNL27" s="20"/>
      <c r="CNM27" s="19"/>
      <c r="CNN27" s="20"/>
      <c r="CNO27" s="19"/>
      <c r="CNP27" s="20"/>
      <c r="CNQ27" s="19"/>
      <c r="CNR27" s="20"/>
      <c r="CNS27" s="19"/>
      <c r="CNT27" s="20"/>
      <c r="CNU27" s="19"/>
      <c r="CNV27" s="20"/>
      <c r="CNW27" s="19"/>
      <c r="CNX27" s="20"/>
      <c r="CNY27" s="19"/>
      <c r="CNZ27" s="20"/>
      <c r="COA27" s="19"/>
      <c r="COB27" s="20"/>
      <c r="COC27" s="19"/>
      <c r="COD27" s="20"/>
      <c r="COE27" s="19"/>
      <c r="COF27" s="20"/>
      <c r="COG27" s="19"/>
      <c r="COH27" s="20"/>
      <c r="COI27" s="19"/>
      <c r="COJ27" s="20"/>
      <c r="COK27" s="19"/>
      <c r="COL27" s="20"/>
      <c r="COM27" s="19"/>
      <c r="CON27" s="20"/>
      <c r="COO27" s="19"/>
      <c r="COP27" s="20"/>
      <c r="COQ27" s="19"/>
      <c r="COR27" s="20"/>
      <c r="COS27" s="19"/>
      <c r="COT27" s="20"/>
      <c r="COU27" s="19"/>
      <c r="COV27" s="20"/>
      <c r="COW27" s="19"/>
      <c r="COX27" s="20"/>
      <c r="COY27" s="19"/>
      <c r="COZ27" s="20"/>
      <c r="CPA27" s="19"/>
      <c r="CPB27" s="20"/>
      <c r="CPC27" s="19"/>
      <c r="CPD27" s="20"/>
      <c r="CPE27" s="19"/>
      <c r="CPF27" s="20"/>
      <c r="CPG27" s="19"/>
      <c r="CPH27" s="20"/>
      <c r="CPI27" s="19"/>
      <c r="CPJ27" s="20"/>
      <c r="CPK27" s="19"/>
      <c r="CPL27" s="20"/>
      <c r="CPM27" s="19"/>
      <c r="CPN27" s="20"/>
      <c r="CPO27" s="19"/>
      <c r="CPP27" s="20"/>
      <c r="CPQ27" s="19"/>
      <c r="CPR27" s="20"/>
      <c r="CPS27" s="19"/>
      <c r="CPT27" s="20"/>
      <c r="CPU27" s="19"/>
      <c r="CPV27" s="20"/>
      <c r="CPW27" s="19"/>
      <c r="CPX27" s="20"/>
      <c r="CPY27" s="19"/>
      <c r="CPZ27" s="20"/>
      <c r="CQA27" s="19"/>
      <c r="CQB27" s="20"/>
      <c r="CQC27" s="19"/>
      <c r="CQD27" s="20"/>
      <c r="CQE27" s="19"/>
      <c r="CQF27" s="20"/>
      <c r="CQG27" s="19"/>
      <c r="CQH27" s="20"/>
      <c r="CQI27" s="19"/>
      <c r="CQJ27" s="20"/>
      <c r="CQK27" s="19"/>
      <c r="CQL27" s="20"/>
      <c r="CQM27" s="19"/>
      <c r="CQN27" s="20"/>
      <c r="CQO27" s="19"/>
      <c r="CQP27" s="20"/>
      <c r="CQQ27" s="19"/>
      <c r="CQR27" s="20"/>
      <c r="CQS27" s="19"/>
      <c r="CQT27" s="20"/>
      <c r="CQU27" s="19"/>
      <c r="CQV27" s="20"/>
      <c r="CQW27" s="19"/>
      <c r="CQX27" s="20"/>
      <c r="CQY27" s="19"/>
      <c r="CQZ27" s="20"/>
      <c r="CRA27" s="19"/>
      <c r="CRB27" s="20"/>
      <c r="CRC27" s="19"/>
      <c r="CRD27" s="20"/>
      <c r="CRE27" s="19"/>
      <c r="CRF27" s="20"/>
      <c r="CRG27" s="19"/>
      <c r="CRH27" s="20"/>
      <c r="CRI27" s="19"/>
      <c r="CRJ27" s="20"/>
      <c r="CRK27" s="19"/>
      <c r="CRL27" s="20"/>
      <c r="CRM27" s="19"/>
      <c r="CRN27" s="20"/>
      <c r="CRO27" s="19"/>
      <c r="CRP27" s="20"/>
      <c r="CRQ27" s="19"/>
      <c r="CRR27" s="20"/>
      <c r="CRS27" s="19"/>
      <c r="CRT27" s="20"/>
      <c r="CRU27" s="19"/>
      <c r="CRV27" s="20"/>
      <c r="CRW27" s="19"/>
      <c r="CRX27" s="20"/>
      <c r="CRY27" s="19"/>
      <c r="CRZ27" s="20"/>
      <c r="CSA27" s="19"/>
      <c r="CSB27" s="20"/>
      <c r="CSC27" s="19"/>
      <c r="CSD27" s="20"/>
      <c r="CSE27" s="19"/>
      <c r="CSF27" s="20"/>
      <c r="CSG27" s="19"/>
      <c r="CSH27" s="20"/>
      <c r="CSI27" s="19"/>
      <c r="CSJ27" s="20"/>
      <c r="CSK27" s="19"/>
      <c r="CSL27" s="20"/>
      <c r="CSM27" s="19"/>
      <c r="CSN27" s="20"/>
      <c r="CSO27" s="19"/>
      <c r="CSP27" s="20"/>
      <c r="CSQ27" s="19"/>
      <c r="CSR27" s="20"/>
      <c r="CSS27" s="19"/>
      <c r="CST27" s="20"/>
      <c r="CSU27" s="19"/>
      <c r="CSV27" s="20"/>
      <c r="CSW27" s="19"/>
      <c r="CSX27" s="20"/>
      <c r="CSY27" s="19"/>
      <c r="CSZ27" s="20"/>
      <c r="CTA27" s="19"/>
      <c r="CTB27" s="20"/>
      <c r="CTC27" s="19"/>
      <c r="CTD27" s="20"/>
      <c r="CTE27" s="19"/>
      <c r="CTF27" s="20"/>
      <c r="CTG27" s="19"/>
      <c r="CTH27" s="20"/>
      <c r="CTI27" s="19"/>
      <c r="CTJ27" s="20"/>
      <c r="CTK27" s="19"/>
      <c r="CTL27" s="20"/>
      <c r="CTM27" s="19"/>
      <c r="CTN27" s="20"/>
      <c r="CTO27" s="19"/>
      <c r="CTP27" s="20"/>
      <c r="CTQ27" s="19"/>
      <c r="CTR27" s="20"/>
      <c r="CTS27" s="19"/>
      <c r="CTT27" s="20"/>
      <c r="CTU27" s="19"/>
      <c r="CTV27" s="20"/>
      <c r="CTW27" s="19"/>
      <c r="CTX27" s="20"/>
      <c r="CTY27" s="19"/>
      <c r="CTZ27" s="20"/>
      <c r="CUA27" s="19"/>
      <c r="CUB27" s="20"/>
      <c r="CUC27" s="19"/>
      <c r="CUD27" s="20"/>
      <c r="CUE27" s="19"/>
      <c r="CUF27" s="20"/>
      <c r="CUG27" s="19"/>
      <c r="CUH27" s="20"/>
      <c r="CUI27" s="19"/>
      <c r="CUJ27" s="20"/>
      <c r="CUK27" s="19"/>
      <c r="CUL27" s="20"/>
      <c r="CUM27" s="19"/>
      <c r="CUN27" s="20"/>
      <c r="CUO27" s="19"/>
      <c r="CUP27" s="20"/>
      <c r="CUQ27" s="19"/>
      <c r="CUR27" s="20"/>
      <c r="CUS27" s="19"/>
      <c r="CUT27" s="20"/>
      <c r="CUU27" s="19"/>
      <c r="CUV27" s="20"/>
      <c r="CUW27" s="19"/>
      <c r="CUX27" s="20"/>
      <c r="CUY27" s="19"/>
      <c r="CUZ27" s="20"/>
      <c r="CVA27" s="19"/>
      <c r="CVB27" s="20"/>
      <c r="CVC27" s="19"/>
      <c r="CVD27" s="20"/>
      <c r="CVE27" s="19"/>
      <c r="CVF27" s="20"/>
      <c r="CVG27" s="19"/>
      <c r="CVH27" s="20"/>
      <c r="CVI27" s="19"/>
      <c r="CVJ27" s="20"/>
      <c r="CVK27" s="19"/>
      <c r="CVL27" s="20"/>
      <c r="CVM27" s="19"/>
      <c r="CVN27" s="20"/>
      <c r="CVO27" s="19"/>
      <c r="CVP27" s="20"/>
      <c r="CVQ27" s="19"/>
      <c r="CVR27" s="20"/>
      <c r="CVS27" s="19"/>
      <c r="CVT27" s="20"/>
      <c r="CVU27" s="19"/>
      <c r="CVV27" s="20"/>
      <c r="CVW27" s="19"/>
      <c r="CVX27" s="20"/>
      <c r="CVY27" s="19"/>
      <c r="CVZ27" s="20"/>
      <c r="CWA27" s="19"/>
      <c r="CWB27" s="20"/>
      <c r="CWC27" s="19"/>
      <c r="CWD27" s="20"/>
      <c r="CWE27" s="19"/>
      <c r="CWF27" s="20"/>
      <c r="CWG27" s="19"/>
      <c r="CWH27" s="20"/>
      <c r="CWI27" s="19"/>
      <c r="CWJ27" s="20"/>
      <c r="CWK27" s="19"/>
      <c r="CWL27" s="20"/>
      <c r="CWM27" s="19"/>
      <c r="CWN27" s="20"/>
      <c r="CWO27" s="19"/>
      <c r="CWP27" s="20"/>
      <c r="CWQ27" s="19"/>
      <c r="CWR27" s="20"/>
      <c r="CWS27" s="19"/>
      <c r="CWT27" s="20"/>
      <c r="CWU27" s="19"/>
      <c r="CWV27" s="20"/>
      <c r="CWW27" s="19"/>
      <c r="CWX27" s="20"/>
      <c r="CWY27" s="19"/>
      <c r="CWZ27" s="20"/>
      <c r="CXA27" s="19"/>
      <c r="CXB27" s="20"/>
      <c r="CXC27" s="19"/>
      <c r="CXD27" s="20"/>
      <c r="CXE27" s="19"/>
      <c r="CXF27" s="20"/>
      <c r="CXG27" s="19"/>
      <c r="CXH27" s="20"/>
      <c r="CXI27" s="19"/>
      <c r="CXJ27" s="20"/>
      <c r="CXK27" s="19"/>
      <c r="CXL27" s="20"/>
      <c r="CXM27" s="19"/>
      <c r="CXN27" s="20"/>
      <c r="CXO27" s="19"/>
      <c r="CXP27" s="20"/>
      <c r="CXQ27" s="19"/>
      <c r="CXR27" s="20"/>
      <c r="CXS27" s="19"/>
      <c r="CXT27" s="20"/>
      <c r="CXU27" s="19"/>
      <c r="CXV27" s="20"/>
      <c r="CXW27" s="19"/>
      <c r="CXX27" s="20"/>
      <c r="CXY27" s="19"/>
      <c r="CXZ27" s="20"/>
      <c r="CYA27" s="19"/>
      <c r="CYB27" s="20"/>
      <c r="CYC27" s="19"/>
      <c r="CYD27" s="20"/>
      <c r="CYE27" s="19"/>
      <c r="CYF27" s="20"/>
      <c r="CYG27" s="19"/>
      <c r="CYH27" s="20"/>
      <c r="CYI27" s="19"/>
      <c r="CYJ27" s="20"/>
      <c r="CYK27" s="19"/>
      <c r="CYL27" s="20"/>
      <c r="CYM27" s="19"/>
      <c r="CYN27" s="20"/>
      <c r="CYO27" s="19"/>
      <c r="CYP27" s="20"/>
      <c r="CYQ27" s="19"/>
      <c r="CYR27" s="20"/>
      <c r="CYS27" s="19"/>
      <c r="CYT27" s="20"/>
      <c r="CYU27" s="19"/>
      <c r="CYV27" s="20"/>
      <c r="CYW27" s="19"/>
      <c r="CYX27" s="20"/>
      <c r="CYY27" s="19"/>
      <c r="CYZ27" s="20"/>
      <c r="CZA27" s="19"/>
      <c r="CZB27" s="20"/>
      <c r="CZC27" s="19"/>
      <c r="CZD27" s="20"/>
      <c r="CZE27" s="19"/>
      <c r="CZF27" s="20"/>
      <c r="CZG27" s="19"/>
      <c r="CZH27" s="20"/>
      <c r="CZI27" s="19"/>
      <c r="CZJ27" s="20"/>
      <c r="CZK27" s="19"/>
      <c r="CZL27" s="20"/>
      <c r="CZM27" s="19"/>
      <c r="CZN27" s="20"/>
      <c r="CZO27" s="19"/>
      <c r="CZP27" s="20"/>
      <c r="CZQ27" s="19"/>
      <c r="CZR27" s="20"/>
      <c r="CZS27" s="19"/>
      <c r="CZT27" s="20"/>
      <c r="CZU27" s="19"/>
      <c r="CZV27" s="20"/>
      <c r="CZW27" s="19"/>
      <c r="CZX27" s="20"/>
      <c r="CZY27" s="19"/>
      <c r="CZZ27" s="20"/>
      <c r="DAA27" s="19"/>
      <c r="DAB27" s="20"/>
      <c r="DAC27" s="19"/>
      <c r="DAD27" s="20"/>
      <c r="DAE27" s="19"/>
      <c r="DAF27" s="20"/>
      <c r="DAG27" s="19"/>
      <c r="DAH27" s="20"/>
      <c r="DAI27" s="19"/>
      <c r="DAJ27" s="20"/>
      <c r="DAK27" s="19"/>
      <c r="DAL27" s="20"/>
      <c r="DAM27" s="19"/>
      <c r="DAN27" s="20"/>
      <c r="DAO27" s="19"/>
      <c r="DAP27" s="20"/>
      <c r="DAQ27" s="19"/>
      <c r="DAR27" s="20"/>
      <c r="DAS27" s="19"/>
      <c r="DAT27" s="20"/>
      <c r="DAU27" s="19"/>
      <c r="DAV27" s="20"/>
      <c r="DAW27" s="19"/>
      <c r="DAX27" s="20"/>
      <c r="DAY27" s="19"/>
      <c r="DAZ27" s="20"/>
      <c r="DBA27" s="19"/>
      <c r="DBB27" s="20"/>
      <c r="DBC27" s="19"/>
      <c r="DBD27" s="20"/>
      <c r="DBE27" s="19"/>
      <c r="DBF27" s="20"/>
      <c r="DBG27" s="19"/>
      <c r="DBH27" s="20"/>
      <c r="DBI27" s="19"/>
      <c r="DBJ27" s="20"/>
      <c r="DBK27" s="19"/>
      <c r="DBL27" s="20"/>
      <c r="DBM27" s="19"/>
      <c r="DBN27" s="20"/>
      <c r="DBO27" s="19"/>
      <c r="DBP27" s="20"/>
      <c r="DBQ27" s="19"/>
      <c r="DBR27" s="20"/>
      <c r="DBS27" s="19"/>
      <c r="DBT27" s="20"/>
      <c r="DBU27" s="19"/>
      <c r="DBV27" s="20"/>
      <c r="DBW27" s="19"/>
      <c r="DBX27" s="20"/>
      <c r="DBY27" s="19"/>
      <c r="DBZ27" s="20"/>
      <c r="DCA27" s="19"/>
      <c r="DCB27" s="20"/>
      <c r="DCC27" s="19"/>
      <c r="DCD27" s="20"/>
      <c r="DCE27" s="19"/>
      <c r="DCF27" s="20"/>
      <c r="DCG27" s="19"/>
      <c r="DCH27" s="20"/>
      <c r="DCI27" s="19"/>
      <c r="DCJ27" s="20"/>
      <c r="DCK27" s="19"/>
      <c r="DCL27" s="20"/>
      <c r="DCM27" s="19"/>
      <c r="DCN27" s="20"/>
      <c r="DCO27" s="19"/>
      <c r="DCP27" s="20"/>
      <c r="DCQ27" s="19"/>
      <c r="DCR27" s="20"/>
      <c r="DCS27" s="19"/>
      <c r="DCT27" s="20"/>
      <c r="DCU27" s="19"/>
      <c r="DCV27" s="20"/>
      <c r="DCW27" s="19"/>
      <c r="DCX27" s="20"/>
      <c r="DCY27" s="19"/>
      <c r="DCZ27" s="20"/>
      <c r="DDA27" s="19"/>
      <c r="DDB27" s="20"/>
      <c r="DDC27" s="19"/>
      <c r="DDD27" s="20"/>
      <c r="DDE27" s="19"/>
      <c r="DDF27" s="20"/>
      <c r="DDG27" s="19"/>
      <c r="DDH27" s="20"/>
      <c r="DDI27" s="19"/>
      <c r="DDJ27" s="20"/>
      <c r="DDK27" s="19"/>
      <c r="DDL27" s="20"/>
      <c r="DDM27" s="19"/>
      <c r="DDN27" s="20"/>
      <c r="DDO27" s="19"/>
      <c r="DDP27" s="20"/>
      <c r="DDQ27" s="19"/>
      <c r="DDR27" s="20"/>
      <c r="DDS27" s="19"/>
      <c r="DDT27" s="20"/>
      <c r="DDU27" s="19"/>
      <c r="DDV27" s="20"/>
      <c r="DDW27" s="19"/>
      <c r="DDX27" s="20"/>
      <c r="DDY27" s="19"/>
      <c r="DDZ27" s="20"/>
      <c r="DEA27" s="19"/>
      <c r="DEB27" s="20"/>
      <c r="DEC27" s="19"/>
      <c r="DED27" s="20"/>
      <c r="DEE27" s="19"/>
      <c r="DEF27" s="20"/>
      <c r="DEG27" s="19"/>
      <c r="DEH27" s="20"/>
      <c r="DEI27" s="19"/>
      <c r="DEJ27" s="20"/>
      <c r="DEK27" s="19"/>
      <c r="DEL27" s="20"/>
      <c r="DEM27" s="19"/>
      <c r="DEN27" s="20"/>
      <c r="DEO27" s="19"/>
      <c r="DEP27" s="20"/>
      <c r="DEQ27" s="19"/>
      <c r="DER27" s="20"/>
      <c r="DES27" s="19"/>
      <c r="DET27" s="20"/>
      <c r="DEU27" s="19"/>
      <c r="DEV27" s="20"/>
      <c r="DEW27" s="19"/>
      <c r="DEX27" s="20"/>
      <c r="DEY27" s="19"/>
      <c r="DEZ27" s="20"/>
      <c r="DFA27" s="19"/>
      <c r="DFB27" s="20"/>
      <c r="DFC27" s="19"/>
      <c r="DFD27" s="20"/>
      <c r="DFE27" s="19"/>
      <c r="DFF27" s="20"/>
      <c r="DFG27" s="19"/>
      <c r="DFH27" s="20"/>
      <c r="DFI27" s="19"/>
      <c r="DFJ27" s="20"/>
      <c r="DFK27" s="19"/>
      <c r="DFL27" s="20"/>
      <c r="DFM27" s="19"/>
      <c r="DFN27" s="20"/>
      <c r="DFO27" s="19"/>
      <c r="DFP27" s="20"/>
      <c r="DFQ27" s="19"/>
      <c r="DFR27" s="20"/>
      <c r="DFS27" s="19"/>
      <c r="DFT27" s="20"/>
      <c r="DFU27" s="19"/>
      <c r="DFV27" s="20"/>
      <c r="DFW27" s="19"/>
      <c r="DFX27" s="20"/>
      <c r="DFY27" s="19"/>
      <c r="DFZ27" s="20"/>
      <c r="DGA27" s="19"/>
      <c r="DGB27" s="20"/>
      <c r="DGC27" s="19"/>
      <c r="DGD27" s="20"/>
      <c r="DGE27" s="19"/>
      <c r="DGF27" s="20"/>
      <c r="DGG27" s="19"/>
      <c r="DGH27" s="20"/>
      <c r="DGI27" s="19"/>
      <c r="DGJ27" s="20"/>
      <c r="DGK27" s="19"/>
      <c r="DGL27" s="20"/>
      <c r="DGM27" s="19"/>
      <c r="DGN27" s="20"/>
      <c r="DGO27" s="19"/>
      <c r="DGP27" s="20"/>
      <c r="DGQ27" s="19"/>
      <c r="DGR27" s="20"/>
      <c r="DGS27" s="19"/>
      <c r="DGT27" s="20"/>
      <c r="DGU27" s="19"/>
      <c r="DGV27" s="20"/>
      <c r="DGW27" s="19"/>
      <c r="DGX27" s="20"/>
      <c r="DGY27" s="19"/>
      <c r="DGZ27" s="20"/>
      <c r="DHA27" s="19"/>
      <c r="DHB27" s="20"/>
      <c r="DHC27" s="19"/>
      <c r="DHD27" s="20"/>
      <c r="DHE27" s="19"/>
      <c r="DHF27" s="20"/>
      <c r="DHG27" s="19"/>
      <c r="DHH27" s="20"/>
      <c r="DHI27" s="19"/>
      <c r="DHJ27" s="20"/>
      <c r="DHK27" s="19"/>
      <c r="DHL27" s="20"/>
      <c r="DHM27" s="19"/>
      <c r="DHN27" s="20"/>
      <c r="DHO27" s="19"/>
      <c r="DHP27" s="20"/>
      <c r="DHQ27" s="19"/>
      <c r="DHR27" s="20"/>
      <c r="DHS27" s="19"/>
      <c r="DHT27" s="20"/>
      <c r="DHU27" s="19"/>
      <c r="DHV27" s="20"/>
      <c r="DHW27" s="19"/>
      <c r="DHX27" s="20"/>
      <c r="DHY27" s="19"/>
      <c r="DHZ27" s="20"/>
      <c r="DIA27" s="19"/>
      <c r="DIB27" s="20"/>
      <c r="DIC27" s="19"/>
      <c r="DID27" s="20"/>
      <c r="DIE27" s="19"/>
      <c r="DIF27" s="20"/>
      <c r="DIG27" s="19"/>
      <c r="DIH27" s="20"/>
      <c r="DII27" s="19"/>
      <c r="DIJ27" s="20"/>
      <c r="DIK27" s="19"/>
      <c r="DIL27" s="20"/>
      <c r="DIM27" s="19"/>
      <c r="DIN27" s="20"/>
      <c r="DIO27" s="19"/>
      <c r="DIP27" s="20"/>
      <c r="DIQ27" s="19"/>
      <c r="DIR27" s="20"/>
      <c r="DIS27" s="19"/>
      <c r="DIT27" s="20"/>
      <c r="DIU27" s="19"/>
      <c r="DIV27" s="20"/>
      <c r="DIW27" s="19"/>
      <c r="DIX27" s="20"/>
      <c r="DIY27" s="19"/>
      <c r="DIZ27" s="20"/>
      <c r="DJA27" s="19"/>
      <c r="DJB27" s="20"/>
      <c r="DJC27" s="19"/>
      <c r="DJD27" s="20"/>
      <c r="DJE27" s="19"/>
      <c r="DJF27" s="20"/>
      <c r="DJG27" s="19"/>
      <c r="DJH27" s="20"/>
      <c r="DJI27" s="19"/>
      <c r="DJJ27" s="20"/>
      <c r="DJK27" s="19"/>
      <c r="DJL27" s="20"/>
      <c r="DJM27" s="19"/>
      <c r="DJN27" s="20"/>
      <c r="DJO27" s="19"/>
      <c r="DJP27" s="20"/>
      <c r="DJQ27" s="19"/>
      <c r="DJR27" s="20"/>
      <c r="DJS27" s="19"/>
      <c r="DJT27" s="20"/>
      <c r="DJU27" s="19"/>
      <c r="DJV27" s="20"/>
      <c r="DJW27" s="19"/>
      <c r="DJX27" s="20"/>
      <c r="DJY27" s="19"/>
      <c r="DJZ27" s="20"/>
      <c r="DKA27" s="19"/>
      <c r="DKB27" s="20"/>
      <c r="DKC27" s="19"/>
      <c r="DKD27" s="20"/>
      <c r="DKE27" s="19"/>
      <c r="DKF27" s="20"/>
      <c r="DKG27" s="19"/>
      <c r="DKH27" s="20"/>
      <c r="DKI27" s="19"/>
      <c r="DKJ27" s="20"/>
      <c r="DKK27" s="19"/>
      <c r="DKL27" s="20"/>
      <c r="DKM27" s="19"/>
      <c r="DKN27" s="20"/>
      <c r="DKO27" s="19"/>
      <c r="DKP27" s="20"/>
      <c r="DKQ27" s="19"/>
      <c r="DKR27" s="20"/>
      <c r="DKS27" s="19"/>
      <c r="DKT27" s="20"/>
      <c r="DKU27" s="19"/>
      <c r="DKV27" s="20"/>
      <c r="DKW27" s="19"/>
      <c r="DKX27" s="20"/>
      <c r="DKY27" s="19"/>
      <c r="DKZ27" s="20"/>
      <c r="DLA27" s="19"/>
      <c r="DLB27" s="20"/>
      <c r="DLC27" s="19"/>
      <c r="DLD27" s="20"/>
      <c r="DLE27" s="19"/>
      <c r="DLF27" s="20"/>
      <c r="DLG27" s="19"/>
      <c r="DLH27" s="20"/>
      <c r="DLI27" s="19"/>
      <c r="DLJ27" s="20"/>
      <c r="DLK27" s="19"/>
      <c r="DLL27" s="20"/>
      <c r="DLM27" s="19"/>
      <c r="DLN27" s="20"/>
      <c r="DLO27" s="19"/>
      <c r="DLP27" s="20"/>
      <c r="DLQ27" s="19"/>
      <c r="DLR27" s="20"/>
      <c r="DLS27" s="19"/>
      <c r="DLT27" s="20"/>
      <c r="DLU27" s="19"/>
      <c r="DLV27" s="20"/>
      <c r="DLW27" s="19"/>
      <c r="DLX27" s="20"/>
      <c r="DLY27" s="19"/>
      <c r="DLZ27" s="20"/>
      <c r="DMA27" s="19"/>
      <c r="DMB27" s="20"/>
      <c r="DMC27" s="19"/>
      <c r="DMD27" s="20"/>
      <c r="DME27" s="19"/>
      <c r="DMF27" s="20"/>
      <c r="DMG27" s="19"/>
      <c r="DMH27" s="20"/>
      <c r="DMI27" s="19"/>
      <c r="DMJ27" s="20"/>
      <c r="DMK27" s="19"/>
      <c r="DML27" s="20"/>
      <c r="DMM27" s="19"/>
      <c r="DMN27" s="20"/>
      <c r="DMO27" s="19"/>
      <c r="DMP27" s="20"/>
      <c r="DMQ27" s="19"/>
      <c r="DMR27" s="20"/>
      <c r="DMS27" s="19"/>
      <c r="DMT27" s="20"/>
      <c r="DMU27" s="19"/>
      <c r="DMV27" s="20"/>
      <c r="DMW27" s="19"/>
      <c r="DMX27" s="20"/>
      <c r="DMY27" s="19"/>
      <c r="DMZ27" s="20"/>
      <c r="DNA27" s="19"/>
      <c r="DNB27" s="20"/>
      <c r="DNC27" s="19"/>
      <c r="DND27" s="20"/>
      <c r="DNE27" s="19"/>
      <c r="DNF27" s="20"/>
      <c r="DNG27" s="19"/>
      <c r="DNH27" s="20"/>
      <c r="DNI27" s="19"/>
      <c r="DNJ27" s="20"/>
      <c r="DNK27" s="19"/>
      <c r="DNL27" s="20"/>
      <c r="DNM27" s="19"/>
      <c r="DNN27" s="20"/>
      <c r="DNO27" s="19"/>
      <c r="DNP27" s="20"/>
      <c r="DNQ27" s="19"/>
      <c r="DNR27" s="20"/>
      <c r="DNS27" s="19"/>
      <c r="DNT27" s="20"/>
      <c r="DNU27" s="19"/>
      <c r="DNV27" s="20"/>
      <c r="DNW27" s="19"/>
      <c r="DNX27" s="20"/>
      <c r="DNY27" s="19"/>
      <c r="DNZ27" s="20"/>
      <c r="DOA27" s="19"/>
      <c r="DOB27" s="20"/>
      <c r="DOC27" s="19"/>
      <c r="DOD27" s="20"/>
      <c r="DOE27" s="19"/>
      <c r="DOF27" s="20"/>
      <c r="DOG27" s="19"/>
      <c r="DOH27" s="20"/>
      <c r="DOI27" s="19"/>
      <c r="DOJ27" s="20"/>
      <c r="DOK27" s="19"/>
      <c r="DOL27" s="20"/>
      <c r="DOM27" s="19"/>
      <c r="DON27" s="20"/>
      <c r="DOO27" s="19"/>
      <c r="DOP27" s="20"/>
      <c r="DOQ27" s="19"/>
      <c r="DOR27" s="20"/>
      <c r="DOS27" s="19"/>
      <c r="DOT27" s="20"/>
      <c r="DOU27" s="19"/>
      <c r="DOV27" s="20"/>
      <c r="DOW27" s="19"/>
      <c r="DOX27" s="20"/>
      <c r="DOY27" s="19"/>
      <c r="DOZ27" s="20"/>
      <c r="DPA27" s="19"/>
      <c r="DPB27" s="20"/>
      <c r="DPC27" s="19"/>
      <c r="DPD27" s="20"/>
      <c r="DPE27" s="19"/>
      <c r="DPF27" s="20"/>
      <c r="DPG27" s="19"/>
      <c r="DPH27" s="20"/>
      <c r="DPI27" s="19"/>
      <c r="DPJ27" s="20"/>
      <c r="DPK27" s="19"/>
      <c r="DPL27" s="20"/>
      <c r="DPM27" s="19"/>
      <c r="DPN27" s="20"/>
      <c r="DPO27" s="19"/>
      <c r="DPP27" s="20"/>
      <c r="DPQ27" s="19"/>
      <c r="DPR27" s="20"/>
      <c r="DPS27" s="19"/>
      <c r="DPT27" s="20"/>
      <c r="DPU27" s="19"/>
      <c r="DPV27" s="20"/>
      <c r="DPW27" s="19"/>
      <c r="DPX27" s="20"/>
      <c r="DPY27" s="19"/>
      <c r="DPZ27" s="20"/>
      <c r="DQA27" s="19"/>
      <c r="DQB27" s="20"/>
      <c r="DQC27" s="19"/>
      <c r="DQD27" s="20"/>
      <c r="DQE27" s="19"/>
      <c r="DQF27" s="20"/>
      <c r="DQG27" s="19"/>
      <c r="DQH27" s="20"/>
      <c r="DQI27" s="19"/>
      <c r="DQJ27" s="20"/>
      <c r="DQK27" s="19"/>
      <c r="DQL27" s="20"/>
      <c r="DQM27" s="19"/>
      <c r="DQN27" s="20"/>
      <c r="DQO27" s="19"/>
      <c r="DQP27" s="20"/>
      <c r="DQQ27" s="19"/>
      <c r="DQR27" s="20"/>
      <c r="DQS27" s="19"/>
      <c r="DQT27" s="20"/>
      <c r="DQU27" s="19"/>
      <c r="DQV27" s="20"/>
      <c r="DQW27" s="19"/>
      <c r="DQX27" s="20"/>
      <c r="DQY27" s="19"/>
      <c r="DQZ27" s="20"/>
      <c r="DRA27" s="19"/>
      <c r="DRB27" s="20"/>
      <c r="DRC27" s="19"/>
      <c r="DRD27" s="20"/>
      <c r="DRE27" s="19"/>
      <c r="DRF27" s="20"/>
      <c r="DRG27" s="19"/>
      <c r="DRH27" s="20"/>
      <c r="DRI27" s="19"/>
      <c r="DRJ27" s="20"/>
      <c r="DRK27" s="19"/>
      <c r="DRL27" s="20"/>
      <c r="DRM27" s="19"/>
      <c r="DRN27" s="20"/>
      <c r="DRO27" s="19"/>
      <c r="DRP27" s="20"/>
      <c r="DRQ27" s="19"/>
      <c r="DRR27" s="20"/>
      <c r="DRS27" s="19"/>
      <c r="DRT27" s="20"/>
      <c r="DRU27" s="19"/>
      <c r="DRV27" s="20"/>
      <c r="DRW27" s="19"/>
      <c r="DRX27" s="20"/>
      <c r="DRY27" s="19"/>
      <c r="DRZ27" s="20"/>
      <c r="DSA27" s="19"/>
      <c r="DSB27" s="20"/>
      <c r="DSC27" s="19"/>
      <c r="DSD27" s="20"/>
      <c r="DSE27" s="19"/>
      <c r="DSF27" s="20"/>
      <c r="DSG27" s="19"/>
      <c r="DSH27" s="20"/>
      <c r="DSI27" s="19"/>
      <c r="DSJ27" s="20"/>
      <c r="DSK27" s="19"/>
      <c r="DSL27" s="20"/>
      <c r="DSM27" s="19"/>
      <c r="DSN27" s="20"/>
      <c r="DSO27" s="19"/>
      <c r="DSP27" s="20"/>
      <c r="DSQ27" s="19"/>
      <c r="DSR27" s="20"/>
      <c r="DSS27" s="19"/>
      <c r="DST27" s="20"/>
      <c r="DSU27" s="19"/>
      <c r="DSV27" s="20"/>
      <c r="DSW27" s="19"/>
      <c r="DSX27" s="20"/>
      <c r="DSY27" s="19"/>
      <c r="DSZ27" s="20"/>
      <c r="DTA27" s="19"/>
      <c r="DTB27" s="20"/>
      <c r="DTC27" s="19"/>
      <c r="DTD27" s="20"/>
      <c r="DTE27" s="19"/>
      <c r="DTF27" s="20"/>
      <c r="DTG27" s="19"/>
      <c r="DTH27" s="20"/>
      <c r="DTI27" s="19"/>
      <c r="DTJ27" s="20"/>
      <c r="DTK27" s="19"/>
      <c r="DTL27" s="20"/>
      <c r="DTM27" s="19"/>
      <c r="DTN27" s="20"/>
      <c r="DTO27" s="19"/>
      <c r="DTP27" s="20"/>
      <c r="DTQ27" s="19"/>
      <c r="DTR27" s="20"/>
      <c r="DTS27" s="19"/>
      <c r="DTT27" s="20"/>
      <c r="DTU27" s="19"/>
      <c r="DTV27" s="20"/>
      <c r="DTW27" s="19"/>
      <c r="DTX27" s="20"/>
      <c r="DTY27" s="19"/>
      <c r="DTZ27" s="20"/>
      <c r="DUA27" s="19"/>
      <c r="DUB27" s="20"/>
      <c r="DUC27" s="19"/>
      <c r="DUD27" s="20"/>
      <c r="DUE27" s="19"/>
      <c r="DUF27" s="20"/>
      <c r="DUG27" s="19"/>
      <c r="DUH27" s="20"/>
      <c r="DUI27" s="19"/>
      <c r="DUJ27" s="20"/>
      <c r="DUK27" s="19"/>
      <c r="DUL27" s="20"/>
      <c r="DUM27" s="19"/>
      <c r="DUN27" s="20"/>
      <c r="DUO27" s="19"/>
      <c r="DUP27" s="20"/>
      <c r="DUQ27" s="19"/>
      <c r="DUR27" s="20"/>
      <c r="DUS27" s="19"/>
      <c r="DUT27" s="20"/>
      <c r="DUU27" s="19"/>
      <c r="DUV27" s="20"/>
      <c r="DUW27" s="19"/>
      <c r="DUX27" s="20"/>
      <c r="DUY27" s="19"/>
      <c r="DUZ27" s="20"/>
      <c r="DVA27" s="19"/>
      <c r="DVB27" s="20"/>
      <c r="DVC27" s="19"/>
      <c r="DVD27" s="20"/>
      <c r="DVE27" s="19"/>
      <c r="DVF27" s="20"/>
      <c r="DVG27" s="19"/>
      <c r="DVH27" s="20"/>
      <c r="DVI27" s="19"/>
      <c r="DVJ27" s="20"/>
      <c r="DVK27" s="19"/>
      <c r="DVL27" s="20"/>
      <c r="DVM27" s="19"/>
      <c r="DVN27" s="20"/>
      <c r="DVO27" s="19"/>
      <c r="DVP27" s="20"/>
      <c r="DVQ27" s="19"/>
      <c r="DVR27" s="20"/>
      <c r="DVS27" s="19"/>
      <c r="DVT27" s="20"/>
      <c r="DVU27" s="19"/>
      <c r="DVV27" s="20"/>
      <c r="DVW27" s="19"/>
      <c r="DVX27" s="20"/>
      <c r="DVY27" s="19"/>
      <c r="DVZ27" s="20"/>
      <c r="DWA27" s="19"/>
      <c r="DWB27" s="20"/>
      <c r="DWC27" s="19"/>
      <c r="DWD27" s="20"/>
      <c r="DWE27" s="19"/>
      <c r="DWF27" s="20"/>
      <c r="DWG27" s="19"/>
      <c r="DWH27" s="20"/>
      <c r="DWI27" s="19"/>
      <c r="DWJ27" s="20"/>
      <c r="DWK27" s="19"/>
      <c r="DWL27" s="20"/>
      <c r="DWM27" s="19"/>
      <c r="DWN27" s="20"/>
      <c r="DWO27" s="19"/>
      <c r="DWP27" s="20"/>
      <c r="DWQ27" s="19"/>
      <c r="DWR27" s="20"/>
      <c r="DWS27" s="19"/>
      <c r="DWT27" s="20"/>
      <c r="DWU27" s="19"/>
      <c r="DWV27" s="20"/>
      <c r="DWW27" s="19"/>
      <c r="DWX27" s="20"/>
      <c r="DWY27" s="19"/>
      <c r="DWZ27" s="20"/>
      <c r="DXA27" s="19"/>
      <c r="DXB27" s="20"/>
      <c r="DXC27" s="19"/>
      <c r="DXD27" s="20"/>
      <c r="DXE27" s="19"/>
      <c r="DXF27" s="20"/>
      <c r="DXG27" s="19"/>
      <c r="DXH27" s="20"/>
      <c r="DXI27" s="19"/>
      <c r="DXJ27" s="20"/>
      <c r="DXK27" s="19"/>
      <c r="DXL27" s="20"/>
      <c r="DXM27" s="19"/>
      <c r="DXN27" s="20"/>
      <c r="DXO27" s="19"/>
      <c r="DXP27" s="20"/>
      <c r="DXQ27" s="19"/>
      <c r="DXR27" s="20"/>
      <c r="DXS27" s="19"/>
      <c r="DXT27" s="20"/>
      <c r="DXU27" s="19"/>
      <c r="DXV27" s="20"/>
      <c r="DXW27" s="19"/>
      <c r="DXX27" s="20"/>
      <c r="DXY27" s="19"/>
      <c r="DXZ27" s="20"/>
      <c r="DYA27" s="19"/>
      <c r="DYB27" s="20"/>
      <c r="DYC27" s="19"/>
      <c r="DYD27" s="20"/>
      <c r="DYE27" s="19"/>
      <c r="DYF27" s="20"/>
      <c r="DYG27" s="19"/>
      <c r="DYH27" s="20"/>
      <c r="DYI27" s="19"/>
      <c r="DYJ27" s="20"/>
      <c r="DYK27" s="19"/>
      <c r="DYL27" s="20"/>
      <c r="DYM27" s="19"/>
      <c r="DYN27" s="20"/>
      <c r="DYO27" s="19"/>
      <c r="DYP27" s="20"/>
      <c r="DYQ27" s="19"/>
      <c r="DYR27" s="20"/>
      <c r="DYS27" s="19"/>
      <c r="DYT27" s="20"/>
      <c r="DYU27" s="19"/>
      <c r="DYV27" s="20"/>
      <c r="DYW27" s="19"/>
      <c r="DYX27" s="20"/>
      <c r="DYY27" s="19"/>
      <c r="DYZ27" s="20"/>
      <c r="DZA27" s="19"/>
      <c r="DZB27" s="20"/>
      <c r="DZC27" s="19"/>
      <c r="DZD27" s="20"/>
      <c r="DZE27" s="19"/>
      <c r="DZF27" s="20"/>
      <c r="DZG27" s="19"/>
      <c r="DZH27" s="20"/>
      <c r="DZI27" s="19"/>
      <c r="DZJ27" s="20"/>
      <c r="DZK27" s="19"/>
      <c r="DZL27" s="20"/>
      <c r="DZM27" s="19"/>
      <c r="DZN27" s="20"/>
      <c r="DZO27" s="19"/>
      <c r="DZP27" s="20"/>
      <c r="DZQ27" s="19"/>
      <c r="DZR27" s="20"/>
      <c r="DZS27" s="19"/>
      <c r="DZT27" s="20"/>
      <c r="DZU27" s="19"/>
      <c r="DZV27" s="20"/>
      <c r="DZW27" s="19"/>
      <c r="DZX27" s="20"/>
      <c r="DZY27" s="19"/>
      <c r="DZZ27" s="20"/>
      <c r="EAA27" s="19"/>
      <c r="EAB27" s="20"/>
      <c r="EAC27" s="19"/>
      <c r="EAD27" s="20"/>
      <c r="EAE27" s="19"/>
      <c r="EAF27" s="20"/>
      <c r="EAG27" s="19"/>
      <c r="EAH27" s="20"/>
      <c r="EAI27" s="19"/>
      <c r="EAJ27" s="20"/>
      <c r="EAK27" s="19"/>
      <c r="EAL27" s="20"/>
      <c r="EAM27" s="19"/>
      <c r="EAN27" s="20"/>
      <c r="EAO27" s="19"/>
      <c r="EAP27" s="20"/>
      <c r="EAQ27" s="19"/>
      <c r="EAR27" s="20"/>
      <c r="EAS27" s="19"/>
      <c r="EAT27" s="20"/>
      <c r="EAU27" s="19"/>
      <c r="EAV27" s="20"/>
      <c r="EAW27" s="19"/>
      <c r="EAX27" s="20"/>
      <c r="EAY27" s="19"/>
      <c r="EAZ27" s="20"/>
      <c r="EBA27" s="19"/>
      <c r="EBB27" s="20"/>
      <c r="EBC27" s="19"/>
      <c r="EBD27" s="20"/>
      <c r="EBE27" s="19"/>
      <c r="EBF27" s="20"/>
      <c r="EBG27" s="19"/>
      <c r="EBH27" s="20"/>
      <c r="EBI27" s="19"/>
      <c r="EBJ27" s="20"/>
      <c r="EBK27" s="19"/>
      <c r="EBL27" s="20"/>
      <c r="EBM27" s="19"/>
      <c r="EBN27" s="20"/>
      <c r="EBO27" s="19"/>
      <c r="EBP27" s="20"/>
      <c r="EBQ27" s="19"/>
      <c r="EBR27" s="20"/>
      <c r="EBS27" s="19"/>
      <c r="EBT27" s="20"/>
      <c r="EBU27" s="19"/>
      <c r="EBV27" s="20"/>
      <c r="EBW27" s="19"/>
      <c r="EBX27" s="20"/>
      <c r="EBY27" s="19"/>
      <c r="EBZ27" s="20"/>
      <c r="ECA27" s="19"/>
      <c r="ECB27" s="20"/>
      <c r="ECC27" s="19"/>
      <c r="ECD27" s="20"/>
      <c r="ECE27" s="19"/>
      <c r="ECF27" s="20"/>
      <c r="ECG27" s="19"/>
      <c r="ECH27" s="20"/>
      <c r="ECI27" s="19"/>
      <c r="ECJ27" s="20"/>
      <c r="ECK27" s="19"/>
      <c r="ECL27" s="20"/>
      <c r="ECM27" s="19"/>
      <c r="ECN27" s="20"/>
      <c r="ECO27" s="19"/>
      <c r="ECP27" s="20"/>
      <c r="ECQ27" s="19"/>
      <c r="ECR27" s="20"/>
      <c r="ECS27" s="19"/>
      <c r="ECT27" s="20"/>
      <c r="ECU27" s="19"/>
      <c r="ECV27" s="20"/>
      <c r="ECW27" s="19"/>
      <c r="ECX27" s="20"/>
      <c r="ECY27" s="19"/>
      <c r="ECZ27" s="20"/>
      <c r="EDA27" s="19"/>
      <c r="EDB27" s="20"/>
      <c r="EDC27" s="19"/>
      <c r="EDD27" s="20"/>
      <c r="EDE27" s="19"/>
      <c r="EDF27" s="20"/>
      <c r="EDG27" s="19"/>
      <c r="EDH27" s="20"/>
      <c r="EDI27" s="19"/>
      <c r="EDJ27" s="20"/>
      <c r="EDK27" s="19"/>
      <c r="EDL27" s="20"/>
      <c r="EDM27" s="19"/>
      <c r="EDN27" s="20"/>
      <c r="EDO27" s="19"/>
      <c r="EDP27" s="20"/>
      <c r="EDQ27" s="19"/>
      <c r="EDR27" s="20"/>
      <c r="EDS27" s="19"/>
      <c r="EDT27" s="20"/>
      <c r="EDU27" s="19"/>
      <c r="EDV27" s="20"/>
      <c r="EDW27" s="19"/>
      <c r="EDX27" s="20"/>
      <c r="EDY27" s="19"/>
      <c r="EDZ27" s="20"/>
      <c r="EEA27" s="19"/>
      <c r="EEB27" s="20"/>
      <c r="EEC27" s="19"/>
      <c r="EED27" s="20"/>
      <c r="EEE27" s="19"/>
      <c r="EEF27" s="20"/>
      <c r="EEG27" s="19"/>
      <c r="EEH27" s="20"/>
      <c r="EEI27" s="19"/>
      <c r="EEJ27" s="20"/>
      <c r="EEK27" s="19"/>
      <c r="EEL27" s="20"/>
      <c r="EEM27" s="19"/>
      <c r="EEN27" s="20"/>
      <c r="EEO27" s="19"/>
      <c r="EEP27" s="20"/>
      <c r="EEQ27" s="19"/>
      <c r="EER27" s="20"/>
      <c r="EES27" s="19"/>
      <c r="EET27" s="20"/>
      <c r="EEU27" s="19"/>
      <c r="EEV27" s="20"/>
      <c r="EEW27" s="19"/>
      <c r="EEX27" s="20"/>
      <c r="EEY27" s="19"/>
      <c r="EEZ27" s="20"/>
      <c r="EFA27" s="19"/>
      <c r="EFB27" s="20"/>
      <c r="EFC27" s="19"/>
      <c r="EFD27" s="20"/>
      <c r="EFE27" s="19"/>
      <c r="EFF27" s="20"/>
      <c r="EFG27" s="19"/>
      <c r="EFH27" s="20"/>
      <c r="EFI27" s="19"/>
      <c r="EFJ27" s="20"/>
      <c r="EFK27" s="19"/>
      <c r="EFL27" s="20"/>
      <c r="EFM27" s="19"/>
      <c r="EFN27" s="20"/>
      <c r="EFO27" s="19"/>
      <c r="EFP27" s="20"/>
      <c r="EFQ27" s="19"/>
      <c r="EFR27" s="20"/>
      <c r="EFS27" s="19"/>
      <c r="EFT27" s="20"/>
      <c r="EFU27" s="19"/>
      <c r="EFV27" s="20"/>
      <c r="EFW27" s="19"/>
      <c r="EFX27" s="20"/>
      <c r="EFY27" s="19"/>
      <c r="EFZ27" s="20"/>
      <c r="EGA27" s="19"/>
      <c r="EGB27" s="20"/>
      <c r="EGC27" s="19"/>
      <c r="EGD27" s="20"/>
      <c r="EGE27" s="19"/>
      <c r="EGF27" s="20"/>
      <c r="EGG27" s="19"/>
      <c r="EGH27" s="20"/>
      <c r="EGI27" s="19"/>
      <c r="EGJ27" s="20"/>
      <c r="EGK27" s="19"/>
      <c r="EGL27" s="20"/>
      <c r="EGM27" s="19"/>
      <c r="EGN27" s="20"/>
      <c r="EGO27" s="19"/>
      <c r="EGP27" s="20"/>
      <c r="EGQ27" s="19"/>
      <c r="EGR27" s="20"/>
      <c r="EGS27" s="19"/>
      <c r="EGT27" s="20"/>
      <c r="EGU27" s="19"/>
      <c r="EGV27" s="20"/>
      <c r="EGW27" s="19"/>
      <c r="EGX27" s="20"/>
      <c r="EGY27" s="19"/>
      <c r="EGZ27" s="20"/>
      <c r="EHA27" s="19"/>
      <c r="EHB27" s="20"/>
      <c r="EHC27" s="19"/>
      <c r="EHD27" s="20"/>
      <c r="EHE27" s="19"/>
      <c r="EHF27" s="20"/>
      <c r="EHG27" s="19"/>
      <c r="EHH27" s="20"/>
      <c r="EHI27" s="19"/>
      <c r="EHJ27" s="20"/>
      <c r="EHK27" s="19"/>
      <c r="EHL27" s="20"/>
      <c r="EHM27" s="19"/>
      <c r="EHN27" s="20"/>
      <c r="EHO27" s="19"/>
      <c r="EHP27" s="20"/>
      <c r="EHQ27" s="19"/>
      <c r="EHR27" s="20"/>
      <c r="EHS27" s="19"/>
      <c r="EHT27" s="20"/>
      <c r="EHU27" s="19"/>
      <c r="EHV27" s="20"/>
      <c r="EHW27" s="19"/>
      <c r="EHX27" s="20"/>
      <c r="EHY27" s="19"/>
      <c r="EHZ27" s="20"/>
      <c r="EIA27" s="19"/>
      <c r="EIB27" s="20"/>
      <c r="EIC27" s="19"/>
      <c r="EID27" s="20"/>
      <c r="EIE27" s="19"/>
      <c r="EIF27" s="20"/>
      <c r="EIG27" s="19"/>
      <c r="EIH27" s="20"/>
      <c r="EII27" s="19"/>
      <c r="EIJ27" s="20"/>
      <c r="EIK27" s="19"/>
      <c r="EIL27" s="20"/>
      <c r="EIM27" s="19"/>
      <c r="EIN27" s="20"/>
      <c r="EIO27" s="19"/>
      <c r="EIP27" s="20"/>
      <c r="EIQ27" s="19"/>
      <c r="EIR27" s="20"/>
      <c r="EIS27" s="19"/>
      <c r="EIT27" s="20"/>
      <c r="EIU27" s="19"/>
      <c r="EIV27" s="20"/>
      <c r="EIW27" s="19"/>
      <c r="EIX27" s="20"/>
      <c r="EIY27" s="19"/>
      <c r="EIZ27" s="20"/>
      <c r="EJA27" s="19"/>
      <c r="EJB27" s="20"/>
      <c r="EJC27" s="19"/>
      <c r="EJD27" s="20"/>
      <c r="EJE27" s="19"/>
      <c r="EJF27" s="20"/>
      <c r="EJG27" s="19"/>
      <c r="EJH27" s="20"/>
      <c r="EJI27" s="19"/>
      <c r="EJJ27" s="20"/>
      <c r="EJK27" s="19"/>
      <c r="EJL27" s="20"/>
      <c r="EJM27" s="19"/>
      <c r="EJN27" s="20"/>
      <c r="EJO27" s="19"/>
      <c r="EJP27" s="20"/>
      <c r="EJQ27" s="19"/>
      <c r="EJR27" s="20"/>
      <c r="EJS27" s="19"/>
      <c r="EJT27" s="20"/>
      <c r="EJU27" s="19"/>
      <c r="EJV27" s="20"/>
      <c r="EJW27" s="19"/>
      <c r="EJX27" s="20"/>
      <c r="EJY27" s="19"/>
      <c r="EJZ27" s="20"/>
      <c r="EKA27" s="19"/>
      <c r="EKB27" s="20"/>
      <c r="EKC27" s="19"/>
      <c r="EKD27" s="20"/>
      <c r="EKE27" s="19"/>
      <c r="EKF27" s="20"/>
      <c r="EKG27" s="19"/>
      <c r="EKH27" s="20"/>
      <c r="EKI27" s="19"/>
      <c r="EKJ27" s="20"/>
      <c r="EKK27" s="19"/>
      <c r="EKL27" s="20"/>
      <c r="EKM27" s="19"/>
      <c r="EKN27" s="20"/>
      <c r="EKO27" s="19"/>
      <c r="EKP27" s="20"/>
      <c r="EKQ27" s="19"/>
      <c r="EKR27" s="20"/>
      <c r="EKS27" s="19"/>
      <c r="EKT27" s="20"/>
      <c r="EKU27" s="19"/>
      <c r="EKV27" s="20"/>
      <c r="EKW27" s="19"/>
      <c r="EKX27" s="20"/>
      <c r="EKY27" s="19"/>
      <c r="EKZ27" s="20"/>
      <c r="ELA27" s="19"/>
      <c r="ELB27" s="20"/>
      <c r="ELC27" s="19"/>
      <c r="ELD27" s="20"/>
      <c r="ELE27" s="19"/>
      <c r="ELF27" s="20"/>
      <c r="ELG27" s="19"/>
      <c r="ELH27" s="20"/>
      <c r="ELI27" s="19"/>
      <c r="ELJ27" s="20"/>
      <c r="ELK27" s="19"/>
      <c r="ELL27" s="20"/>
      <c r="ELM27" s="19"/>
      <c r="ELN27" s="20"/>
      <c r="ELO27" s="19"/>
      <c r="ELP27" s="20"/>
      <c r="ELQ27" s="19"/>
      <c r="ELR27" s="20"/>
      <c r="ELS27" s="19"/>
      <c r="ELT27" s="20"/>
      <c r="ELU27" s="19"/>
      <c r="ELV27" s="20"/>
      <c r="ELW27" s="19"/>
      <c r="ELX27" s="20"/>
      <c r="ELY27" s="19"/>
      <c r="ELZ27" s="20"/>
      <c r="EMA27" s="19"/>
      <c r="EMB27" s="20"/>
      <c r="EMC27" s="19"/>
      <c r="EMD27" s="20"/>
      <c r="EME27" s="19"/>
      <c r="EMF27" s="20"/>
      <c r="EMG27" s="19"/>
      <c r="EMH27" s="20"/>
      <c r="EMI27" s="19"/>
      <c r="EMJ27" s="20"/>
      <c r="EMK27" s="19"/>
      <c r="EML27" s="20"/>
      <c r="EMM27" s="19"/>
      <c r="EMN27" s="20"/>
      <c r="EMO27" s="19"/>
      <c r="EMP27" s="20"/>
      <c r="EMQ27" s="19"/>
      <c r="EMR27" s="20"/>
      <c r="EMS27" s="19"/>
      <c r="EMT27" s="20"/>
      <c r="EMU27" s="19"/>
      <c r="EMV27" s="20"/>
      <c r="EMW27" s="19"/>
      <c r="EMX27" s="20"/>
      <c r="EMY27" s="19"/>
      <c r="EMZ27" s="20"/>
      <c r="ENA27" s="19"/>
      <c r="ENB27" s="20"/>
      <c r="ENC27" s="19"/>
      <c r="END27" s="20"/>
      <c r="ENE27" s="19"/>
      <c r="ENF27" s="20"/>
      <c r="ENG27" s="19"/>
      <c r="ENH27" s="20"/>
      <c r="ENI27" s="19"/>
      <c r="ENJ27" s="20"/>
      <c r="ENK27" s="19"/>
      <c r="ENL27" s="20"/>
      <c r="ENM27" s="19"/>
      <c r="ENN27" s="20"/>
      <c r="ENO27" s="19"/>
      <c r="ENP27" s="20"/>
      <c r="ENQ27" s="19"/>
      <c r="ENR27" s="20"/>
      <c r="ENS27" s="19"/>
      <c r="ENT27" s="20"/>
      <c r="ENU27" s="19"/>
      <c r="ENV27" s="20"/>
      <c r="ENW27" s="19"/>
      <c r="ENX27" s="20"/>
      <c r="ENY27" s="19"/>
      <c r="ENZ27" s="20"/>
      <c r="EOA27" s="19"/>
      <c r="EOB27" s="20"/>
      <c r="EOC27" s="19"/>
      <c r="EOD27" s="20"/>
      <c r="EOE27" s="19"/>
      <c r="EOF27" s="20"/>
      <c r="EOG27" s="19"/>
      <c r="EOH27" s="20"/>
      <c r="EOI27" s="19"/>
      <c r="EOJ27" s="20"/>
      <c r="EOK27" s="19"/>
      <c r="EOL27" s="20"/>
      <c r="EOM27" s="19"/>
      <c r="EON27" s="20"/>
      <c r="EOO27" s="19"/>
      <c r="EOP27" s="20"/>
      <c r="EOQ27" s="19"/>
      <c r="EOR27" s="20"/>
      <c r="EOS27" s="19"/>
      <c r="EOT27" s="20"/>
      <c r="EOU27" s="19"/>
      <c r="EOV27" s="20"/>
      <c r="EOW27" s="19"/>
      <c r="EOX27" s="20"/>
      <c r="EOY27" s="19"/>
      <c r="EOZ27" s="20"/>
      <c r="EPA27" s="19"/>
      <c r="EPB27" s="20"/>
      <c r="EPC27" s="19"/>
      <c r="EPD27" s="20"/>
      <c r="EPE27" s="19"/>
      <c r="EPF27" s="20"/>
      <c r="EPG27" s="19"/>
      <c r="EPH27" s="20"/>
      <c r="EPI27" s="19"/>
      <c r="EPJ27" s="20"/>
      <c r="EPK27" s="19"/>
      <c r="EPL27" s="20"/>
      <c r="EPM27" s="19"/>
      <c r="EPN27" s="20"/>
      <c r="EPO27" s="19"/>
      <c r="EPP27" s="20"/>
      <c r="EPQ27" s="19"/>
      <c r="EPR27" s="20"/>
      <c r="EPS27" s="19"/>
      <c r="EPT27" s="20"/>
      <c r="EPU27" s="19"/>
      <c r="EPV27" s="20"/>
      <c r="EPW27" s="19"/>
      <c r="EPX27" s="20"/>
      <c r="EPY27" s="19"/>
      <c r="EPZ27" s="20"/>
      <c r="EQA27" s="19"/>
      <c r="EQB27" s="20"/>
      <c r="EQC27" s="19"/>
      <c r="EQD27" s="20"/>
      <c r="EQE27" s="19"/>
      <c r="EQF27" s="20"/>
      <c r="EQG27" s="19"/>
      <c r="EQH27" s="20"/>
      <c r="EQI27" s="19"/>
      <c r="EQJ27" s="20"/>
      <c r="EQK27" s="19"/>
      <c r="EQL27" s="20"/>
      <c r="EQM27" s="19"/>
      <c r="EQN27" s="20"/>
      <c r="EQO27" s="19"/>
      <c r="EQP27" s="20"/>
      <c r="EQQ27" s="19"/>
      <c r="EQR27" s="20"/>
      <c r="EQS27" s="19"/>
      <c r="EQT27" s="20"/>
      <c r="EQU27" s="19"/>
      <c r="EQV27" s="20"/>
      <c r="EQW27" s="19"/>
      <c r="EQX27" s="20"/>
      <c r="EQY27" s="19"/>
      <c r="EQZ27" s="20"/>
      <c r="ERA27" s="19"/>
      <c r="ERB27" s="20"/>
      <c r="ERC27" s="19"/>
      <c r="ERD27" s="20"/>
      <c r="ERE27" s="19"/>
      <c r="ERF27" s="20"/>
      <c r="ERG27" s="19"/>
      <c r="ERH27" s="20"/>
      <c r="ERI27" s="19"/>
      <c r="ERJ27" s="20"/>
      <c r="ERK27" s="19"/>
      <c r="ERL27" s="20"/>
      <c r="ERM27" s="19"/>
      <c r="ERN27" s="20"/>
      <c r="ERO27" s="19"/>
      <c r="ERP27" s="20"/>
      <c r="ERQ27" s="19"/>
      <c r="ERR27" s="20"/>
      <c r="ERS27" s="19"/>
      <c r="ERT27" s="20"/>
      <c r="ERU27" s="19"/>
      <c r="ERV27" s="20"/>
      <c r="ERW27" s="19"/>
      <c r="ERX27" s="20"/>
      <c r="ERY27" s="19"/>
      <c r="ERZ27" s="20"/>
      <c r="ESA27" s="19"/>
      <c r="ESB27" s="20"/>
      <c r="ESC27" s="19"/>
      <c r="ESD27" s="20"/>
      <c r="ESE27" s="19"/>
      <c r="ESF27" s="20"/>
      <c r="ESG27" s="19"/>
      <c r="ESH27" s="20"/>
      <c r="ESI27" s="19"/>
      <c r="ESJ27" s="20"/>
      <c r="ESK27" s="19"/>
      <c r="ESL27" s="20"/>
      <c r="ESM27" s="19"/>
      <c r="ESN27" s="20"/>
      <c r="ESO27" s="19"/>
      <c r="ESP27" s="20"/>
      <c r="ESQ27" s="19"/>
      <c r="ESR27" s="20"/>
      <c r="ESS27" s="19"/>
      <c r="EST27" s="20"/>
      <c r="ESU27" s="19"/>
      <c r="ESV27" s="20"/>
      <c r="ESW27" s="19"/>
      <c r="ESX27" s="20"/>
      <c r="ESY27" s="19"/>
      <c r="ESZ27" s="20"/>
      <c r="ETA27" s="19"/>
      <c r="ETB27" s="20"/>
      <c r="ETC27" s="19"/>
      <c r="ETD27" s="20"/>
      <c r="ETE27" s="19"/>
      <c r="ETF27" s="20"/>
      <c r="ETG27" s="19"/>
      <c r="ETH27" s="20"/>
      <c r="ETI27" s="19"/>
      <c r="ETJ27" s="20"/>
      <c r="ETK27" s="19"/>
      <c r="ETL27" s="20"/>
      <c r="ETM27" s="19"/>
      <c r="ETN27" s="20"/>
      <c r="ETO27" s="19"/>
      <c r="ETP27" s="20"/>
      <c r="ETQ27" s="19"/>
      <c r="ETR27" s="20"/>
      <c r="ETS27" s="19"/>
      <c r="ETT27" s="20"/>
      <c r="ETU27" s="19"/>
      <c r="ETV27" s="20"/>
      <c r="ETW27" s="19"/>
      <c r="ETX27" s="20"/>
      <c r="ETY27" s="19"/>
      <c r="ETZ27" s="20"/>
      <c r="EUA27" s="19"/>
      <c r="EUB27" s="20"/>
      <c r="EUC27" s="19"/>
      <c r="EUD27" s="20"/>
      <c r="EUE27" s="19"/>
      <c r="EUF27" s="20"/>
      <c r="EUG27" s="19"/>
      <c r="EUH27" s="20"/>
      <c r="EUI27" s="19"/>
      <c r="EUJ27" s="20"/>
      <c r="EUK27" s="19"/>
      <c r="EUL27" s="20"/>
      <c r="EUM27" s="19"/>
      <c r="EUN27" s="20"/>
      <c r="EUO27" s="19"/>
      <c r="EUP27" s="20"/>
      <c r="EUQ27" s="19"/>
      <c r="EUR27" s="20"/>
      <c r="EUS27" s="19"/>
      <c r="EUT27" s="20"/>
      <c r="EUU27" s="19"/>
      <c r="EUV27" s="20"/>
      <c r="EUW27" s="19"/>
      <c r="EUX27" s="20"/>
      <c r="EUY27" s="19"/>
      <c r="EUZ27" s="20"/>
      <c r="EVA27" s="19"/>
      <c r="EVB27" s="20"/>
      <c r="EVC27" s="19"/>
      <c r="EVD27" s="20"/>
      <c r="EVE27" s="19"/>
      <c r="EVF27" s="20"/>
      <c r="EVG27" s="19"/>
      <c r="EVH27" s="20"/>
      <c r="EVI27" s="19"/>
      <c r="EVJ27" s="20"/>
      <c r="EVK27" s="19"/>
      <c r="EVL27" s="20"/>
      <c r="EVM27" s="19"/>
      <c r="EVN27" s="20"/>
      <c r="EVO27" s="19"/>
      <c r="EVP27" s="20"/>
      <c r="EVQ27" s="19"/>
      <c r="EVR27" s="20"/>
      <c r="EVS27" s="19"/>
      <c r="EVT27" s="20"/>
      <c r="EVU27" s="19"/>
      <c r="EVV27" s="20"/>
      <c r="EVW27" s="19"/>
      <c r="EVX27" s="20"/>
      <c r="EVY27" s="19"/>
      <c r="EVZ27" s="20"/>
      <c r="EWA27" s="19"/>
      <c r="EWB27" s="20"/>
      <c r="EWC27" s="19"/>
      <c r="EWD27" s="20"/>
      <c r="EWE27" s="19"/>
      <c r="EWF27" s="20"/>
      <c r="EWG27" s="19"/>
      <c r="EWH27" s="20"/>
      <c r="EWI27" s="19"/>
      <c r="EWJ27" s="20"/>
      <c r="EWK27" s="19"/>
      <c r="EWL27" s="20"/>
      <c r="EWM27" s="19"/>
      <c r="EWN27" s="20"/>
      <c r="EWO27" s="19"/>
      <c r="EWP27" s="20"/>
      <c r="EWQ27" s="19"/>
      <c r="EWR27" s="20"/>
      <c r="EWS27" s="19"/>
      <c r="EWT27" s="20"/>
      <c r="EWU27" s="19"/>
      <c r="EWV27" s="20"/>
      <c r="EWW27" s="19"/>
      <c r="EWX27" s="20"/>
      <c r="EWY27" s="19"/>
      <c r="EWZ27" s="20"/>
      <c r="EXA27" s="19"/>
      <c r="EXB27" s="20"/>
      <c r="EXC27" s="19"/>
      <c r="EXD27" s="20"/>
      <c r="EXE27" s="19"/>
      <c r="EXF27" s="20"/>
      <c r="EXG27" s="19"/>
      <c r="EXH27" s="20"/>
      <c r="EXI27" s="19"/>
      <c r="EXJ27" s="20"/>
      <c r="EXK27" s="19"/>
      <c r="EXL27" s="20"/>
      <c r="EXM27" s="19"/>
      <c r="EXN27" s="20"/>
      <c r="EXO27" s="19"/>
      <c r="EXP27" s="20"/>
      <c r="EXQ27" s="19"/>
      <c r="EXR27" s="20"/>
      <c r="EXS27" s="19"/>
      <c r="EXT27" s="20"/>
      <c r="EXU27" s="19"/>
      <c r="EXV27" s="20"/>
      <c r="EXW27" s="19"/>
      <c r="EXX27" s="20"/>
      <c r="EXY27" s="19"/>
      <c r="EXZ27" s="20"/>
      <c r="EYA27" s="19"/>
      <c r="EYB27" s="20"/>
      <c r="EYC27" s="19"/>
      <c r="EYD27" s="20"/>
      <c r="EYE27" s="19"/>
      <c r="EYF27" s="20"/>
      <c r="EYG27" s="19"/>
      <c r="EYH27" s="20"/>
      <c r="EYI27" s="19"/>
      <c r="EYJ27" s="20"/>
      <c r="EYK27" s="19"/>
      <c r="EYL27" s="20"/>
      <c r="EYM27" s="19"/>
      <c r="EYN27" s="20"/>
      <c r="EYO27" s="19"/>
      <c r="EYP27" s="20"/>
      <c r="EYQ27" s="19"/>
      <c r="EYR27" s="20"/>
      <c r="EYS27" s="19"/>
      <c r="EYT27" s="20"/>
      <c r="EYU27" s="19"/>
      <c r="EYV27" s="20"/>
      <c r="EYW27" s="19"/>
      <c r="EYX27" s="20"/>
      <c r="EYY27" s="19"/>
      <c r="EYZ27" s="20"/>
      <c r="EZA27" s="19"/>
      <c r="EZB27" s="20"/>
      <c r="EZC27" s="19"/>
      <c r="EZD27" s="20"/>
      <c r="EZE27" s="19"/>
      <c r="EZF27" s="20"/>
      <c r="EZG27" s="19"/>
      <c r="EZH27" s="20"/>
      <c r="EZI27" s="19"/>
      <c r="EZJ27" s="20"/>
      <c r="EZK27" s="19"/>
      <c r="EZL27" s="20"/>
      <c r="EZM27" s="19"/>
      <c r="EZN27" s="20"/>
      <c r="EZO27" s="19"/>
      <c r="EZP27" s="20"/>
      <c r="EZQ27" s="19"/>
      <c r="EZR27" s="20"/>
      <c r="EZS27" s="19"/>
      <c r="EZT27" s="20"/>
      <c r="EZU27" s="19"/>
      <c r="EZV27" s="20"/>
      <c r="EZW27" s="19"/>
      <c r="EZX27" s="20"/>
      <c r="EZY27" s="19"/>
      <c r="EZZ27" s="20"/>
      <c r="FAA27" s="19"/>
      <c r="FAB27" s="20"/>
      <c r="FAC27" s="19"/>
      <c r="FAD27" s="20"/>
      <c r="FAE27" s="19"/>
      <c r="FAF27" s="20"/>
      <c r="FAG27" s="19"/>
      <c r="FAH27" s="20"/>
      <c r="FAI27" s="19"/>
      <c r="FAJ27" s="20"/>
      <c r="FAK27" s="19"/>
      <c r="FAL27" s="20"/>
      <c r="FAM27" s="19"/>
      <c r="FAN27" s="20"/>
      <c r="FAO27" s="19"/>
      <c r="FAP27" s="20"/>
      <c r="FAQ27" s="19"/>
      <c r="FAR27" s="20"/>
      <c r="FAS27" s="19"/>
      <c r="FAT27" s="20"/>
      <c r="FAU27" s="19"/>
      <c r="FAV27" s="20"/>
      <c r="FAW27" s="19"/>
      <c r="FAX27" s="20"/>
      <c r="FAY27" s="19"/>
      <c r="FAZ27" s="20"/>
      <c r="FBA27" s="19"/>
      <c r="FBB27" s="20"/>
      <c r="FBC27" s="19"/>
      <c r="FBD27" s="20"/>
      <c r="FBE27" s="19"/>
      <c r="FBF27" s="20"/>
      <c r="FBG27" s="19"/>
      <c r="FBH27" s="20"/>
      <c r="FBI27" s="19"/>
      <c r="FBJ27" s="20"/>
      <c r="FBK27" s="19"/>
      <c r="FBL27" s="20"/>
      <c r="FBM27" s="19"/>
      <c r="FBN27" s="20"/>
      <c r="FBO27" s="19"/>
      <c r="FBP27" s="20"/>
      <c r="FBQ27" s="19"/>
      <c r="FBR27" s="20"/>
      <c r="FBS27" s="19"/>
      <c r="FBT27" s="20"/>
      <c r="FBU27" s="19"/>
      <c r="FBV27" s="20"/>
      <c r="FBW27" s="19"/>
      <c r="FBX27" s="20"/>
      <c r="FBY27" s="19"/>
      <c r="FBZ27" s="20"/>
      <c r="FCA27" s="19"/>
      <c r="FCB27" s="20"/>
      <c r="FCC27" s="19"/>
      <c r="FCD27" s="20"/>
      <c r="FCE27" s="19"/>
      <c r="FCF27" s="20"/>
      <c r="FCG27" s="19"/>
      <c r="FCH27" s="20"/>
      <c r="FCI27" s="19"/>
      <c r="FCJ27" s="20"/>
      <c r="FCK27" s="19"/>
      <c r="FCL27" s="20"/>
      <c r="FCM27" s="19"/>
      <c r="FCN27" s="20"/>
      <c r="FCO27" s="19"/>
      <c r="FCP27" s="20"/>
      <c r="FCQ27" s="19"/>
      <c r="FCR27" s="20"/>
      <c r="FCS27" s="19"/>
      <c r="FCT27" s="20"/>
      <c r="FCU27" s="19"/>
      <c r="FCV27" s="20"/>
      <c r="FCW27" s="19"/>
      <c r="FCX27" s="20"/>
      <c r="FCY27" s="19"/>
      <c r="FCZ27" s="20"/>
      <c r="FDA27" s="19"/>
      <c r="FDB27" s="20"/>
      <c r="FDC27" s="19"/>
      <c r="FDD27" s="20"/>
      <c r="FDE27" s="19"/>
      <c r="FDF27" s="20"/>
      <c r="FDG27" s="19"/>
      <c r="FDH27" s="20"/>
      <c r="FDI27" s="19"/>
      <c r="FDJ27" s="20"/>
      <c r="FDK27" s="19"/>
      <c r="FDL27" s="20"/>
      <c r="FDM27" s="19"/>
      <c r="FDN27" s="20"/>
      <c r="FDO27" s="19"/>
      <c r="FDP27" s="20"/>
      <c r="FDQ27" s="19"/>
      <c r="FDR27" s="20"/>
      <c r="FDS27" s="19"/>
      <c r="FDT27" s="20"/>
      <c r="FDU27" s="19"/>
      <c r="FDV27" s="20"/>
      <c r="FDW27" s="19"/>
      <c r="FDX27" s="20"/>
      <c r="FDY27" s="19"/>
      <c r="FDZ27" s="20"/>
      <c r="FEA27" s="19"/>
      <c r="FEB27" s="20"/>
      <c r="FEC27" s="19"/>
      <c r="FED27" s="20"/>
      <c r="FEE27" s="19"/>
      <c r="FEF27" s="20"/>
      <c r="FEG27" s="19"/>
      <c r="FEH27" s="20"/>
      <c r="FEI27" s="19"/>
      <c r="FEJ27" s="20"/>
      <c r="FEK27" s="19"/>
      <c r="FEL27" s="20"/>
      <c r="FEM27" s="19"/>
      <c r="FEN27" s="20"/>
      <c r="FEO27" s="19"/>
      <c r="FEP27" s="20"/>
      <c r="FEQ27" s="19"/>
      <c r="FER27" s="20"/>
      <c r="FES27" s="19"/>
      <c r="FET27" s="20"/>
      <c r="FEU27" s="19"/>
      <c r="FEV27" s="20"/>
      <c r="FEW27" s="19"/>
      <c r="FEX27" s="20"/>
      <c r="FEY27" s="19"/>
      <c r="FEZ27" s="20"/>
      <c r="FFA27" s="19"/>
      <c r="FFB27" s="20"/>
      <c r="FFC27" s="19"/>
      <c r="FFD27" s="20"/>
      <c r="FFE27" s="19"/>
      <c r="FFF27" s="20"/>
      <c r="FFG27" s="19"/>
      <c r="FFH27" s="20"/>
      <c r="FFI27" s="19"/>
      <c r="FFJ27" s="20"/>
      <c r="FFK27" s="19"/>
      <c r="FFL27" s="20"/>
      <c r="FFM27" s="19"/>
      <c r="FFN27" s="20"/>
      <c r="FFO27" s="19"/>
      <c r="FFP27" s="20"/>
      <c r="FFQ27" s="19"/>
      <c r="FFR27" s="20"/>
      <c r="FFS27" s="19"/>
      <c r="FFT27" s="20"/>
      <c r="FFU27" s="19"/>
      <c r="FFV27" s="20"/>
      <c r="FFW27" s="19"/>
      <c r="FFX27" s="20"/>
      <c r="FFY27" s="19"/>
      <c r="FFZ27" s="20"/>
      <c r="FGA27" s="19"/>
      <c r="FGB27" s="20"/>
      <c r="FGC27" s="19"/>
      <c r="FGD27" s="20"/>
      <c r="FGE27" s="19"/>
      <c r="FGF27" s="20"/>
      <c r="FGG27" s="19"/>
      <c r="FGH27" s="20"/>
      <c r="FGI27" s="19"/>
      <c r="FGJ27" s="20"/>
      <c r="FGK27" s="19"/>
      <c r="FGL27" s="20"/>
      <c r="FGM27" s="19"/>
      <c r="FGN27" s="20"/>
      <c r="FGO27" s="19"/>
      <c r="FGP27" s="20"/>
      <c r="FGQ27" s="19"/>
      <c r="FGR27" s="20"/>
      <c r="FGS27" s="19"/>
      <c r="FGT27" s="20"/>
      <c r="FGU27" s="19"/>
      <c r="FGV27" s="20"/>
      <c r="FGW27" s="19"/>
      <c r="FGX27" s="20"/>
      <c r="FGY27" s="19"/>
      <c r="FGZ27" s="20"/>
      <c r="FHA27" s="19"/>
      <c r="FHB27" s="20"/>
      <c r="FHC27" s="19"/>
      <c r="FHD27" s="20"/>
      <c r="FHE27" s="19"/>
      <c r="FHF27" s="20"/>
      <c r="FHG27" s="19"/>
      <c r="FHH27" s="20"/>
      <c r="FHI27" s="19"/>
      <c r="FHJ27" s="20"/>
      <c r="FHK27" s="19"/>
      <c r="FHL27" s="20"/>
      <c r="FHM27" s="19"/>
      <c r="FHN27" s="20"/>
      <c r="FHO27" s="19"/>
      <c r="FHP27" s="20"/>
      <c r="FHQ27" s="19"/>
      <c r="FHR27" s="20"/>
      <c r="FHS27" s="19"/>
      <c r="FHT27" s="20"/>
      <c r="FHU27" s="19"/>
      <c r="FHV27" s="20"/>
      <c r="FHW27" s="19"/>
      <c r="FHX27" s="20"/>
      <c r="FHY27" s="19"/>
      <c r="FHZ27" s="20"/>
      <c r="FIA27" s="19"/>
      <c r="FIB27" s="20"/>
      <c r="FIC27" s="19"/>
      <c r="FID27" s="20"/>
      <c r="FIE27" s="19"/>
      <c r="FIF27" s="20"/>
      <c r="FIG27" s="19"/>
      <c r="FIH27" s="20"/>
      <c r="FII27" s="19"/>
      <c r="FIJ27" s="20"/>
      <c r="FIK27" s="19"/>
      <c r="FIL27" s="20"/>
      <c r="FIM27" s="19"/>
      <c r="FIN27" s="20"/>
      <c r="FIO27" s="19"/>
      <c r="FIP27" s="20"/>
      <c r="FIQ27" s="19"/>
      <c r="FIR27" s="20"/>
      <c r="FIS27" s="19"/>
      <c r="FIT27" s="20"/>
      <c r="FIU27" s="19"/>
      <c r="FIV27" s="20"/>
      <c r="FIW27" s="19"/>
      <c r="FIX27" s="20"/>
      <c r="FIY27" s="19"/>
      <c r="FIZ27" s="20"/>
      <c r="FJA27" s="19"/>
      <c r="FJB27" s="20"/>
      <c r="FJC27" s="19"/>
      <c r="FJD27" s="20"/>
      <c r="FJE27" s="19"/>
      <c r="FJF27" s="20"/>
      <c r="FJG27" s="19"/>
      <c r="FJH27" s="20"/>
      <c r="FJI27" s="19"/>
      <c r="FJJ27" s="20"/>
      <c r="FJK27" s="19"/>
      <c r="FJL27" s="20"/>
      <c r="FJM27" s="19"/>
      <c r="FJN27" s="20"/>
      <c r="FJO27" s="19"/>
      <c r="FJP27" s="20"/>
      <c r="FJQ27" s="19"/>
      <c r="FJR27" s="20"/>
      <c r="FJS27" s="19"/>
      <c r="FJT27" s="20"/>
      <c r="FJU27" s="19"/>
      <c r="FJV27" s="20"/>
      <c r="FJW27" s="19"/>
      <c r="FJX27" s="20"/>
      <c r="FJY27" s="19"/>
      <c r="FJZ27" s="20"/>
      <c r="FKA27" s="19"/>
      <c r="FKB27" s="20"/>
      <c r="FKC27" s="19"/>
      <c r="FKD27" s="20"/>
      <c r="FKE27" s="19"/>
      <c r="FKF27" s="20"/>
      <c r="FKG27" s="19"/>
      <c r="FKH27" s="20"/>
      <c r="FKI27" s="19"/>
      <c r="FKJ27" s="20"/>
      <c r="FKK27" s="19"/>
      <c r="FKL27" s="20"/>
      <c r="FKM27" s="19"/>
      <c r="FKN27" s="20"/>
      <c r="FKO27" s="19"/>
      <c r="FKP27" s="20"/>
      <c r="FKQ27" s="19"/>
      <c r="FKR27" s="20"/>
      <c r="FKS27" s="19"/>
      <c r="FKT27" s="20"/>
      <c r="FKU27" s="19"/>
      <c r="FKV27" s="20"/>
      <c r="FKW27" s="19"/>
      <c r="FKX27" s="20"/>
      <c r="FKY27" s="19"/>
      <c r="FKZ27" s="20"/>
      <c r="FLA27" s="19"/>
      <c r="FLB27" s="20"/>
      <c r="FLC27" s="19"/>
      <c r="FLD27" s="20"/>
      <c r="FLE27" s="19"/>
      <c r="FLF27" s="20"/>
      <c r="FLG27" s="19"/>
      <c r="FLH27" s="20"/>
      <c r="FLI27" s="19"/>
      <c r="FLJ27" s="20"/>
      <c r="FLK27" s="19"/>
      <c r="FLL27" s="20"/>
      <c r="FLM27" s="19"/>
      <c r="FLN27" s="20"/>
      <c r="FLO27" s="19"/>
      <c r="FLP27" s="20"/>
      <c r="FLQ27" s="19"/>
      <c r="FLR27" s="20"/>
      <c r="FLS27" s="19"/>
      <c r="FLT27" s="20"/>
      <c r="FLU27" s="19"/>
      <c r="FLV27" s="20"/>
      <c r="FLW27" s="19"/>
      <c r="FLX27" s="20"/>
      <c r="FLY27" s="19"/>
      <c r="FLZ27" s="20"/>
      <c r="FMA27" s="19"/>
      <c r="FMB27" s="20"/>
      <c r="FMC27" s="19"/>
      <c r="FMD27" s="20"/>
      <c r="FME27" s="19"/>
      <c r="FMF27" s="20"/>
      <c r="FMG27" s="19"/>
      <c r="FMH27" s="20"/>
      <c r="FMI27" s="19"/>
      <c r="FMJ27" s="20"/>
      <c r="FMK27" s="19"/>
      <c r="FML27" s="20"/>
      <c r="FMM27" s="19"/>
      <c r="FMN27" s="20"/>
      <c r="FMO27" s="19"/>
      <c r="FMP27" s="20"/>
      <c r="FMQ27" s="19"/>
      <c r="FMR27" s="20"/>
      <c r="FMS27" s="19"/>
      <c r="FMT27" s="20"/>
      <c r="FMU27" s="19"/>
      <c r="FMV27" s="20"/>
      <c r="FMW27" s="19"/>
      <c r="FMX27" s="20"/>
      <c r="FMY27" s="19"/>
      <c r="FMZ27" s="20"/>
      <c r="FNA27" s="19"/>
      <c r="FNB27" s="20"/>
      <c r="FNC27" s="19"/>
      <c r="FND27" s="20"/>
      <c r="FNE27" s="19"/>
      <c r="FNF27" s="20"/>
      <c r="FNG27" s="19"/>
      <c r="FNH27" s="20"/>
      <c r="FNI27" s="19"/>
      <c r="FNJ27" s="20"/>
      <c r="FNK27" s="19"/>
      <c r="FNL27" s="20"/>
      <c r="FNM27" s="19"/>
      <c r="FNN27" s="20"/>
      <c r="FNO27" s="19"/>
      <c r="FNP27" s="20"/>
      <c r="FNQ27" s="19"/>
      <c r="FNR27" s="20"/>
      <c r="FNS27" s="19"/>
      <c r="FNT27" s="20"/>
      <c r="FNU27" s="19"/>
      <c r="FNV27" s="20"/>
      <c r="FNW27" s="19"/>
      <c r="FNX27" s="20"/>
      <c r="FNY27" s="19"/>
      <c r="FNZ27" s="20"/>
      <c r="FOA27" s="19"/>
      <c r="FOB27" s="20"/>
      <c r="FOC27" s="19"/>
      <c r="FOD27" s="20"/>
      <c r="FOE27" s="19"/>
      <c r="FOF27" s="20"/>
      <c r="FOG27" s="19"/>
      <c r="FOH27" s="20"/>
      <c r="FOI27" s="19"/>
      <c r="FOJ27" s="20"/>
      <c r="FOK27" s="19"/>
      <c r="FOL27" s="20"/>
      <c r="FOM27" s="19"/>
      <c r="FON27" s="20"/>
      <c r="FOO27" s="19"/>
      <c r="FOP27" s="20"/>
      <c r="FOQ27" s="19"/>
      <c r="FOR27" s="20"/>
      <c r="FOS27" s="19"/>
      <c r="FOT27" s="20"/>
      <c r="FOU27" s="19"/>
      <c r="FOV27" s="20"/>
      <c r="FOW27" s="19"/>
      <c r="FOX27" s="20"/>
      <c r="FOY27" s="19"/>
      <c r="FOZ27" s="20"/>
      <c r="FPA27" s="19"/>
      <c r="FPB27" s="20"/>
      <c r="FPC27" s="19"/>
      <c r="FPD27" s="20"/>
      <c r="FPE27" s="19"/>
      <c r="FPF27" s="20"/>
      <c r="FPG27" s="19"/>
      <c r="FPH27" s="20"/>
      <c r="FPI27" s="19"/>
      <c r="FPJ27" s="20"/>
      <c r="FPK27" s="19"/>
      <c r="FPL27" s="20"/>
      <c r="FPM27" s="19"/>
      <c r="FPN27" s="20"/>
      <c r="FPO27" s="19"/>
      <c r="FPP27" s="20"/>
      <c r="FPQ27" s="19"/>
      <c r="FPR27" s="20"/>
      <c r="FPS27" s="19"/>
      <c r="FPT27" s="20"/>
      <c r="FPU27" s="19"/>
      <c r="FPV27" s="20"/>
      <c r="FPW27" s="19"/>
      <c r="FPX27" s="20"/>
      <c r="FPY27" s="19"/>
      <c r="FPZ27" s="20"/>
      <c r="FQA27" s="19"/>
      <c r="FQB27" s="20"/>
      <c r="FQC27" s="19"/>
      <c r="FQD27" s="20"/>
      <c r="FQE27" s="19"/>
      <c r="FQF27" s="20"/>
      <c r="FQG27" s="19"/>
      <c r="FQH27" s="20"/>
      <c r="FQI27" s="19"/>
      <c r="FQJ27" s="20"/>
      <c r="FQK27" s="19"/>
      <c r="FQL27" s="20"/>
      <c r="FQM27" s="19"/>
      <c r="FQN27" s="20"/>
      <c r="FQO27" s="19"/>
      <c r="FQP27" s="20"/>
      <c r="FQQ27" s="19"/>
      <c r="FQR27" s="20"/>
      <c r="FQS27" s="19"/>
      <c r="FQT27" s="20"/>
      <c r="FQU27" s="19"/>
      <c r="FQV27" s="20"/>
      <c r="FQW27" s="19"/>
      <c r="FQX27" s="20"/>
      <c r="FQY27" s="19"/>
      <c r="FQZ27" s="20"/>
      <c r="FRA27" s="19"/>
      <c r="FRB27" s="20"/>
      <c r="FRC27" s="19"/>
      <c r="FRD27" s="20"/>
      <c r="FRE27" s="19"/>
      <c r="FRF27" s="20"/>
      <c r="FRG27" s="19"/>
      <c r="FRH27" s="20"/>
      <c r="FRI27" s="19"/>
      <c r="FRJ27" s="20"/>
      <c r="FRK27" s="19"/>
      <c r="FRL27" s="20"/>
      <c r="FRM27" s="19"/>
      <c r="FRN27" s="20"/>
      <c r="FRO27" s="19"/>
      <c r="FRP27" s="20"/>
      <c r="FRQ27" s="19"/>
      <c r="FRR27" s="20"/>
      <c r="FRS27" s="19"/>
      <c r="FRT27" s="20"/>
      <c r="FRU27" s="19"/>
      <c r="FRV27" s="20"/>
      <c r="FRW27" s="19"/>
      <c r="FRX27" s="20"/>
      <c r="FRY27" s="19"/>
      <c r="FRZ27" s="20"/>
      <c r="FSA27" s="19"/>
      <c r="FSB27" s="20"/>
      <c r="FSC27" s="19"/>
      <c r="FSD27" s="20"/>
      <c r="FSE27" s="19"/>
      <c r="FSF27" s="20"/>
      <c r="FSG27" s="19"/>
      <c r="FSH27" s="20"/>
      <c r="FSI27" s="19"/>
      <c r="FSJ27" s="20"/>
      <c r="FSK27" s="19"/>
      <c r="FSL27" s="20"/>
      <c r="FSM27" s="19"/>
      <c r="FSN27" s="20"/>
      <c r="FSO27" s="19"/>
      <c r="FSP27" s="20"/>
      <c r="FSQ27" s="19"/>
      <c r="FSR27" s="20"/>
      <c r="FSS27" s="19"/>
      <c r="FST27" s="20"/>
      <c r="FSU27" s="19"/>
      <c r="FSV27" s="20"/>
      <c r="FSW27" s="19"/>
      <c r="FSX27" s="20"/>
      <c r="FSY27" s="19"/>
      <c r="FSZ27" s="20"/>
      <c r="FTA27" s="19"/>
      <c r="FTB27" s="20"/>
      <c r="FTC27" s="19"/>
      <c r="FTD27" s="20"/>
      <c r="FTE27" s="19"/>
      <c r="FTF27" s="20"/>
      <c r="FTG27" s="19"/>
      <c r="FTH27" s="20"/>
      <c r="FTI27" s="19"/>
      <c r="FTJ27" s="20"/>
      <c r="FTK27" s="19"/>
      <c r="FTL27" s="20"/>
      <c r="FTM27" s="19"/>
      <c r="FTN27" s="20"/>
      <c r="FTO27" s="19"/>
      <c r="FTP27" s="20"/>
      <c r="FTQ27" s="19"/>
      <c r="FTR27" s="20"/>
      <c r="FTS27" s="19"/>
      <c r="FTT27" s="20"/>
      <c r="FTU27" s="19"/>
      <c r="FTV27" s="20"/>
      <c r="FTW27" s="19"/>
      <c r="FTX27" s="20"/>
      <c r="FTY27" s="19"/>
      <c r="FTZ27" s="20"/>
      <c r="FUA27" s="19"/>
      <c r="FUB27" s="20"/>
      <c r="FUC27" s="19"/>
      <c r="FUD27" s="20"/>
      <c r="FUE27" s="19"/>
      <c r="FUF27" s="20"/>
      <c r="FUG27" s="19"/>
      <c r="FUH27" s="20"/>
      <c r="FUI27" s="19"/>
      <c r="FUJ27" s="20"/>
      <c r="FUK27" s="19"/>
      <c r="FUL27" s="20"/>
      <c r="FUM27" s="19"/>
      <c r="FUN27" s="20"/>
      <c r="FUO27" s="19"/>
      <c r="FUP27" s="20"/>
      <c r="FUQ27" s="19"/>
      <c r="FUR27" s="20"/>
      <c r="FUS27" s="19"/>
      <c r="FUT27" s="20"/>
      <c r="FUU27" s="19"/>
      <c r="FUV27" s="20"/>
      <c r="FUW27" s="19"/>
      <c r="FUX27" s="20"/>
      <c r="FUY27" s="19"/>
      <c r="FUZ27" s="20"/>
      <c r="FVA27" s="19"/>
      <c r="FVB27" s="20"/>
      <c r="FVC27" s="19"/>
      <c r="FVD27" s="20"/>
      <c r="FVE27" s="19"/>
      <c r="FVF27" s="20"/>
      <c r="FVG27" s="19"/>
      <c r="FVH27" s="20"/>
      <c r="FVI27" s="19"/>
      <c r="FVJ27" s="20"/>
      <c r="FVK27" s="19"/>
      <c r="FVL27" s="20"/>
      <c r="FVM27" s="19"/>
      <c r="FVN27" s="20"/>
      <c r="FVO27" s="19"/>
      <c r="FVP27" s="20"/>
      <c r="FVQ27" s="19"/>
      <c r="FVR27" s="20"/>
      <c r="FVS27" s="19"/>
      <c r="FVT27" s="20"/>
      <c r="FVU27" s="19"/>
      <c r="FVV27" s="20"/>
      <c r="FVW27" s="19"/>
      <c r="FVX27" s="20"/>
      <c r="FVY27" s="19"/>
      <c r="FVZ27" s="20"/>
      <c r="FWA27" s="19"/>
      <c r="FWB27" s="20"/>
      <c r="FWC27" s="19"/>
      <c r="FWD27" s="20"/>
      <c r="FWE27" s="19"/>
      <c r="FWF27" s="20"/>
      <c r="FWG27" s="19"/>
      <c r="FWH27" s="20"/>
      <c r="FWI27" s="19"/>
      <c r="FWJ27" s="20"/>
      <c r="FWK27" s="19"/>
      <c r="FWL27" s="20"/>
      <c r="FWM27" s="19"/>
      <c r="FWN27" s="20"/>
      <c r="FWO27" s="19"/>
      <c r="FWP27" s="20"/>
      <c r="FWQ27" s="19"/>
      <c r="FWR27" s="20"/>
      <c r="FWS27" s="19"/>
      <c r="FWT27" s="20"/>
      <c r="FWU27" s="19"/>
      <c r="FWV27" s="20"/>
      <c r="FWW27" s="19"/>
      <c r="FWX27" s="20"/>
      <c r="FWY27" s="19"/>
      <c r="FWZ27" s="20"/>
      <c r="FXA27" s="19"/>
      <c r="FXB27" s="20"/>
      <c r="FXC27" s="19"/>
      <c r="FXD27" s="20"/>
      <c r="FXE27" s="19"/>
      <c r="FXF27" s="20"/>
      <c r="FXG27" s="19"/>
      <c r="FXH27" s="20"/>
      <c r="FXI27" s="19"/>
      <c r="FXJ27" s="20"/>
      <c r="FXK27" s="19"/>
      <c r="FXL27" s="20"/>
      <c r="FXM27" s="19"/>
      <c r="FXN27" s="20"/>
      <c r="FXO27" s="19"/>
      <c r="FXP27" s="20"/>
      <c r="FXQ27" s="19"/>
      <c r="FXR27" s="20"/>
      <c r="FXS27" s="19"/>
      <c r="FXT27" s="20"/>
      <c r="FXU27" s="19"/>
      <c r="FXV27" s="20"/>
      <c r="FXW27" s="19"/>
      <c r="FXX27" s="20"/>
      <c r="FXY27" s="19"/>
      <c r="FXZ27" s="20"/>
      <c r="FYA27" s="19"/>
      <c r="FYB27" s="20"/>
      <c r="FYC27" s="19"/>
      <c r="FYD27" s="20"/>
      <c r="FYE27" s="19"/>
      <c r="FYF27" s="20"/>
      <c r="FYG27" s="19"/>
      <c r="FYH27" s="20"/>
      <c r="FYI27" s="19"/>
      <c r="FYJ27" s="20"/>
      <c r="FYK27" s="19"/>
      <c r="FYL27" s="20"/>
      <c r="FYM27" s="19"/>
      <c r="FYN27" s="20"/>
      <c r="FYO27" s="19"/>
      <c r="FYP27" s="20"/>
      <c r="FYQ27" s="19"/>
      <c r="FYR27" s="20"/>
      <c r="FYS27" s="19"/>
      <c r="FYT27" s="20"/>
      <c r="FYU27" s="19"/>
      <c r="FYV27" s="20"/>
      <c r="FYW27" s="19"/>
      <c r="FYX27" s="20"/>
      <c r="FYY27" s="19"/>
      <c r="FYZ27" s="20"/>
      <c r="FZA27" s="19"/>
      <c r="FZB27" s="20"/>
      <c r="FZC27" s="19"/>
      <c r="FZD27" s="20"/>
      <c r="FZE27" s="19"/>
      <c r="FZF27" s="20"/>
      <c r="FZG27" s="19"/>
      <c r="FZH27" s="20"/>
      <c r="FZI27" s="19"/>
      <c r="FZJ27" s="20"/>
      <c r="FZK27" s="19"/>
      <c r="FZL27" s="20"/>
      <c r="FZM27" s="19"/>
      <c r="FZN27" s="20"/>
      <c r="FZO27" s="19"/>
      <c r="FZP27" s="20"/>
      <c r="FZQ27" s="19"/>
      <c r="FZR27" s="20"/>
      <c r="FZS27" s="19"/>
      <c r="FZT27" s="20"/>
      <c r="FZU27" s="19"/>
      <c r="FZV27" s="20"/>
      <c r="FZW27" s="19"/>
      <c r="FZX27" s="20"/>
      <c r="FZY27" s="19"/>
      <c r="FZZ27" s="20"/>
      <c r="GAA27" s="19"/>
      <c r="GAB27" s="20"/>
      <c r="GAC27" s="19"/>
      <c r="GAD27" s="20"/>
      <c r="GAE27" s="19"/>
      <c r="GAF27" s="20"/>
      <c r="GAG27" s="19"/>
      <c r="GAH27" s="20"/>
      <c r="GAI27" s="19"/>
      <c r="GAJ27" s="20"/>
      <c r="GAK27" s="19"/>
      <c r="GAL27" s="20"/>
      <c r="GAM27" s="19"/>
      <c r="GAN27" s="20"/>
      <c r="GAO27" s="19"/>
      <c r="GAP27" s="20"/>
      <c r="GAQ27" s="19"/>
      <c r="GAR27" s="20"/>
      <c r="GAS27" s="19"/>
      <c r="GAT27" s="20"/>
      <c r="GAU27" s="19"/>
      <c r="GAV27" s="20"/>
      <c r="GAW27" s="19"/>
      <c r="GAX27" s="20"/>
      <c r="GAY27" s="19"/>
      <c r="GAZ27" s="20"/>
      <c r="GBA27" s="19"/>
      <c r="GBB27" s="20"/>
      <c r="GBC27" s="19"/>
      <c r="GBD27" s="20"/>
      <c r="GBE27" s="19"/>
      <c r="GBF27" s="20"/>
      <c r="GBG27" s="19"/>
      <c r="GBH27" s="20"/>
      <c r="GBI27" s="19"/>
      <c r="GBJ27" s="20"/>
      <c r="GBK27" s="19"/>
      <c r="GBL27" s="20"/>
      <c r="GBM27" s="19"/>
      <c r="GBN27" s="20"/>
      <c r="GBO27" s="19"/>
      <c r="GBP27" s="20"/>
      <c r="GBQ27" s="19"/>
      <c r="GBR27" s="20"/>
      <c r="GBS27" s="19"/>
      <c r="GBT27" s="20"/>
      <c r="GBU27" s="19"/>
      <c r="GBV27" s="20"/>
      <c r="GBW27" s="19"/>
      <c r="GBX27" s="20"/>
      <c r="GBY27" s="19"/>
      <c r="GBZ27" s="20"/>
      <c r="GCA27" s="19"/>
      <c r="GCB27" s="20"/>
      <c r="GCC27" s="19"/>
      <c r="GCD27" s="20"/>
      <c r="GCE27" s="19"/>
      <c r="GCF27" s="20"/>
      <c r="GCG27" s="19"/>
      <c r="GCH27" s="20"/>
      <c r="GCI27" s="19"/>
      <c r="GCJ27" s="20"/>
      <c r="GCK27" s="19"/>
      <c r="GCL27" s="20"/>
      <c r="GCM27" s="19"/>
      <c r="GCN27" s="20"/>
      <c r="GCO27" s="19"/>
      <c r="GCP27" s="20"/>
      <c r="GCQ27" s="19"/>
      <c r="GCR27" s="20"/>
      <c r="GCS27" s="19"/>
      <c r="GCT27" s="20"/>
      <c r="GCU27" s="19"/>
      <c r="GCV27" s="20"/>
      <c r="GCW27" s="19"/>
      <c r="GCX27" s="20"/>
      <c r="GCY27" s="19"/>
      <c r="GCZ27" s="20"/>
      <c r="GDA27" s="19"/>
      <c r="GDB27" s="20"/>
      <c r="GDC27" s="19"/>
      <c r="GDD27" s="20"/>
      <c r="GDE27" s="19"/>
      <c r="GDF27" s="20"/>
      <c r="GDG27" s="19"/>
      <c r="GDH27" s="20"/>
      <c r="GDI27" s="19"/>
      <c r="GDJ27" s="20"/>
      <c r="GDK27" s="19"/>
      <c r="GDL27" s="20"/>
      <c r="GDM27" s="19"/>
      <c r="GDN27" s="20"/>
      <c r="GDO27" s="19"/>
      <c r="GDP27" s="20"/>
      <c r="GDQ27" s="19"/>
      <c r="GDR27" s="20"/>
      <c r="GDS27" s="19"/>
      <c r="GDT27" s="20"/>
      <c r="GDU27" s="19"/>
      <c r="GDV27" s="20"/>
      <c r="GDW27" s="19"/>
      <c r="GDX27" s="20"/>
      <c r="GDY27" s="19"/>
      <c r="GDZ27" s="20"/>
      <c r="GEA27" s="19"/>
      <c r="GEB27" s="20"/>
      <c r="GEC27" s="19"/>
      <c r="GED27" s="20"/>
      <c r="GEE27" s="19"/>
      <c r="GEF27" s="20"/>
      <c r="GEG27" s="19"/>
      <c r="GEH27" s="20"/>
      <c r="GEI27" s="19"/>
      <c r="GEJ27" s="20"/>
      <c r="GEK27" s="19"/>
      <c r="GEL27" s="20"/>
      <c r="GEM27" s="19"/>
      <c r="GEN27" s="20"/>
      <c r="GEO27" s="19"/>
      <c r="GEP27" s="20"/>
      <c r="GEQ27" s="19"/>
      <c r="GER27" s="20"/>
      <c r="GES27" s="19"/>
      <c r="GET27" s="20"/>
      <c r="GEU27" s="19"/>
      <c r="GEV27" s="20"/>
      <c r="GEW27" s="19"/>
      <c r="GEX27" s="20"/>
      <c r="GEY27" s="19"/>
      <c r="GEZ27" s="20"/>
      <c r="GFA27" s="19"/>
      <c r="GFB27" s="20"/>
      <c r="GFC27" s="19"/>
      <c r="GFD27" s="20"/>
      <c r="GFE27" s="19"/>
      <c r="GFF27" s="20"/>
      <c r="GFG27" s="19"/>
      <c r="GFH27" s="20"/>
      <c r="GFI27" s="19"/>
      <c r="GFJ27" s="20"/>
      <c r="GFK27" s="19"/>
      <c r="GFL27" s="20"/>
      <c r="GFM27" s="19"/>
      <c r="GFN27" s="20"/>
      <c r="GFO27" s="19"/>
      <c r="GFP27" s="20"/>
      <c r="GFQ27" s="19"/>
      <c r="GFR27" s="20"/>
      <c r="GFS27" s="19"/>
      <c r="GFT27" s="20"/>
      <c r="GFU27" s="19"/>
      <c r="GFV27" s="20"/>
      <c r="GFW27" s="19"/>
      <c r="GFX27" s="20"/>
      <c r="GFY27" s="19"/>
      <c r="GFZ27" s="20"/>
      <c r="GGA27" s="19"/>
      <c r="GGB27" s="20"/>
      <c r="GGC27" s="19"/>
      <c r="GGD27" s="20"/>
      <c r="GGE27" s="19"/>
      <c r="GGF27" s="20"/>
      <c r="GGG27" s="19"/>
      <c r="GGH27" s="20"/>
      <c r="GGI27" s="19"/>
      <c r="GGJ27" s="20"/>
      <c r="GGK27" s="19"/>
      <c r="GGL27" s="20"/>
      <c r="GGM27" s="19"/>
      <c r="GGN27" s="20"/>
      <c r="GGO27" s="19"/>
      <c r="GGP27" s="20"/>
      <c r="GGQ27" s="19"/>
      <c r="GGR27" s="20"/>
      <c r="GGS27" s="19"/>
      <c r="GGT27" s="20"/>
      <c r="GGU27" s="19"/>
      <c r="GGV27" s="20"/>
      <c r="GGW27" s="19"/>
      <c r="GGX27" s="20"/>
      <c r="GGY27" s="19"/>
      <c r="GGZ27" s="20"/>
      <c r="GHA27" s="19"/>
      <c r="GHB27" s="20"/>
      <c r="GHC27" s="19"/>
      <c r="GHD27" s="20"/>
      <c r="GHE27" s="19"/>
      <c r="GHF27" s="20"/>
      <c r="GHG27" s="19"/>
      <c r="GHH27" s="20"/>
      <c r="GHI27" s="19"/>
      <c r="GHJ27" s="20"/>
      <c r="GHK27" s="19"/>
      <c r="GHL27" s="20"/>
      <c r="GHM27" s="19"/>
      <c r="GHN27" s="20"/>
      <c r="GHO27" s="19"/>
      <c r="GHP27" s="20"/>
      <c r="GHQ27" s="19"/>
      <c r="GHR27" s="20"/>
      <c r="GHS27" s="19"/>
      <c r="GHT27" s="20"/>
      <c r="GHU27" s="19"/>
      <c r="GHV27" s="20"/>
      <c r="GHW27" s="19"/>
      <c r="GHX27" s="20"/>
      <c r="GHY27" s="19"/>
      <c r="GHZ27" s="20"/>
      <c r="GIA27" s="19"/>
      <c r="GIB27" s="20"/>
      <c r="GIC27" s="19"/>
      <c r="GID27" s="20"/>
      <c r="GIE27" s="19"/>
      <c r="GIF27" s="20"/>
      <c r="GIG27" s="19"/>
      <c r="GIH27" s="20"/>
      <c r="GII27" s="19"/>
      <c r="GIJ27" s="20"/>
      <c r="GIK27" s="19"/>
      <c r="GIL27" s="20"/>
      <c r="GIM27" s="19"/>
      <c r="GIN27" s="20"/>
      <c r="GIO27" s="19"/>
      <c r="GIP27" s="20"/>
      <c r="GIQ27" s="19"/>
      <c r="GIR27" s="20"/>
      <c r="GIS27" s="19"/>
      <c r="GIT27" s="20"/>
      <c r="GIU27" s="19"/>
      <c r="GIV27" s="20"/>
      <c r="GIW27" s="19"/>
      <c r="GIX27" s="20"/>
      <c r="GIY27" s="19"/>
      <c r="GIZ27" s="20"/>
      <c r="GJA27" s="19"/>
      <c r="GJB27" s="20"/>
      <c r="GJC27" s="19"/>
      <c r="GJD27" s="20"/>
      <c r="GJE27" s="19"/>
      <c r="GJF27" s="20"/>
      <c r="GJG27" s="19"/>
      <c r="GJH27" s="20"/>
      <c r="GJI27" s="19"/>
      <c r="GJJ27" s="20"/>
      <c r="GJK27" s="19"/>
      <c r="GJL27" s="20"/>
      <c r="GJM27" s="19"/>
      <c r="GJN27" s="20"/>
      <c r="GJO27" s="19"/>
      <c r="GJP27" s="20"/>
      <c r="GJQ27" s="19"/>
      <c r="GJR27" s="20"/>
      <c r="GJS27" s="19"/>
      <c r="GJT27" s="20"/>
      <c r="GJU27" s="19"/>
      <c r="GJV27" s="20"/>
      <c r="GJW27" s="19"/>
      <c r="GJX27" s="20"/>
      <c r="GJY27" s="19"/>
      <c r="GJZ27" s="20"/>
      <c r="GKA27" s="19"/>
      <c r="GKB27" s="20"/>
      <c r="GKC27" s="19"/>
      <c r="GKD27" s="20"/>
      <c r="GKE27" s="19"/>
      <c r="GKF27" s="20"/>
      <c r="GKG27" s="19"/>
      <c r="GKH27" s="20"/>
      <c r="GKI27" s="19"/>
      <c r="GKJ27" s="20"/>
      <c r="GKK27" s="19"/>
      <c r="GKL27" s="20"/>
      <c r="GKM27" s="19"/>
      <c r="GKN27" s="20"/>
      <c r="GKO27" s="19"/>
      <c r="GKP27" s="20"/>
      <c r="GKQ27" s="19"/>
      <c r="GKR27" s="20"/>
      <c r="GKS27" s="19"/>
      <c r="GKT27" s="20"/>
      <c r="GKU27" s="19"/>
      <c r="GKV27" s="20"/>
      <c r="GKW27" s="19"/>
      <c r="GKX27" s="20"/>
      <c r="GKY27" s="19"/>
      <c r="GKZ27" s="20"/>
      <c r="GLA27" s="19"/>
      <c r="GLB27" s="20"/>
      <c r="GLC27" s="19"/>
      <c r="GLD27" s="20"/>
      <c r="GLE27" s="19"/>
      <c r="GLF27" s="20"/>
      <c r="GLG27" s="19"/>
      <c r="GLH27" s="20"/>
      <c r="GLI27" s="19"/>
      <c r="GLJ27" s="20"/>
      <c r="GLK27" s="19"/>
      <c r="GLL27" s="20"/>
      <c r="GLM27" s="19"/>
      <c r="GLN27" s="20"/>
      <c r="GLO27" s="19"/>
      <c r="GLP27" s="20"/>
      <c r="GLQ27" s="19"/>
      <c r="GLR27" s="20"/>
      <c r="GLS27" s="19"/>
      <c r="GLT27" s="20"/>
      <c r="GLU27" s="19"/>
      <c r="GLV27" s="20"/>
      <c r="GLW27" s="19"/>
      <c r="GLX27" s="20"/>
      <c r="GLY27" s="19"/>
      <c r="GLZ27" s="20"/>
      <c r="GMA27" s="19"/>
      <c r="GMB27" s="20"/>
      <c r="GMC27" s="19"/>
      <c r="GMD27" s="20"/>
      <c r="GME27" s="19"/>
      <c r="GMF27" s="20"/>
      <c r="GMG27" s="19"/>
      <c r="GMH27" s="20"/>
      <c r="GMI27" s="19"/>
      <c r="GMJ27" s="20"/>
      <c r="GMK27" s="19"/>
      <c r="GML27" s="20"/>
      <c r="GMM27" s="19"/>
      <c r="GMN27" s="20"/>
      <c r="GMO27" s="19"/>
      <c r="GMP27" s="20"/>
      <c r="GMQ27" s="19"/>
      <c r="GMR27" s="20"/>
      <c r="GMS27" s="19"/>
      <c r="GMT27" s="20"/>
      <c r="GMU27" s="19"/>
      <c r="GMV27" s="20"/>
      <c r="GMW27" s="19"/>
      <c r="GMX27" s="20"/>
      <c r="GMY27" s="19"/>
      <c r="GMZ27" s="20"/>
      <c r="GNA27" s="19"/>
      <c r="GNB27" s="20"/>
      <c r="GNC27" s="19"/>
      <c r="GND27" s="20"/>
      <c r="GNE27" s="19"/>
      <c r="GNF27" s="20"/>
      <c r="GNG27" s="19"/>
      <c r="GNH27" s="20"/>
      <c r="GNI27" s="19"/>
      <c r="GNJ27" s="20"/>
      <c r="GNK27" s="19"/>
      <c r="GNL27" s="20"/>
      <c r="GNM27" s="19"/>
      <c r="GNN27" s="20"/>
      <c r="GNO27" s="19"/>
      <c r="GNP27" s="20"/>
      <c r="GNQ27" s="19"/>
      <c r="GNR27" s="20"/>
      <c r="GNS27" s="19"/>
      <c r="GNT27" s="20"/>
      <c r="GNU27" s="19"/>
      <c r="GNV27" s="20"/>
      <c r="GNW27" s="19"/>
      <c r="GNX27" s="20"/>
      <c r="GNY27" s="19"/>
      <c r="GNZ27" s="20"/>
      <c r="GOA27" s="19"/>
      <c r="GOB27" s="20"/>
      <c r="GOC27" s="19"/>
      <c r="GOD27" s="20"/>
      <c r="GOE27" s="19"/>
      <c r="GOF27" s="20"/>
      <c r="GOG27" s="19"/>
      <c r="GOH27" s="20"/>
      <c r="GOI27" s="19"/>
      <c r="GOJ27" s="20"/>
      <c r="GOK27" s="19"/>
      <c r="GOL27" s="20"/>
      <c r="GOM27" s="19"/>
      <c r="GON27" s="20"/>
      <c r="GOO27" s="19"/>
      <c r="GOP27" s="20"/>
      <c r="GOQ27" s="19"/>
      <c r="GOR27" s="20"/>
      <c r="GOS27" s="19"/>
      <c r="GOT27" s="20"/>
      <c r="GOU27" s="19"/>
      <c r="GOV27" s="20"/>
      <c r="GOW27" s="19"/>
      <c r="GOX27" s="20"/>
      <c r="GOY27" s="19"/>
      <c r="GOZ27" s="20"/>
      <c r="GPA27" s="19"/>
      <c r="GPB27" s="20"/>
      <c r="GPC27" s="19"/>
      <c r="GPD27" s="20"/>
      <c r="GPE27" s="19"/>
      <c r="GPF27" s="20"/>
      <c r="GPG27" s="19"/>
      <c r="GPH27" s="20"/>
      <c r="GPI27" s="19"/>
      <c r="GPJ27" s="20"/>
      <c r="GPK27" s="19"/>
      <c r="GPL27" s="20"/>
      <c r="GPM27" s="19"/>
      <c r="GPN27" s="20"/>
      <c r="GPO27" s="19"/>
      <c r="GPP27" s="20"/>
      <c r="GPQ27" s="19"/>
      <c r="GPR27" s="20"/>
      <c r="GPS27" s="19"/>
      <c r="GPT27" s="20"/>
      <c r="GPU27" s="19"/>
      <c r="GPV27" s="20"/>
      <c r="GPW27" s="19"/>
      <c r="GPX27" s="20"/>
      <c r="GPY27" s="19"/>
      <c r="GPZ27" s="20"/>
      <c r="GQA27" s="19"/>
      <c r="GQB27" s="20"/>
      <c r="GQC27" s="19"/>
      <c r="GQD27" s="20"/>
      <c r="GQE27" s="19"/>
      <c r="GQF27" s="20"/>
      <c r="GQG27" s="19"/>
      <c r="GQH27" s="20"/>
      <c r="GQI27" s="19"/>
      <c r="GQJ27" s="20"/>
      <c r="GQK27" s="19"/>
      <c r="GQL27" s="20"/>
      <c r="GQM27" s="19"/>
      <c r="GQN27" s="20"/>
      <c r="GQO27" s="19"/>
      <c r="GQP27" s="20"/>
      <c r="GQQ27" s="19"/>
      <c r="GQR27" s="20"/>
      <c r="GQS27" s="19"/>
      <c r="GQT27" s="20"/>
      <c r="GQU27" s="19"/>
      <c r="GQV27" s="20"/>
      <c r="GQW27" s="19"/>
      <c r="GQX27" s="20"/>
      <c r="GQY27" s="19"/>
      <c r="GQZ27" s="20"/>
      <c r="GRA27" s="19"/>
      <c r="GRB27" s="20"/>
      <c r="GRC27" s="19"/>
      <c r="GRD27" s="20"/>
      <c r="GRE27" s="19"/>
      <c r="GRF27" s="20"/>
      <c r="GRG27" s="19"/>
      <c r="GRH27" s="20"/>
      <c r="GRI27" s="19"/>
      <c r="GRJ27" s="20"/>
      <c r="GRK27" s="19"/>
      <c r="GRL27" s="20"/>
      <c r="GRM27" s="19"/>
      <c r="GRN27" s="20"/>
      <c r="GRO27" s="19"/>
      <c r="GRP27" s="20"/>
      <c r="GRQ27" s="19"/>
      <c r="GRR27" s="20"/>
      <c r="GRS27" s="19"/>
      <c r="GRT27" s="20"/>
      <c r="GRU27" s="19"/>
      <c r="GRV27" s="20"/>
      <c r="GRW27" s="19"/>
      <c r="GRX27" s="20"/>
      <c r="GRY27" s="19"/>
      <c r="GRZ27" s="20"/>
      <c r="GSA27" s="19"/>
      <c r="GSB27" s="20"/>
      <c r="GSC27" s="19"/>
      <c r="GSD27" s="20"/>
      <c r="GSE27" s="19"/>
      <c r="GSF27" s="20"/>
      <c r="GSG27" s="19"/>
      <c r="GSH27" s="20"/>
      <c r="GSI27" s="19"/>
      <c r="GSJ27" s="20"/>
      <c r="GSK27" s="19"/>
      <c r="GSL27" s="20"/>
      <c r="GSM27" s="19"/>
      <c r="GSN27" s="20"/>
      <c r="GSO27" s="19"/>
      <c r="GSP27" s="20"/>
      <c r="GSQ27" s="19"/>
      <c r="GSR27" s="20"/>
      <c r="GSS27" s="19"/>
      <c r="GST27" s="20"/>
      <c r="GSU27" s="19"/>
      <c r="GSV27" s="20"/>
      <c r="GSW27" s="19"/>
      <c r="GSX27" s="20"/>
      <c r="GSY27" s="19"/>
      <c r="GSZ27" s="20"/>
      <c r="GTA27" s="19"/>
      <c r="GTB27" s="20"/>
      <c r="GTC27" s="19"/>
      <c r="GTD27" s="20"/>
      <c r="GTE27" s="19"/>
      <c r="GTF27" s="20"/>
      <c r="GTG27" s="19"/>
      <c r="GTH27" s="20"/>
      <c r="GTI27" s="19"/>
      <c r="GTJ27" s="20"/>
      <c r="GTK27" s="19"/>
      <c r="GTL27" s="20"/>
      <c r="GTM27" s="19"/>
      <c r="GTN27" s="20"/>
      <c r="GTO27" s="19"/>
      <c r="GTP27" s="20"/>
      <c r="GTQ27" s="19"/>
      <c r="GTR27" s="20"/>
      <c r="GTS27" s="19"/>
      <c r="GTT27" s="20"/>
      <c r="GTU27" s="19"/>
      <c r="GTV27" s="20"/>
      <c r="GTW27" s="19"/>
      <c r="GTX27" s="20"/>
      <c r="GTY27" s="19"/>
      <c r="GTZ27" s="20"/>
      <c r="GUA27" s="19"/>
      <c r="GUB27" s="20"/>
      <c r="GUC27" s="19"/>
      <c r="GUD27" s="20"/>
      <c r="GUE27" s="19"/>
      <c r="GUF27" s="20"/>
      <c r="GUG27" s="19"/>
      <c r="GUH27" s="20"/>
      <c r="GUI27" s="19"/>
      <c r="GUJ27" s="20"/>
      <c r="GUK27" s="19"/>
      <c r="GUL27" s="20"/>
      <c r="GUM27" s="19"/>
      <c r="GUN27" s="20"/>
      <c r="GUO27" s="19"/>
      <c r="GUP27" s="20"/>
      <c r="GUQ27" s="19"/>
      <c r="GUR27" s="20"/>
      <c r="GUS27" s="19"/>
      <c r="GUT27" s="20"/>
      <c r="GUU27" s="19"/>
      <c r="GUV27" s="20"/>
      <c r="GUW27" s="19"/>
      <c r="GUX27" s="20"/>
      <c r="GUY27" s="19"/>
      <c r="GUZ27" s="20"/>
      <c r="GVA27" s="19"/>
      <c r="GVB27" s="20"/>
      <c r="GVC27" s="19"/>
      <c r="GVD27" s="20"/>
      <c r="GVE27" s="19"/>
      <c r="GVF27" s="20"/>
      <c r="GVG27" s="19"/>
      <c r="GVH27" s="20"/>
      <c r="GVI27" s="19"/>
      <c r="GVJ27" s="20"/>
      <c r="GVK27" s="19"/>
      <c r="GVL27" s="20"/>
      <c r="GVM27" s="19"/>
      <c r="GVN27" s="20"/>
      <c r="GVO27" s="19"/>
      <c r="GVP27" s="20"/>
      <c r="GVQ27" s="19"/>
      <c r="GVR27" s="20"/>
      <c r="GVS27" s="19"/>
      <c r="GVT27" s="20"/>
      <c r="GVU27" s="19"/>
      <c r="GVV27" s="20"/>
      <c r="GVW27" s="19"/>
      <c r="GVX27" s="20"/>
      <c r="GVY27" s="19"/>
      <c r="GVZ27" s="20"/>
      <c r="GWA27" s="19"/>
      <c r="GWB27" s="20"/>
      <c r="GWC27" s="19"/>
      <c r="GWD27" s="20"/>
      <c r="GWE27" s="19"/>
      <c r="GWF27" s="20"/>
      <c r="GWG27" s="19"/>
      <c r="GWH27" s="20"/>
      <c r="GWI27" s="19"/>
      <c r="GWJ27" s="20"/>
      <c r="GWK27" s="19"/>
      <c r="GWL27" s="20"/>
      <c r="GWM27" s="19"/>
      <c r="GWN27" s="20"/>
      <c r="GWO27" s="19"/>
      <c r="GWP27" s="20"/>
      <c r="GWQ27" s="19"/>
      <c r="GWR27" s="20"/>
      <c r="GWS27" s="19"/>
      <c r="GWT27" s="20"/>
      <c r="GWU27" s="19"/>
      <c r="GWV27" s="20"/>
      <c r="GWW27" s="19"/>
      <c r="GWX27" s="20"/>
      <c r="GWY27" s="19"/>
      <c r="GWZ27" s="20"/>
      <c r="GXA27" s="19"/>
      <c r="GXB27" s="20"/>
      <c r="GXC27" s="19"/>
      <c r="GXD27" s="20"/>
      <c r="GXE27" s="19"/>
      <c r="GXF27" s="20"/>
      <c r="GXG27" s="19"/>
      <c r="GXH27" s="20"/>
      <c r="GXI27" s="19"/>
      <c r="GXJ27" s="20"/>
      <c r="GXK27" s="19"/>
      <c r="GXL27" s="20"/>
      <c r="GXM27" s="19"/>
      <c r="GXN27" s="20"/>
      <c r="GXO27" s="19"/>
      <c r="GXP27" s="20"/>
      <c r="GXQ27" s="19"/>
      <c r="GXR27" s="20"/>
      <c r="GXS27" s="19"/>
      <c r="GXT27" s="20"/>
      <c r="GXU27" s="19"/>
      <c r="GXV27" s="20"/>
      <c r="GXW27" s="19"/>
      <c r="GXX27" s="20"/>
      <c r="GXY27" s="19"/>
      <c r="GXZ27" s="20"/>
      <c r="GYA27" s="19"/>
      <c r="GYB27" s="20"/>
      <c r="GYC27" s="19"/>
      <c r="GYD27" s="20"/>
      <c r="GYE27" s="19"/>
      <c r="GYF27" s="20"/>
      <c r="GYG27" s="19"/>
      <c r="GYH27" s="20"/>
      <c r="GYI27" s="19"/>
      <c r="GYJ27" s="20"/>
      <c r="GYK27" s="19"/>
      <c r="GYL27" s="20"/>
      <c r="GYM27" s="19"/>
      <c r="GYN27" s="20"/>
      <c r="GYO27" s="19"/>
      <c r="GYP27" s="20"/>
      <c r="GYQ27" s="19"/>
      <c r="GYR27" s="20"/>
      <c r="GYS27" s="19"/>
      <c r="GYT27" s="20"/>
      <c r="GYU27" s="19"/>
      <c r="GYV27" s="20"/>
      <c r="GYW27" s="19"/>
      <c r="GYX27" s="20"/>
      <c r="GYY27" s="19"/>
      <c r="GYZ27" s="20"/>
      <c r="GZA27" s="19"/>
      <c r="GZB27" s="20"/>
      <c r="GZC27" s="19"/>
      <c r="GZD27" s="20"/>
      <c r="GZE27" s="19"/>
      <c r="GZF27" s="20"/>
      <c r="GZG27" s="19"/>
      <c r="GZH27" s="20"/>
      <c r="GZI27" s="19"/>
      <c r="GZJ27" s="20"/>
      <c r="GZK27" s="19"/>
      <c r="GZL27" s="20"/>
      <c r="GZM27" s="19"/>
      <c r="GZN27" s="20"/>
      <c r="GZO27" s="19"/>
      <c r="GZP27" s="20"/>
      <c r="GZQ27" s="19"/>
      <c r="GZR27" s="20"/>
      <c r="GZS27" s="19"/>
      <c r="GZT27" s="20"/>
      <c r="GZU27" s="19"/>
      <c r="GZV27" s="20"/>
      <c r="GZW27" s="19"/>
      <c r="GZX27" s="20"/>
      <c r="GZY27" s="19"/>
      <c r="GZZ27" s="20"/>
      <c r="HAA27" s="19"/>
      <c r="HAB27" s="20"/>
      <c r="HAC27" s="19"/>
      <c r="HAD27" s="20"/>
      <c r="HAE27" s="19"/>
      <c r="HAF27" s="20"/>
      <c r="HAG27" s="19"/>
      <c r="HAH27" s="20"/>
      <c r="HAI27" s="19"/>
      <c r="HAJ27" s="20"/>
      <c r="HAK27" s="19"/>
      <c r="HAL27" s="20"/>
      <c r="HAM27" s="19"/>
      <c r="HAN27" s="20"/>
      <c r="HAO27" s="19"/>
      <c r="HAP27" s="20"/>
      <c r="HAQ27" s="19"/>
      <c r="HAR27" s="20"/>
      <c r="HAS27" s="19"/>
      <c r="HAT27" s="20"/>
      <c r="HAU27" s="19"/>
      <c r="HAV27" s="20"/>
      <c r="HAW27" s="19"/>
      <c r="HAX27" s="20"/>
      <c r="HAY27" s="19"/>
      <c r="HAZ27" s="20"/>
      <c r="HBA27" s="19"/>
      <c r="HBB27" s="20"/>
      <c r="HBC27" s="19"/>
      <c r="HBD27" s="20"/>
      <c r="HBE27" s="19"/>
      <c r="HBF27" s="20"/>
      <c r="HBG27" s="19"/>
      <c r="HBH27" s="20"/>
      <c r="HBI27" s="19"/>
      <c r="HBJ27" s="20"/>
      <c r="HBK27" s="19"/>
      <c r="HBL27" s="20"/>
      <c r="HBM27" s="19"/>
      <c r="HBN27" s="20"/>
      <c r="HBO27" s="19"/>
      <c r="HBP27" s="20"/>
      <c r="HBQ27" s="19"/>
      <c r="HBR27" s="20"/>
      <c r="HBS27" s="19"/>
      <c r="HBT27" s="20"/>
      <c r="HBU27" s="19"/>
      <c r="HBV27" s="20"/>
      <c r="HBW27" s="19"/>
      <c r="HBX27" s="20"/>
      <c r="HBY27" s="19"/>
      <c r="HBZ27" s="20"/>
      <c r="HCA27" s="19"/>
      <c r="HCB27" s="20"/>
      <c r="HCC27" s="19"/>
      <c r="HCD27" s="20"/>
      <c r="HCE27" s="19"/>
      <c r="HCF27" s="20"/>
      <c r="HCG27" s="19"/>
      <c r="HCH27" s="20"/>
      <c r="HCI27" s="19"/>
      <c r="HCJ27" s="20"/>
      <c r="HCK27" s="19"/>
      <c r="HCL27" s="20"/>
      <c r="HCM27" s="19"/>
      <c r="HCN27" s="20"/>
      <c r="HCO27" s="19"/>
      <c r="HCP27" s="20"/>
      <c r="HCQ27" s="19"/>
      <c r="HCR27" s="20"/>
      <c r="HCS27" s="19"/>
      <c r="HCT27" s="20"/>
      <c r="HCU27" s="19"/>
      <c r="HCV27" s="20"/>
      <c r="HCW27" s="19"/>
      <c r="HCX27" s="20"/>
      <c r="HCY27" s="19"/>
      <c r="HCZ27" s="20"/>
      <c r="HDA27" s="19"/>
      <c r="HDB27" s="20"/>
      <c r="HDC27" s="19"/>
      <c r="HDD27" s="20"/>
      <c r="HDE27" s="19"/>
      <c r="HDF27" s="20"/>
      <c r="HDG27" s="19"/>
      <c r="HDH27" s="20"/>
      <c r="HDI27" s="19"/>
      <c r="HDJ27" s="20"/>
      <c r="HDK27" s="19"/>
      <c r="HDL27" s="20"/>
      <c r="HDM27" s="19"/>
      <c r="HDN27" s="20"/>
      <c r="HDO27" s="19"/>
      <c r="HDP27" s="20"/>
      <c r="HDQ27" s="19"/>
      <c r="HDR27" s="20"/>
      <c r="HDS27" s="19"/>
      <c r="HDT27" s="20"/>
      <c r="HDU27" s="19"/>
      <c r="HDV27" s="20"/>
      <c r="HDW27" s="19"/>
      <c r="HDX27" s="20"/>
      <c r="HDY27" s="19"/>
      <c r="HDZ27" s="20"/>
      <c r="HEA27" s="19"/>
      <c r="HEB27" s="20"/>
      <c r="HEC27" s="19"/>
      <c r="HED27" s="20"/>
      <c r="HEE27" s="19"/>
      <c r="HEF27" s="20"/>
      <c r="HEG27" s="19"/>
      <c r="HEH27" s="20"/>
      <c r="HEI27" s="19"/>
      <c r="HEJ27" s="20"/>
      <c r="HEK27" s="19"/>
      <c r="HEL27" s="20"/>
      <c r="HEM27" s="19"/>
      <c r="HEN27" s="20"/>
      <c r="HEO27" s="19"/>
      <c r="HEP27" s="20"/>
      <c r="HEQ27" s="19"/>
      <c r="HER27" s="20"/>
      <c r="HES27" s="19"/>
      <c r="HET27" s="20"/>
      <c r="HEU27" s="19"/>
      <c r="HEV27" s="20"/>
      <c r="HEW27" s="19"/>
      <c r="HEX27" s="20"/>
      <c r="HEY27" s="19"/>
      <c r="HEZ27" s="20"/>
      <c r="HFA27" s="19"/>
      <c r="HFB27" s="20"/>
      <c r="HFC27" s="19"/>
      <c r="HFD27" s="20"/>
      <c r="HFE27" s="19"/>
      <c r="HFF27" s="20"/>
      <c r="HFG27" s="19"/>
      <c r="HFH27" s="20"/>
      <c r="HFI27" s="19"/>
      <c r="HFJ27" s="20"/>
      <c r="HFK27" s="19"/>
      <c r="HFL27" s="20"/>
      <c r="HFM27" s="19"/>
      <c r="HFN27" s="20"/>
      <c r="HFO27" s="19"/>
      <c r="HFP27" s="20"/>
      <c r="HFQ27" s="19"/>
      <c r="HFR27" s="20"/>
      <c r="HFS27" s="19"/>
      <c r="HFT27" s="20"/>
      <c r="HFU27" s="19"/>
      <c r="HFV27" s="20"/>
      <c r="HFW27" s="19"/>
      <c r="HFX27" s="20"/>
      <c r="HFY27" s="19"/>
      <c r="HFZ27" s="20"/>
      <c r="HGA27" s="19"/>
      <c r="HGB27" s="20"/>
      <c r="HGC27" s="19"/>
      <c r="HGD27" s="20"/>
      <c r="HGE27" s="19"/>
      <c r="HGF27" s="20"/>
      <c r="HGG27" s="19"/>
      <c r="HGH27" s="20"/>
      <c r="HGI27" s="19"/>
      <c r="HGJ27" s="20"/>
      <c r="HGK27" s="19"/>
      <c r="HGL27" s="20"/>
      <c r="HGM27" s="19"/>
      <c r="HGN27" s="20"/>
      <c r="HGO27" s="19"/>
      <c r="HGP27" s="20"/>
      <c r="HGQ27" s="19"/>
      <c r="HGR27" s="20"/>
      <c r="HGS27" s="19"/>
      <c r="HGT27" s="20"/>
      <c r="HGU27" s="19"/>
      <c r="HGV27" s="20"/>
      <c r="HGW27" s="19"/>
      <c r="HGX27" s="20"/>
      <c r="HGY27" s="19"/>
      <c r="HGZ27" s="20"/>
      <c r="HHA27" s="19"/>
      <c r="HHB27" s="20"/>
      <c r="HHC27" s="19"/>
      <c r="HHD27" s="20"/>
      <c r="HHE27" s="19"/>
      <c r="HHF27" s="20"/>
      <c r="HHG27" s="19"/>
      <c r="HHH27" s="20"/>
      <c r="HHI27" s="19"/>
      <c r="HHJ27" s="20"/>
      <c r="HHK27" s="19"/>
      <c r="HHL27" s="20"/>
      <c r="HHM27" s="19"/>
      <c r="HHN27" s="20"/>
      <c r="HHO27" s="19"/>
      <c r="HHP27" s="20"/>
      <c r="HHQ27" s="19"/>
      <c r="HHR27" s="20"/>
      <c r="HHS27" s="19"/>
      <c r="HHT27" s="20"/>
      <c r="HHU27" s="19"/>
      <c r="HHV27" s="20"/>
      <c r="HHW27" s="19"/>
      <c r="HHX27" s="20"/>
      <c r="HHY27" s="19"/>
      <c r="HHZ27" s="20"/>
      <c r="HIA27" s="19"/>
      <c r="HIB27" s="20"/>
      <c r="HIC27" s="19"/>
      <c r="HID27" s="20"/>
      <c r="HIE27" s="19"/>
      <c r="HIF27" s="20"/>
      <c r="HIG27" s="19"/>
      <c r="HIH27" s="20"/>
      <c r="HII27" s="19"/>
      <c r="HIJ27" s="20"/>
      <c r="HIK27" s="19"/>
      <c r="HIL27" s="20"/>
      <c r="HIM27" s="19"/>
      <c r="HIN27" s="20"/>
      <c r="HIO27" s="19"/>
      <c r="HIP27" s="20"/>
      <c r="HIQ27" s="19"/>
      <c r="HIR27" s="20"/>
      <c r="HIS27" s="19"/>
      <c r="HIT27" s="20"/>
      <c r="HIU27" s="19"/>
      <c r="HIV27" s="20"/>
      <c r="HIW27" s="19"/>
      <c r="HIX27" s="20"/>
      <c r="HIY27" s="19"/>
      <c r="HIZ27" s="20"/>
      <c r="HJA27" s="19"/>
      <c r="HJB27" s="20"/>
      <c r="HJC27" s="19"/>
      <c r="HJD27" s="20"/>
      <c r="HJE27" s="19"/>
      <c r="HJF27" s="20"/>
      <c r="HJG27" s="19"/>
      <c r="HJH27" s="20"/>
      <c r="HJI27" s="19"/>
      <c r="HJJ27" s="20"/>
      <c r="HJK27" s="19"/>
      <c r="HJL27" s="20"/>
      <c r="HJM27" s="19"/>
      <c r="HJN27" s="20"/>
      <c r="HJO27" s="19"/>
      <c r="HJP27" s="20"/>
      <c r="HJQ27" s="19"/>
      <c r="HJR27" s="20"/>
      <c r="HJS27" s="19"/>
      <c r="HJT27" s="20"/>
      <c r="HJU27" s="19"/>
      <c r="HJV27" s="20"/>
      <c r="HJW27" s="19"/>
      <c r="HJX27" s="20"/>
      <c r="HJY27" s="19"/>
      <c r="HJZ27" s="20"/>
      <c r="HKA27" s="19"/>
      <c r="HKB27" s="20"/>
      <c r="HKC27" s="19"/>
      <c r="HKD27" s="20"/>
      <c r="HKE27" s="19"/>
      <c r="HKF27" s="20"/>
      <c r="HKG27" s="19"/>
      <c r="HKH27" s="20"/>
      <c r="HKI27" s="19"/>
      <c r="HKJ27" s="20"/>
      <c r="HKK27" s="19"/>
      <c r="HKL27" s="20"/>
      <c r="HKM27" s="19"/>
      <c r="HKN27" s="20"/>
      <c r="HKO27" s="19"/>
      <c r="HKP27" s="20"/>
      <c r="HKQ27" s="19"/>
      <c r="HKR27" s="20"/>
      <c r="HKS27" s="19"/>
      <c r="HKT27" s="20"/>
      <c r="HKU27" s="19"/>
      <c r="HKV27" s="20"/>
      <c r="HKW27" s="19"/>
      <c r="HKX27" s="20"/>
      <c r="HKY27" s="19"/>
      <c r="HKZ27" s="20"/>
      <c r="HLA27" s="19"/>
      <c r="HLB27" s="20"/>
      <c r="HLC27" s="19"/>
      <c r="HLD27" s="20"/>
      <c r="HLE27" s="19"/>
      <c r="HLF27" s="20"/>
      <c r="HLG27" s="19"/>
      <c r="HLH27" s="20"/>
      <c r="HLI27" s="19"/>
      <c r="HLJ27" s="20"/>
      <c r="HLK27" s="19"/>
      <c r="HLL27" s="20"/>
      <c r="HLM27" s="19"/>
      <c r="HLN27" s="20"/>
      <c r="HLO27" s="19"/>
      <c r="HLP27" s="20"/>
      <c r="HLQ27" s="19"/>
      <c r="HLR27" s="20"/>
      <c r="HLS27" s="19"/>
      <c r="HLT27" s="20"/>
      <c r="HLU27" s="19"/>
      <c r="HLV27" s="20"/>
      <c r="HLW27" s="19"/>
      <c r="HLX27" s="20"/>
      <c r="HLY27" s="19"/>
      <c r="HLZ27" s="20"/>
      <c r="HMA27" s="19"/>
      <c r="HMB27" s="20"/>
      <c r="HMC27" s="19"/>
      <c r="HMD27" s="20"/>
      <c r="HME27" s="19"/>
      <c r="HMF27" s="20"/>
      <c r="HMG27" s="19"/>
      <c r="HMH27" s="20"/>
      <c r="HMI27" s="19"/>
      <c r="HMJ27" s="20"/>
      <c r="HMK27" s="19"/>
      <c r="HML27" s="20"/>
      <c r="HMM27" s="19"/>
      <c r="HMN27" s="20"/>
      <c r="HMO27" s="19"/>
      <c r="HMP27" s="20"/>
      <c r="HMQ27" s="19"/>
      <c r="HMR27" s="20"/>
      <c r="HMS27" s="19"/>
      <c r="HMT27" s="20"/>
      <c r="HMU27" s="19"/>
      <c r="HMV27" s="20"/>
      <c r="HMW27" s="19"/>
      <c r="HMX27" s="20"/>
      <c r="HMY27" s="19"/>
      <c r="HMZ27" s="20"/>
      <c r="HNA27" s="19"/>
      <c r="HNB27" s="20"/>
      <c r="HNC27" s="19"/>
      <c r="HND27" s="20"/>
      <c r="HNE27" s="19"/>
      <c r="HNF27" s="20"/>
      <c r="HNG27" s="19"/>
      <c r="HNH27" s="20"/>
      <c r="HNI27" s="19"/>
      <c r="HNJ27" s="20"/>
      <c r="HNK27" s="19"/>
      <c r="HNL27" s="20"/>
      <c r="HNM27" s="19"/>
      <c r="HNN27" s="20"/>
      <c r="HNO27" s="19"/>
      <c r="HNP27" s="20"/>
      <c r="HNQ27" s="19"/>
      <c r="HNR27" s="20"/>
      <c r="HNS27" s="19"/>
      <c r="HNT27" s="20"/>
      <c r="HNU27" s="19"/>
      <c r="HNV27" s="20"/>
      <c r="HNW27" s="19"/>
      <c r="HNX27" s="20"/>
      <c r="HNY27" s="19"/>
      <c r="HNZ27" s="20"/>
      <c r="HOA27" s="19"/>
      <c r="HOB27" s="20"/>
      <c r="HOC27" s="19"/>
      <c r="HOD27" s="20"/>
      <c r="HOE27" s="19"/>
      <c r="HOF27" s="20"/>
      <c r="HOG27" s="19"/>
      <c r="HOH27" s="20"/>
      <c r="HOI27" s="19"/>
      <c r="HOJ27" s="20"/>
      <c r="HOK27" s="19"/>
      <c r="HOL27" s="20"/>
      <c r="HOM27" s="19"/>
      <c r="HON27" s="20"/>
      <c r="HOO27" s="19"/>
      <c r="HOP27" s="20"/>
      <c r="HOQ27" s="19"/>
      <c r="HOR27" s="20"/>
      <c r="HOS27" s="19"/>
      <c r="HOT27" s="20"/>
      <c r="HOU27" s="19"/>
      <c r="HOV27" s="20"/>
      <c r="HOW27" s="19"/>
      <c r="HOX27" s="20"/>
      <c r="HOY27" s="19"/>
      <c r="HOZ27" s="20"/>
      <c r="HPA27" s="19"/>
      <c r="HPB27" s="20"/>
      <c r="HPC27" s="19"/>
      <c r="HPD27" s="20"/>
      <c r="HPE27" s="19"/>
      <c r="HPF27" s="20"/>
      <c r="HPG27" s="19"/>
      <c r="HPH27" s="20"/>
      <c r="HPI27" s="19"/>
      <c r="HPJ27" s="20"/>
      <c r="HPK27" s="19"/>
      <c r="HPL27" s="20"/>
      <c r="HPM27" s="19"/>
      <c r="HPN27" s="20"/>
      <c r="HPO27" s="19"/>
      <c r="HPP27" s="20"/>
      <c r="HPQ27" s="19"/>
      <c r="HPR27" s="20"/>
      <c r="HPS27" s="19"/>
      <c r="HPT27" s="20"/>
      <c r="HPU27" s="19"/>
      <c r="HPV27" s="20"/>
      <c r="HPW27" s="19"/>
      <c r="HPX27" s="20"/>
      <c r="HPY27" s="19"/>
      <c r="HPZ27" s="20"/>
      <c r="HQA27" s="19"/>
      <c r="HQB27" s="20"/>
      <c r="HQC27" s="19"/>
      <c r="HQD27" s="20"/>
      <c r="HQE27" s="19"/>
      <c r="HQF27" s="20"/>
      <c r="HQG27" s="19"/>
      <c r="HQH27" s="20"/>
      <c r="HQI27" s="19"/>
      <c r="HQJ27" s="20"/>
      <c r="HQK27" s="19"/>
      <c r="HQL27" s="20"/>
      <c r="HQM27" s="19"/>
      <c r="HQN27" s="20"/>
      <c r="HQO27" s="19"/>
      <c r="HQP27" s="20"/>
      <c r="HQQ27" s="19"/>
      <c r="HQR27" s="20"/>
      <c r="HQS27" s="19"/>
      <c r="HQT27" s="20"/>
      <c r="HQU27" s="19"/>
      <c r="HQV27" s="20"/>
      <c r="HQW27" s="19"/>
      <c r="HQX27" s="20"/>
      <c r="HQY27" s="19"/>
      <c r="HQZ27" s="20"/>
      <c r="HRA27" s="19"/>
      <c r="HRB27" s="20"/>
      <c r="HRC27" s="19"/>
      <c r="HRD27" s="20"/>
      <c r="HRE27" s="19"/>
      <c r="HRF27" s="20"/>
      <c r="HRG27" s="19"/>
      <c r="HRH27" s="20"/>
      <c r="HRI27" s="19"/>
      <c r="HRJ27" s="20"/>
      <c r="HRK27" s="19"/>
      <c r="HRL27" s="20"/>
      <c r="HRM27" s="19"/>
      <c r="HRN27" s="20"/>
      <c r="HRO27" s="19"/>
      <c r="HRP27" s="20"/>
      <c r="HRQ27" s="19"/>
      <c r="HRR27" s="20"/>
      <c r="HRS27" s="19"/>
      <c r="HRT27" s="20"/>
      <c r="HRU27" s="19"/>
      <c r="HRV27" s="20"/>
      <c r="HRW27" s="19"/>
      <c r="HRX27" s="20"/>
      <c r="HRY27" s="19"/>
      <c r="HRZ27" s="20"/>
      <c r="HSA27" s="19"/>
      <c r="HSB27" s="20"/>
      <c r="HSC27" s="19"/>
      <c r="HSD27" s="20"/>
      <c r="HSE27" s="19"/>
      <c r="HSF27" s="20"/>
      <c r="HSG27" s="19"/>
      <c r="HSH27" s="20"/>
      <c r="HSI27" s="19"/>
      <c r="HSJ27" s="20"/>
      <c r="HSK27" s="19"/>
      <c r="HSL27" s="20"/>
      <c r="HSM27" s="19"/>
      <c r="HSN27" s="20"/>
      <c r="HSO27" s="19"/>
      <c r="HSP27" s="20"/>
      <c r="HSQ27" s="19"/>
      <c r="HSR27" s="20"/>
      <c r="HSS27" s="19"/>
      <c r="HST27" s="20"/>
      <c r="HSU27" s="19"/>
      <c r="HSV27" s="20"/>
      <c r="HSW27" s="19"/>
      <c r="HSX27" s="20"/>
      <c r="HSY27" s="19"/>
      <c r="HSZ27" s="20"/>
      <c r="HTA27" s="19"/>
      <c r="HTB27" s="20"/>
      <c r="HTC27" s="19"/>
      <c r="HTD27" s="20"/>
      <c r="HTE27" s="19"/>
      <c r="HTF27" s="20"/>
      <c r="HTG27" s="19"/>
      <c r="HTH27" s="20"/>
      <c r="HTI27" s="19"/>
      <c r="HTJ27" s="20"/>
      <c r="HTK27" s="19"/>
      <c r="HTL27" s="20"/>
      <c r="HTM27" s="19"/>
      <c r="HTN27" s="20"/>
      <c r="HTO27" s="19"/>
      <c r="HTP27" s="20"/>
      <c r="HTQ27" s="19"/>
      <c r="HTR27" s="20"/>
      <c r="HTS27" s="19"/>
      <c r="HTT27" s="20"/>
      <c r="HTU27" s="19"/>
      <c r="HTV27" s="20"/>
      <c r="HTW27" s="19"/>
      <c r="HTX27" s="20"/>
      <c r="HTY27" s="19"/>
      <c r="HTZ27" s="20"/>
      <c r="HUA27" s="19"/>
      <c r="HUB27" s="20"/>
      <c r="HUC27" s="19"/>
      <c r="HUD27" s="20"/>
      <c r="HUE27" s="19"/>
      <c r="HUF27" s="20"/>
      <c r="HUG27" s="19"/>
      <c r="HUH27" s="20"/>
      <c r="HUI27" s="19"/>
      <c r="HUJ27" s="20"/>
      <c r="HUK27" s="19"/>
      <c r="HUL27" s="20"/>
      <c r="HUM27" s="19"/>
      <c r="HUN27" s="20"/>
      <c r="HUO27" s="19"/>
      <c r="HUP27" s="20"/>
      <c r="HUQ27" s="19"/>
      <c r="HUR27" s="20"/>
      <c r="HUS27" s="19"/>
      <c r="HUT27" s="20"/>
      <c r="HUU27" s="19"/>
      <c r="HUV27" s="20"/>
      <c r="HUW27" s="19"/>
      <c r="HUX27" s="20"/>
      <c r="HUY27" s="19"/>
      <c r="HUZ27" s="20"/>
      <c r="HVA27" s="19"/>
      <c r="HVB27" s="20"/>
      <c r="HVC27" s="19"/>
      <c r="HVD27" s="20"/>
      <c r="HVE27" s="19"/>
      <c r="HVF27" s="20"/>
      <c r="HVG27" s="19"/>
      <c r="HVH27" s="20"/>
      <c r="HVI27" s="19"/>
      <c r="HVJ27" s="20"/>
      <c r="HVK27" s="19"/>
      <c r="HVL27" s="20"/>
      <c r="HVM27" s="19"/>
      <c r="HVN27" s="20"/>
      <c r="HVO27" s="19"/>
      <c r="HVP27" s="20"/>
      <c r="HVQ27" s="19"/>
      <c r="HVR27" s="20"/>
      <c r="HVS27" s="19"/>
      <c r="HVT27" s="20"/>
      <c r="HVU27" s="19"/>
      <c r="HVV27" s="20"/>
      <c r="HVW27" s="19"/>
      <c r="HVX27" s="20"/>
      <c r="HVY27" s="19"/>
      <c r="HVZ27" s="20"/>
      <c r="HWA27" s="19"/>
      <c r="HWB27" s="20"/>
      <c r="HWC27" s="19"/>
      <c r="HWD27" s="20"/>
      <c r="HWE27" s="19"/>
      <c r="HWF27" s="20"/>
      <c r="HWG27" s="19"/>
      <c r="HWH27" s="20"/>
      <c r="HWI27" s="19"/>
      <c r="HWJ27" s="20"/>
      <c r="HWK27" s="19"/>
      <c r="HWL27" s="20"/>
      <c r="HWM27" s="19"/>
      <c r="HWN27" s="20"/>
      <c r="HWO27" s="19"/>
      <c r="HWP27" s="20"/>
      <c r="HWQ27" s="19"/>
      <c r="HWR27" s="20"/>
      <c r="HWS27" s="19"/>
      <c r="HWT27" s="20"/>
      <c r="HWU27" s="19"/>
      <c r="HWV27" s="20"/>
      <c r="HWW27" s="19"/>
      <c r="HWX27" s="20"/>
      <c r="HWY27" s="19"/>
      <c r="HWZ27" s="20"/>
      <c r="HXA27" s="19"/>
      <c r="HXB27" s="20"/>
      <c r="HXC27" s="19"/>
      <c r="HXD27" s="20"/>
      <c r="HXE27" s="19"/>
      <c r="HXF27" s="20"/>
      <c r="HXG27" s="19"/>
      <c r="HXH27" s="20"/>
      <c r="HXI27" s="19"/>
      <c r="HXJ27" s="20"/>
      <c r="HXK27" s="19"/>
      <c r="HXL27" s="20"/>
      <c r="HXM27" s="19"/>
      <c r="HXN27" s="20"/>
      <c r="HXO27" s="19"/>
      <c r="HXP27" s="20"/>
      <c r="HXQ27" s="19"/>
      <c r="HXR27" s="20"/>
      <c r="HXS27" s="19"/>
      <c r="HXT27" s="20"/>
      <c r="HXU27" s="19"/>
      <c r="HXV27" s="20"/>
      <c r="HXW27" s="19"/>
      <c r="HXX27" s="20"/>
      <c r="HXY27" s="19"/>
      <c r="HXZ27" s="20"/>
      <c r="HYA27" s="19"/>
      <c r="HYB27" s="20"/>
      <c r="HYC27" s="19"/>
      <c r="HYD27" s="20"/>
      <c r="HYE27" s="19"/>
      <c r="HYF27" s="20"/>
      <c r="HYG27" s="19"/>
      <c r="HYH27" s="20"/>
      <c r="HYI27" s="19"/>
      <c r="HYJ27" s="20"/>
      <c r="HYK27" s="19"/>
      <c r="HYL27" s="20"/>
      <c r="HYM27" s="19"/>
      <c r="HYN27" s="20"/>
      <c r="HYO27" s="19"/>
      <c r="HYP27" s="20"/>
      <c r="HYQ27" s="19"/>
      <c r="HYR27" s="20"/>
      <c r="HYS27" s="19"/>
      <c r="HYT27" s="20"/>
      <c r="HYU27" s="19"/>
      <c r="HYV27" s="20"/>
      <c r="HYW27" s="19"/>
      <c r="HYX27" s="20"/>
      <c r="HYY27" s="19"/>
      <c r="HYZ27" s="20"/>
      <c r="HZA27" s="19"/>
      <c r="HZB27" s="20"/>
      <c r="HZC27" s="19"/>
      <c r="HZD27" s="20"/>
      <c r="HZE27" s="19"/>
      <c r="HZF27" s="20"/>
      <c r="HZG27" s="19"/>
      <c r="HZH27" s="20"/>
      <c r="HZI27" s="19"/>
      <c r="HZJ27" s="20"/>
      <c r="HZK27" s="19"/>
      <c r="HZL27" s="20"/>
      <c r="HZM27" s="19"/>
      <c r="HZN27" s="20"/>
      <c r="HZO27" s="19"/>
      <c r="HZP27" s="20"/>
      <c r="HZQ27" s="19"/>
      <c r="HZR27" s="20"/>
      <c r="HZS27" s="19"/>
      <c r="HZT27" s="20"/>
      <c r="HZU27" s="19"/>
      <c r="HZV27" s="20"/>
      <c r="HZW27" s="19"/>
      <c r="HZX27" s="20"/>
      <c r="HZY27" s="19"/>
      <c r="HZZ27" s="20"/>
      <c r="IAA27" s="19"/>
      <c r="IAB27" s="20"/>
      <c r="IAC27" s="19"/>
      <c r="IAD27" s="20"/>
      <c r="IAE27" s="19"/>
      <c r="IAF27" s="20"/>
      <c r="IAG27" s="19"/>
      <c r="IAH27" s="20"/>
      <c r="IAI27" s="19"/>
      <c r="IAJ27" s="20"/>
      <c r="IAK27" s="19"/>
      <c r="IAL27" s="20"/>
      <c r="IAM27" s="19"/>
      <c r="IAN27" s="20"/>
      <c r="IAO27" s="19"/>
      <c r="IAP27" s="20"/>
      <c r="IAQ27" s="19"/>
      <c r="IAR27" s="20"/>
      <c r="IAS27" s="19"/>
      <c r="IAT27" s="20"/>
      <c r="IAU27" s="19"/>
      <c r="IAV27" s="20"/>
      <c r="IAW27" s="19"/>
      <c r="IAX27" s="20"/>
      <c r="IAY27" s="19"/>
      <c r="IAZ27" s="20"/>
      <c r="IBA27" s="19"/>
      <c r="IBB27" s="20"/>
      <c r="IBC27" s="19"/>
      <c r="IBD27" s="20"/>
      <c r="IBE27" s="19"/>
      <c r="IBF27" s="20"/>
      <c r="IBG27" s="19"/>
      <c r="IBH27" s="20"/>
      <c r="IBI27" s="19"/>
      <c r="IBJ27" s="20"/>
      <c r="IBK27" s="19"/>
      <c r="IBL27" s="20"/>
      <c r="IBM27" s="19"/>
      <c r="IBN27" s="20"/>
      <c r="IBO27" s="19"/>
      <c r="IBP27" s="20"/>
      <c r="IBQ27" s="19"/>
      <c r="IBR27" s="20"/>
      <c r="IBS27" s="19"/>
      <c r="IBT27" s="20"/>
      <c r="IBU27" s="19"/>
      <c r="IBV27" s="20"/>
      <c r="IBW27" s="19"/>
      <c r="IBX27" s="20"/>
      <c r="IBY27" s="19"/>
      <c r="IBZ27" s="20"/>
      <c r="ICA27" s="19"/>
      <c r="ICB27" s="20"/>
      <c r="ICC27" s="19"/>
      <c r="ICD27" s="20"/>
      <c r="ICE27" s="19"/>
      <c r="ICF27" s="20"/>
      <c r="ICG27" s="19"/>
      <c r="ICH27" s="20"/>
      <c r="ICI27" s="19"/>
      <c r="ICJ27" s="20"/>
      <c r="ICK27" s="19"/>
      <c r="ICL27" s="20"/>
      <c r="ICM27" s="19"/>
      <c r="ICN27" s="20"/>
      <c r="ICO27" s="19"/>
      <c r="ICP27" s="20"/>
      <c r="ICQ27" s="19"/>
      <c r="ICR27" s="20"/>
      <c r="ICS27" s="19"/>
      <c r="ICT27" s="20"/>
      <c r="ICU27" s="19"/>
      <c r="ICV27" s="20"/>
      <c r="ICW27" s="19"/>
      <c r="ICX27" s="20"/>
      <c r="ICY27" s="19"/>
      <c r="ICZ27" s="20"/>
      <c r="IDA27" s="19"/>
      <c r="IDB27" s="20"/>
      <c r="IDC27" s="19"/>
      <c r="IDD27" s="20"/>
      <c r="IDE27" s="19"/>
      <c r="IDF27" s="20"/>
      <c r="IDG27" s="19"/>
      <c r="IDH27" s="20"/>
      <c r="IDI27" s="19"/>
      <c r="IDJ27" s="20"/>
      <c r="IDK27" s="19"/>
      <c r="IDL27" s="20"/>
      <c r="IDM27" s="19"/>
      <c r="IDN27" s="20"/>
      <c r="IDO27" s="19"/>
      <c r="IDP27" s="20"/>
      <c r="IDQ27" s="19"/>
      <c r="IDR27" s="20"/>
      <c r="IDS27" s="19"/>
      <c r="IDT27" s="20"/>
      <c r="IDU27" s="19"/>
      <c r="IDV27" s="20"/>
      <c r="IDW27" s="19"/>
      <c r="IDX27" s="20"/>
      <c r="IDY27" s="19"/>
      <c r="IDZ27" s="20"/>
      <c r="IEA27" s="19"/>
      <c r="IEB27" s="20"/>
      <c r="IEC27" s="19"/>
      <c r="IED27" s="20"/>
      <c r="IEE27" s="19"/>
      <c r="IEF27" s="20"/>
      <c r="IEG27" s="19"/>
      <c r="IEH27" s="20"/>
      <c r="IEI27" s="19"/>
      <c r="IEJ27" s="20"/>
      <c r="IEK27" s="19"/>
      <c r="IEL27" s="20"/>
      <c r="IEM27" s="19"/>
      <c r="IEN27" s="20"/>
      <c r="IEO27" s="19"/>
      <c r="IEP27" s="20"/>
      <c r="IEQ27" s="19"/>
      <c r="IER27" s="20"/>
      <c r="IES27" s="19"/>
      <c r="IET27" s="20"/>
      <c r="IEU27" s="19"/>
      <c r="IEV27" s="20"/>
      <c r="IEW27" s="19"/>
      <c r="IEX27" s="20"/>
      <c r="IEY27" s="19"/>
      <c r="IEZ27" s="20"/>
      <c r="IFA27" s="19"/>
      <c r="IFB27" s="20"/>
      <c r="IFC27" s="19"/>
      <c r="IFD27" s="20"/>
      <c r="IFE27" s="19"/>
      <c r="IFF27" s="20"/>
      <c r="IFG27" s="19"/>
      <c r="IFH27" s="20"/>
      <c r="IFI27" s="19"/>
      <c r="IFJ27" s="20"/>
      <c r="IFK27" s="19"/>
      <c r="IFL27" s="20"/>
      <c r="IFM27" s="19"/>
      <c r="IFN27" s="20"/>
      <c r="IFO27" s="19"/>
      <c r="IFP27" s="20"/>
      <c r="IFQ27" s="19"/>
      <c r="IFR27" s="20"/>
      <c r="IFS27" s="19"/>
      <c r="IFT27" s="20"/>
      <c r="IFU27" s="19"/>
      <c r="IFV27" s="20"/>
      <c r="IFW27" s="19"/>
      <c r="IFX27" s="20"/>
      <c r="IFY27" s="19"/>
      <c r="IFZ27" s="20"/>
      <c r="IGA27" s="19"/>
      <c r="IGB27" s="20"/>
      <c r="IGC27" s="19"/>
      <c r="IGD27" s="20"/>
      <c r="IGE27" s="19"/>
      <c r="IGF27" s="20"/>
      <c r="IGG27" s="19"/>
      <c r="IGH27" s="20"/>
      <c r="IGI27" s="19"/>
      <c r="IGJ27" s="20"/>
      <c r="IGK27" s="19"/>
      <c r="IGL27" s="20"/>
      <c r="IGM27" s="19"/>
      <c r="IGN27" s="20"/>
      <c r="IGO27" s="19"/>
      <c r="IGP27" s="20"/>
      <c r="IGQ27" s="19"/>
      <c r="IGR27" s="20"/>
      <c r="IGS27" s="19"/>
      <c r="IGT27" s="20"/>
      <c r="IGU27" s="19"/>
      <c r="IGV27" s="20"/>
      <c r="IGW27" s="19"/>
      <c r="IGX27" s="20"/>
      <c r="IGY27" s="19"/>
      <c r="IGZ27" s="20"/>
      <c r="IHA27" s="19"/>
      <c r="IHB27" s="20"/>
      <c r="IHC27" s="19"/>
      <c r="IHD27" s="20"/>
      <c r="IHE27" s="19"/>
      <c r="IHF27" s="20"/>
      <c r="IHG27" s="19"/>
      <c r="IHH27" s="20"/>
      <c r="IHI27" s="19"/>
      <c r="IHJ27" s="20"/>
      <c r="IHK27" s="19"/>
      <c r="IHL27" s="20"/>
      <c r="IHM27" s="19"/>
      <c r="IHN27" s="20"/>
      <c r="IHO27" s="19"/>
      <c r="IHP27" s="20"/>
      <c r="IHQ27" s="19"/>
      <c r="IHR27" s="20"/>
      <c r="IHS27" s="19"/>
      <c r="IHT27" s="20"/>
      <c r="IHU27" s="19"/>
      <c r="IHV27" s="20"/>
      <c r="IHW27" s="19"/>
      <c r="IHX27" s="20"/>
      <c r="IHY27" s="19"/>
      <c r="IHZ27" s="20"/>
      <c r="IIA27" s="19"/>
      <c r="IIB27" s="20"/>
      <c r="IIC27" s="19"/>
      <c r="IID27" s="20"/>
      <c r="IIE27" s="19"/>
      <c r="IIF27" s="20"/>
      <c r="IIG27" s="19"/>
      <c r="IIH27" s="20"/>
      <c r="III27" s="19"/>
      <c r="IIJ27" s="20"/>
      <c r="IIK27" s="19"/>
      <c r="IIL27" s="20"/>
      <c r="IIM27" s="19"/>
      <c r="IIN27" s="20"/>
      <c r="IIO27" s="19"/>
      <c r="IIP27" s="20"/>
      <c r="IIQ27" s="19"/>
      <c r="IIR27" s="20"/>
      <c r="IIS27" s="19"/>
      <c r="IIT27" s="20"/>
      <c r="IIU27" s="19"/>
      <c r="IIV27" s="20"/>
      <c r="IIW27" s="19"/>
      <c r="IIX27" s="20"/>
      <c r="IIY27" s="19"/>
      <c r="IIZ27" s="20"/>
      <c r="IJA27" s="19"/>
      <c r="IJB27" s="20"/>
      <c r="IJC27" s="19"/>
      <c r="IJD27" s="20"/>
      <c r="IJE27" s="19"/>
      <c r="IJF27" s="20"/>
      <c r="IJG27" s="19"/>
      <c r="IJH27" s="20"/>
      <c r="IJI27" s="19"/>
      <c r="IJJ27" s="20"/>
      <c r="IJK27" s="19"/>
      <c r="IJL27" s="20"/>
      <c r="IJM27" s="19"/>
      <c r="IJN27" s="20"/>
      <c r="IJO27" s="19"/>
      <c r="IJP27" s="20"/>
      <c r="IJQ27" s="19"/>
      <c r="IJR27" s="20"/>
      <c r="IJS27" s="19"/>
      <c r="IJT27" s="20"/>
      <c r="IJU27" s="19"/>
      <c r="IJV27" s="20"/>
      <c r="IJW27" s="19"/>
      <c r="IJX27" s="20"/>
      <c r="IJY27" s="19"/>
      <c r="IJZ27" s="20"/>
      <c r="IKA27" s="19"/>
      <c r="IKB27" s="20"/>
      <c r="IKC27" s="19"/>
      <c r="IKD27" s="20"/>
      <c r="IKE27" s="19"/>
      <c r="IKF27" s="20"/>
      <c r="IKG27" s="19"/>
      <c r="IKH27" s="20"/>
      <c r="IKI27" s="19"/>
      <c r="IKJ27" s="20"/>
      <c r="IKK27" s="19"/>
      <c r="IKL27" s="20"/>
      <c r="IKM27" s="19"/>
      <c r="IKN27" s="20"/>
      <c r="IKO27" s="19"/>
      <c r="IKP27" s="20"/>
      <c r="IKQ27" s="19"/>
      <c r="IKR27" s="20"/>
      <c r="IKS27" s="19"/>
      <c r="IKT27" s="20"/>
      <c r="IKU27" s="19"/>
      <c r="IKV27" s="20"/>
      <c r="IKW27" s="19"/>
      <c r="IKX27" s="20"/>
      <c r="IKY27" s="19"/>
      <c r="IKZ27" s="20"/>
      <c r="ILA27" s="19"/>
      <c r="ILB27" s="20"/>
      <c r="ILC27" s="19"/>
      <c r="ILD27" s="20"/>
      <c r="ILE27" s="19"/>
      <c r="ILF27" s="20"/>
      <c r="ILG27" s="19"/>
      <c r="ILH27" s="20"/>
      <c r="ILI27" s="19"/>
      <c r="ILJ27" s="20"/>
      <c r="ILK27" s="19"/>
      <c r="ILL27" s="20"/>
      <c r="ILM27" s="19"/>
      <c r="ILN27" s="20"/>
      <c r="ILO27" s="19"/>
      <c r="ILP27" s="20"/>
      <c r="ILQ27" s="19"/>
      <c r="ILR27" s="20"/>
      <c r="ILS27" s="19"/>
      <c r="ILT27" s="20"/>
      <c r="ILU27" s="19"/>
      <c r="ILV27" s="20"/>
      <c r="ILW27" s="19"/>
      <c r="ILX27" s="20"/>
      <c r="ILY27" s="19"/>
      <c r="ILZ27" s="20"/>
      <c r="IMA27" s="19"/>
      <c r="IMB27" s="20"/>
      <c r="IMC27" s="19"/>
      <c r="IMD27" s="20"/>
      <c r="IME27" s="19"/>
      <c r="IMF27" s="20"/>
      <c r="IMG27" s="19"/>
      <c r="IMH27" s="20"/>
      <c r="IMI27" s="19"/>
      <c r="IMJ27" s="20"/>
      <c r="IMK27" s="19"/>
      <c r="IML27" s="20"/>
      <c r="IMM27" s="19"/>
      <c r="IMN27" s="20"/>
      <c r="IMO27" s="19"/>
      <c r="IMP27" s="20"/>
      <c r="IMQ27" s="19"/>
      <c r="IMR27" s="20"/>
      <c r="IMS27" s="19"/>
      <c r="IMT27" s="20"/>
      <c r="IMU27" s="19"/>
      <c r="IMV27" s="20"/>
      <c r="IMW27" s="19"/>
      <c r="IMX27" s="20"/>
      <c r="IMY27" s="19"/>
      <c r="IMZ27" s="20"/>
      <c r="INA27" s="19"/>
      <c r="INB27" s="20"/>
      <c r="INC27" s="19"/>
      <c r="IND27" s="20"/>
      <c r="INE27" s="19"/>
      <c r="INF27" s="20"/>
      <c r="ING27" s="19"/>
      <c r="INH27" s="20"/>
      <c r="INI27" s="19"/>
      <c r="INJ27" s="20"/>
      <c r="INK27" s="19"/>
      <c r="INL27" s="20"/>
      <c r="INM27" s="19"/>
      <c r="INN27" s="20"/>
      <c r="INO27" s="19"/>
      <c r="INP27" s="20"/>
      <c r="INQ27" s="19"/>
      <c r="INR27" s="20"/>
      <c r="INS27" s="19"/>
      <c r="INT27" s="20"/>
      <c r="INU27" s="19"/>
      <c r="INV27" s="20"/>
      <c r="INW27" s="19"/>
      <c r="INX27" s="20"/>
      <c r="INY27" s="19"/>
      <c r="INZ27" s="20"/>
      <c r="IOA27" s="19"/>
      <c r="IOB27" s="20"/>
      <c r="IOC27" s="19"/>
      <c r="IOD27" s="20"/>
      <c r="IOE27" s="19"/>
      <c r="IOF27" s="20"/>
      <c r="IOG27" s="19"/>
      <c r="IOH27" s="20"/>
      <c r="IOI27" s="19"/>
      <c r="IOJ27" s="20"/>
      <c r="IOK27" s="19"/>
      <c r="IOL27" s="20"/>
      <c r="IOM27" s="19"/>
      <c r="ION27" s="20"/>
      <c r="IOO27" s="19"/>
      <c r="IOP27" s="20"/>
      <c r="IOQ27" s="19"/>
      <c r="IOR27" s="20"/>
      <c r="IOS27" s="19"/>
      <c r="IOT27" s="20"/>
      <c r="IOU27" s="19"/>
      <c r="IOV27" s="20"/>
      <c r="IOW27" s="19"/>
      <c r="IOX27" s="20"/>
      <c r="IOY27" s="19"/>
      <c r="IOZ27" s="20"/>
      <c r="IPA27" s="19"/>
      <c r="IPB27" s="20"/>
      <c r="IPC27" s="19"/>
      <c r="IPD27" s="20"/>
      <c r="IPE27" s="19"/>
      <c r="IPF27" s="20"/>
      <c r="IPG27" s="19"/>
      <c r="IPH27" s="20"/>
      <c r="IPI27" s="19"/>
      <c r="IPJ27" s="20"/>
      <c r="IPK27" s="19"/>
      <c r="IPL27" s="20"/>
      <c r="IPM27" s="19"/>
      <c r="IPN27" s="20"/>
      <c r="IPO27" s="19"/>
      <c r="IPP27" s="20"/>
      <c r="IPQ27" s="19"/>
      <c r="IPR27" s="20"/>
      <c r="IPS27" s="19"/>
      <c r="IPT27" s="20"/>
      <c r="IPU27" s="19"/>
      <c r="IPV27" s="20"/>
      <c r="IPW27" s="19"/>
      <c r="IPX27" s="20"/>
      <c r="IPY27" s="19"/>
      <c r="IPZ27" s="20"/>
      <c r="IQA27" s="19"/>
      <c r="IQB27" s="20"/>
      <c r="IQC27" s="19"/>
      <c r="IQD27" s="20"/>
      <c r="IQE27" s="19"/>
      <c r="IQF27" s="20"/>
      <c r="IQG27" s="19"/>
      <c r="IQH27" s="20"/>
      <c r="IQI27" s="19"/>
      <c r="IQJ27" s="20"/>
      <c r="IQK27" s="19"/>
      <c r="IQL27" s="20"/>
      <c r="IQM27" s="19"/>
      <c r="IQN27" s="20"/>
      <c r="IQO27" s="19"/>
      <c r="IQP27" s="20"/>
      <c r="IQQ27" s="19"/>
      <c r="IQR27" s="20"/>
      <c r="IQS27" s="19"/>
      <c r="IQT27" s="20"/>
      <c r="IQU27" s="19"/>
      <c r="IQV27" s="20"/>
      <c r="IQW27" s="19"/>
      <c r="IQX27" s="20"/>
      <c r="IQY27" s="19"/>
      <c r="IQZ27" s="20"/>
      <c r="IRA27" s="19"/>
      <c r="IRB27" s="20"/>
      <c r="IRC27" s="19"/>
      <c r="IRD27" s="20"/>
      <c r="IRE27" s="19"/>
      <c r="IRF27" s="20"/>
      <c r="IRG27" s="19"/>
      <c r="IRH27" s="20"/>
      <c r="IRI27" s="19"/>
      <c r="IRJ27" s="20"/>
      <c r="IRK27" s="19"/>
      <c r="IRL27" s="20"/>
      <c r="IRM27" s="19"/>
      <c r="IRN27" s="20"/>
      <c r="IRO27" s="19"/>
      <c r="IRP27" s="20"/>
      <c r="IRQ27" s="19"/>
      <c r="IRR27" s="20"/>
      <c r="IRS27" s="19"/>
      <c r="IRT27" s="20"/>
      <c r="IRU27" s="19"/>
      <c r="IRV27" s="20"/>
      <c r="IRW27" s="19"/>
      <c r="IRX27" s="20"/>
      <c r="IRY27" s="19"/>
      <c r="IRZ27" s="20"/>
      <c r="ISA27" s="19"/>
      <c r="ISB27" s="20"/>
      <c r="ISC27" s="19"/>
      <c r="ISD27" s="20"/>
      <c r="ISE27" s="19"/>
      <c r="ISF27" s="20"/>
      <c r="ISG27" s="19"/>
      <c r="ISH27" s="20"/>
      <c r="ISI27" s="19"/>
      <c r="ISJ27" s="20"/>
      <c r="ISK27" s="19"/>
      <c r="ISL27" s="20"/>
      <c r="ISM27" s="19"/>
      <c r="ISN27" s="20"/>
      <c r="ISO27" s="19"/>
      <c r="ISP27" s="20"/>
      <c r="ISQ27" s="19"/>
      <c r="ISR27" s="20"/>
      <c r="ISS27" s="19"/>
      <c r="IST27" s="20"/>
      <c r="ISU27" s="19"/>
      <c r="ISV27" s="20"/>
      <c r="ISW27" s="19"/>
      <c r="ISX27" s="20"/>
      <c r="ISY27" s="19"/>
      <c r="ISZ27" s="20"/>
      <c r="ITA27" s="19"/>
      <c r="ITB27" s="20"/>
      <c r="ITC27" s="19"/>
      <c r="ITD27" s="20"/>
      <c r="ITE27" s="19"/>
      <c r="ITF27" s="20"/>
      <c r="ITG27" s="19"/>
      <c r="ITH27" s="20"/>
      <c r="ITI27" s="19"/>
      <c r="ITJ27" s="20"/>
      <c r="ITK27" s="19"/>
      <c r="ITL27" s="20"/>
      <c r="ITM27" s="19"/>
      <c r="ITN27" s="20"/>
      <c r="ITO27" s="19"/>
      <c r="ITP27" s="20"/>
      <c r="ITQ27" s="19"/>
      <c r="ITR27" s="20"/>
      <c r="ITS27" s="19"/>
      <c r="ITT27" s="20"/>
      <c r="ITU27" s="19"/>
      <c r="ITV27" s="20"/>
      <c r="ITW27" s="19"/>
      <c r="ITX27" s="20"/>
      <c r="ITY27" s="19"/>
      <c r="ITZ27" s="20"/>
      <c r="IUA27" s="19"/>
      <c r="IUB27" s="20"/>
      <c r="IUC27" s="19"/>
      <c r="IUD27" s="20"/>
      <c r="IUE27" s="19"/>
      <c r="IUF27" s="20"/>
      <c r="IUG27" s="19"/>
      <c r="IUH27" s="20"/>
      <c r="IUI27" s="19"/>
      <c r="IUJ27" s="20"/>
      <c r="IUK27" s="19"/>
      <c r="IUL27" s="20"/>
      <c r="IUM27" s="19"/>
      <c r="IUN27" s="20"/>
      <c r="IUO27" s="19"/>
      <c r="IUP27" s="20"/>
      <c r="IUQ27" s="19"/>
      <c r="IUR27" s="20"/>
      <c r="IUS27" s="19"/>
      <c r="IUT27" s="20"/>
      <c r="IUU27" s="19"/>
      <c r="IUV27" s="20"/>
      <c r="IUW27" s="19"/>
      <c r="IUX27" s="20"/>
      <c r="IUY27" s="19"/>
      <c r="IUZ27" s="20"/>
      <c r="IVA27" s="19"/>
      <c r="IVB27" s="20"/>
      <c r="IVC27" s="19"/>
      <c r="IVD27" s="20"/>
      <c r="IVE27" s="19"/>
      <c r="IVF27" s="20"/>
      <c r="IVG27" s="19"/>
      <c r="IVH27" s="20"/>
      <c r="IVI27" s="19"/>
      <c r="IVJ27" s="20"/>
      <c r="IVK27" s="19"/>
      <c r="IVL27" s="20"/>
      <c r="IVM27" s="19"/>
      <c r="IVN27" s="20"/>
      <c r="IVO27" s="19"/>
      <c r="IVP27" s="20"/>
      <c r="IVQ27" s="19"/>
      <c r="IVR27" s="20"/>
      <c r="IVS27" s="19"/>
      <c r="IVT27" s="20"/>
      <c r="IVU27" s="19"/>
      <c r="IVV27" s="20"/>
      <c r="IVW27" s="19"/>
      <c r="IVX27" s="20"/>
      <c r="IVY27" s="19"/>
      <c r="IVZ27" s="20"/>
      <c r="IWA27" s="19"/>
      <c r="IWB27" s="20"/>
      <c r="IWC27" s="19"/>
      <c r="IWD27" s="20"/>
      <c r="IWE27" s="19"/>
      <c r="IWF27" s="20"/>
      <c r="IWG27" s="19"/>
      <c r="IWH27" s="20"/>
      <c r="IWI27" s="19"/>
      <c r="IWJ27" s="20"/>
      <c r="IWK27" s="19"/>
      <c r="IWL27" s="20"/>
      <c r="IWM27" s="19"/>
      <c r="IWN27" s="20"/>
      <c r="IWO27" s="19"/>
      <c r="IWP27" s="20"/>
      <c r="IWQ27" s="19"/>
      <c r="IWR27" s="20"/>
      <c r="IWS27" s="19"/>
      <c r="IWT27" s="20"/>
      <c r="IWU27" s="19"/>
      <c r="IWV27" s="20"/>
      <c r="IWW27" s="19"/>
      <c r="IWX27" s="20"/>
      <c r="IWY27" s="19"/>
      <c r="IWZ27" s="20"/>
      <c r="IXA27" s="19"/>
      <c r="IXB27" s="20"/>
      <c r="IXC27" s="19"/>
      <c r="IXD27" s="20"/>
      <c r="IXE27" s="19"/>
      <c r="IXF27" s="20"/>
      <c r="IXG27" s="19"/>
      <c r="IXH27" s="20"/>
      <c r="IXI27" s="19"/>
      <c r="IXJ27" s="20"/>
      <c r="IXK27" s="19"/>
      <c r="IXL27" s="20"/>
      <c r="IXM27" s="19"/>
      <c r="IXN27" s="20"/>
      <c r="IXO27" s="19"/>
      <c r="IXP27" s="20"/>
      <c r="IXQ27" s="19"/>
      <c r="IXR27" s="20"/>
      <c r="IXS27" s="19"/>
      <c r="IXT27" s="20"/>
      <c r="IXU27" s="19"/>
      <c r="IXV27" s="20"/>
      <c r="IXW27" s="19"/>
      <c r="IXX27" s="20"/>
      <c r="IXY27" s="19"/>
      <c r="IXZ27" s="20"/>
      <c r="IYA27" s="19"/>
      <c r="IYB27" s="20"/>
      <c r="IYC27" s="19"/>
      <c r="IYD27" s="20"/>
      <c r="IYE27" s="19"/>
      <c r="IYF27" s="20"/>
      <c r="IYG27" s="19"/>
      <c r="IYH27" s="20"/>
      <c r="IYI27" s="19"/>
      <c r="IYJ27" s="20"/>
      <c r="IYK27" s="19"/>
      <c r="IYL27" s="20"/>
      <c r="IYM27" s="19"/>
      <c r="IYN27" s="20"/>
      <c r="IYO27" s="19"/>
      <c r="IYP27" s="20"/>
      <c r="IYQ27" s="19"/>
      <c r="IYR27" s="20"/>
      <c r="IYS27" s="19"/>
      <c r="IYT27" s="20"/>
      <c r="IYU27" s="19"/>
      <c r="IYV27" s="20"/>
      <c r="IYW27" s="19"/>
      <c r="IYX27" s="20"/>
      <c r="IYY27" s="19"/>
      <c r="IYZ27" s="20"/>
      <c r="IZA27" s="19"/>
      <c r="IZB27" s="20"/>
      <c r="IZC27" s="19"/>
      <c r="IZD27" s="20"/>
      <c r="IZE27" s="19"/>
      <c r="IZF27" s="20"/>
      <c r="IZG27" s="19"/>
      <c r="IZH27" s="20"/>
      <c r="IZI27" s="19"/>
      <c r="IZJ27" s="20"/>
      <c r="IZK27" s="19"/>
      <c r="IZL27" s="20"/>
      <c r="IZM27" s="19"/>
      <c r="IZN27" s="20"/>
      <c r="IZO27" s="19"/>
      <c r="IZP27" s="20"/>
      <c r="IZQ27" s="19"/>
      <c r="IZR27" s="20"/>
      <c r="IZS27" s="19"/>
      <c r="IZT27" s="20"/>
      <c r="IZU27" s="19"/>
      <c r="IZV27" s="20"/>
      <c r="IZW27" s="19"/>
      <c r="IZX27" s="20"/>
      <c r="IZY27" s="19"/>
      <c r="IZZ27" s="20"/>
      <c r="JAA27" s="19"/>
      <c r="JAB27" s="20"/>
      <c r="JAC27" s="19"/>
      <c r="JAD27" s="20"/>
      <c r="JAE27" s="19"/>
      <c r="JAF27" s="20"/>
      <c r="JAG27" s="19"/>
      <c r="JAH27" s="20"/>
      <c r="JAI27" s="19"/>
      <c r="JAJ27" s="20"/>
      <c r="JAK27" s="19"/>
      <c r="JAL27" s="20"/>
      <c r="JAM27" s="19"/>
      <c r="JAN27" s="20"/>
      <c r="JAO27" s="19"/>
      <c r="JAP27" s="20"/>
      <c r="JAQ27" s="19"/>
      <c r="JAR27" s="20"/>
      <c r="JAS27" s="19"/>
      <c r="JAT27" s="20"/>
      <c r="JAU27" s="19"/>
      <c r="JAV27" s="20"/>
      <c r="JAW27" s="19"/>
      <c r="JAX27" s="20"/>
      <c r="JAY27" s="19"/>
      <c r="JAZ27" s="20"/>
      <c r="JBA27" s="19"/>
      <c r="JBB27" s="20"/>
      <c r="JBC27" s="19"/>
      <c r="JBD27" s="20"/>
      <c r="JBE27" s="19"/>
      <c r="JBF27" s="20"/>
      <c r="JBG27" s="19"/>
      <c r="JBH27" s="20"/>
      <c r="JBI27" s="19"/>
      <c r="JBJ27" s="20"/>
      <c r="JBK27" s="19"/>
      <c r="JBL27" s="20"/>
      <c r="JBM27" s="19"/>
      <c r="JBN27" s="20"/>
      <c r="JBO27" s="19"/>
      <c r="JBP27" s="20"/>
      <c r="JBQ27" s="19"/>
      <c r="JBR27" s="20"/>
      <c r="JBS27" s="19"/>
      <c r="JBT27" s="20"/>
      <c r="JBU27" s="19"/>
      <c r="JBV27" s="20"/>
      <c r="JBW27" s="19"/>
      <c r="JBX27" s="20"/>
      <c r="JBY27" s="19"/>
      <c r="JBZ27" s="20"/>
      <c r="JCA27" s="19"/>
      <c r="JCB27" s="20"/>
      <c r="JCC27" s="19"/>
      <c r="JCD27" s="20"/>
      <c r="JCE27" s="19"/>
      <c r="JCF27" s="20"/>
      <c r="JCG27" s="19"/>
      <c r="JCH27" s="20"/>
      <c r="JCI27" s="19"/>
      <c r="JCJ27" s="20"/>
      <c r="JCK27" s="19"/>
      <c r="JCL27" s="20"/>
      <c r="JCM27" s="19"/>
      <c r="JCN27" s="20"/>
      <c r="JCO27" s="19"/>
      <c r="JCP27" s="20"/>
      <c r="JCQ27" s="19"/>
      <c r="JCR27" s="20"/>
      <c r="JCS27" s="19"/>
      <c r="JCT27" s="20"/>
      <c r="JCU27" s="19"/>
      <c r="JCV27" s="20"/>
      <c r="JCW27" s="19"/>
      <c r="JCX27" s="20"/>
      <c r="JCY27" s="19"/>
      <c r="JCZ27" s="20"/>
      <c r="JDA27" s="19"/>
      <c r="JDB27" s="20"/>
      <c r="JDC27" s="19"/>
      <c r="JDD27" s="20"/>
      <c r="JDE27" s="19"/>
      <c r="JDF27" s="20"/>
      <c r="JDG27" s="19"/>
      <c r="JDH27" s="20"/>
      <c r="JDI27" s="19"/>
      <c r="JDJ27" s="20"/>
      <c r="JDK27" s="19"/>
      <c r="JDL27" s="20"/>
      <c r="JDM27" s="19"/>
      <c r="JDN27" s="20"/>
      <c r="JDO27" s="19"/>
      <c r="JDP27" s="20"/>
      <c r="JDQ27" s="19"/>
      <c r="JDR27" s="20"/>
      <c r="JDS27" s="19"/>
      <c r="JDT27" s="20"/>
      <c r="JDU27" s="19"/>
      <c r="JDV27" s="20"/>
      <c r="JDW27" s="19"/>
      <c r="JDX27" s="20"/>
      <c r="JDY27" s="19"/>
      <c r="JDZ27" s="20"/>
      <c r="JEA27" s="19"/>
      <c r="JEB27" s="20"/>
      <c r="JEC27" s="19"/>
      <c r="JED27" s="20"/>
      <c r="JEE27" s="19"/>
      <c r="JEF27" s="20"/>
      <c r="JEG27" s="19"/>
      <c r="JEH27" s="20"/>
      <c r="JEI27" s="19"/>
      <c r="JEJ27" s="20"/>
      <c r="JEK27" s="19"/>
      <c r="JEL27" s="20"/>
      <c r="JEM27" s="19"/>
      <c r="JEN27" s="20"/>
      <c r="JEO27" s="19"/>
      <c r="JEP27" s="20"/>
      <c r="JEQ27" s="19"/>
      <c r="JER27" s="20"/>
      <c r="JES27" s="19"/>
      <c r="JET27" s="20"/>
      <c r="JEU27" s="19"/>
      <c r="JEV27" s="20"/>
      <c r="JEW27" s="19"/>
      <c r="JEX27" s="20"/>
      <c r="JEY27" s="19"/>
      <c r="JEZ27" s="20"/>
      <c r="JFA27" s="19"/>
      <c r="JFB27" s="20"/>
      <c r="JFC27" s="19"/>
      <c r="JFD27" s="20"/>
      <c r="JFE27" s="19"/>
      <c r="JFF27" s="20"/>
      <c r="JFG27" s="19"/>
      <c r="JFH27" s="20"/>
      <c r="JFI27" s="19"/>
      <c r="JFJ27" s="20"/>
      <c r="JFK27" s="19"/>
      <c r="JFL27" s="20"/>
      <c r="JFM27" s="19"/>
      <c r="JFN27" s="20"/>
      <c r="JFO27" s="19"/>
      <c r="JFP27" s="20"/>
      <c r="JFQ27" s="19"/>
      <c r="JFR27" s="20"/>
      <c r="JFS27" s="19"/>
      <c r="JFT27" s="20"/>
      <c r="JFU27" s="19"/>
      <c r="JFV27" s="20"/>
      <c r="JFW27" s="19"/>
      <c r="JFX27" s="20"/>
      <c r="JFY27" s="19"/>
      <c r="JFZ27" s="20"/>
      <c r="JGA27" s="19"/>
      <c r="JGB27" s="20"/>
      <c r="JGC27" s="19"/>
      <c r="JGD27" s="20"/>
      <c r="JGE27" s="19"/>
      <c r="JGF27" s="20"/>
      <c r="JGG27" s="19"/>
      <c r="JGH27" s="20"/>
      <c r="JGI27" s="19"/>
      <c r="JGJ27" s="20"/>
      <c r="JGK27" s="19"/>
      <c r="JGL27" s="20"/>
      <c r="JGM27" s="19"/>
      <c r="JGN27" s="20"/>
      <c r="JGO27" s="19"/>
      <c r="JGP27" s="20"/>
      <c r="JGQ27" s="19"/>
      <c r="JGR27" s="20"/>
      <c r="JGS27" s="19"/>
      <c r="JGT27" s="20"/>
      <c r="JGU27" s="19"/>
      <c r="JGV27" s="20"/>
      <c r="JGW27" s="19"/>
      <c r="JGX27" s="20"/>
      <c r="JGY27" s="19"/>
      <c r="JGZ27" s="20"/>
      <c r="JHA27" s="19"/>
      <c r="JHB27" s="20"/>
      <c r="JHC27" s="19"/>
      <c r="JHD27" s="20"/>
      <c r="JHE27" s="19"/>
      <c r="JHF27" s="20"/>
      <c r="JHG27" s="19"/>
      <c r="JHH27" s="20"/>
      <c r="JHI27" s="19"/>
      <c r="JHJ27" s="20"/>
      <c r="JHK27" s="19"/>
      <c r="JHL27" s="20"/>
      <c r="JHM27" s="19"/>
      <c r="JHN27" s="20"/>
      <c r="JHO27" s="19"/>
      <c r="JHP27" s="20"/>
      <c r="JHQ27" s="19"/>
      <c r="JHR27" s="20"/>
      <c r="JHS27" s="19"/>
      <c r="JHT27" s="20"/>
      <c r="JHU27" s="19"/>
      <c r="JHV27" s="20"/>
      <c r="JHW27" s="19"/>
      <c r="JHX27" s="20"/>
      <c r="JHY27" s="19"/>
      <c r="JHZ27" s="20"/>
      <c r="JIA27" s="19"/>
      <c r="JIB27" s="20"/>
      <c r="JIC27" s="19"/>
      <c r="JID27" s="20"/>
      <c r="JIE27" s="19"/>
      <c r="JIF27" s="20"/>
      <c r="JIG27" s="19"/>
      <c r="JIH27" s="20"/>
      <c r="JII27" s="19"/>
      <c r="JIJ27" s="20"/>
      <c r="JIK27" s="19"/>
      <c r="JIL27" s="20"/>
      <c r="JIM27" s="19"/>
      <c r="JIN27" s="20"/>
      <c r="JIO27" s="19"/>
      <c r="JIP27" s="20"/>
      <c r="JIQ27" s="19"/>
      <c r="JIR27" s="20"/>
      <c r="JIS27" s="19"/>
      <c r="JIT27" s="20"/>
      <c r="JIU27" s="19"/>
      <c r="JIV27" s="20"/>
      <c r="JIW27" s="19"/>
      <c r="JIX27" s="20"/>
      <c r="JIY27" s="19"/>
      <c r="JIZ27" s="20"/>
      <c r="JJA27" s="19"/>
      <c r="JJB27" s="20"/>
      <c r="JJC27" s="19"/>
      <c r="JJD27" s="20"/>
      <c r="JJE27" s="19"/>
      <c r="JJF27" s="20"/>
      <c r="JJG27" s="19"/>
      <c r="JJH27" s="20"/>
      <c r="JJI27" s="19"/>
      <c r="JJJ27" s="20"/>
      <c r="JJK27" s="19"/>
      <c r="JJL27" s="20"/>
      <c r="JJM27" s="19"/>
      <c r="JJN27" s="20"/>
      <c r="JJO27" s="19"/>
      <c r="JJP27" s="20"/>
      <c r="JJQ27" s="19"/>
      <c r="JJR27" s="20"/>
      <c r="JJS27" s="19"/>
      <c r="JJT27" s="20"/>
      <c r="JJU27" s="19"/>
      <c r="JJV27" s="20"/>
      <c r="JJW27" s="19"/>
      <c r="JJX27" s="20"/>
      <c r="JJY27" s="19"/>
      <c r="JJZ27" s="20"/>
      <c r="JKA27" s="19"/>
      <c r="JKB27" s="20"/>
      <c r="JKC27" s="19"/>
      <c r="JKD27" s="20"/>
      <c r="JKE27" s="19"/>
      <c r="JKF27" s="20"/>
      <c r="JKG27" s="19"/>
      <c r="JKH27" s="20"/>
      <c r="JKI27" s="19"/>
      <c r="JKJ27" s="20"/>
      <c r="JKK27" s="19"/>
      <c r="JKL27" s="20"/>
      <c r="JKM27" s="19"/>
      <c r="JKN27" s="20"/>
      <c r="JKO27" s="19"/>
      <c r="JKP27" s="20"/>
      <c r="JKQ27" s="19"/>
      <c r="JKR27" s="20"/>
      <c r="JKS27" s="19"/>
      <c r="JKT27" s="20"/>
      <c r="JKU27" s="19"/>
      <c r="JKV27" s="20"/>
      <c r="JKW27" s="19"/>
      <c r="JKX27" s="20"/>
      <c r="JKY27" s="19"/>
      <c r="JKZ27" s="20"/>
      <c r="JLA27" s="19"/>
      <c r="JLB27" s="20"/>
      <c r="JLC27" s="19"/>
      <c r="JLD27" s="20"/>
      <c r="JLE27" s="19"/>
      <c r="JLF27" s="20"/>
      <c r="JLG27" s="19"/>
      <c r="JLH27" s="20"/>
      <c r="JLI27" s="19"/>
      <c r="JLJ27" s="20"/>
      <c r="JLK27" s="19"/>
      <c r="JLL27" s="20"/>
      <c r="JLM27" s="19"/>
      <c r="JLN27" s="20"/>
      <c r="JLO27" s="19"/>
      <c r="JLP27" s="20"/>
      <c r="JLQ27" s="19"/>
      <c r="JLR27" s="20"/>
      <c r="JLS27" s="19"/>
      <c r="JLT27" s="20"/>
      <c r="JLU27" s="19"/>
      <c r="JLV27" s="20"/>
      <c r="JLW27" s="19"/>
      <c r="JLX27" s="20"/>
      <c r="JLY27" s="19"/>
      <c r="JLZ27" s="20"/>
      <c r="JMA27" s="19"/>
      <c r="JMB27" s="20"/>
      <c r="JMC27" s="19"/>
      <c r="JMD27" s="20"/>
      <c r="JME27" s="19"/>
      <c r="JMF27" s="20"/>
      <c r="JMG27" s="19"/>
      <c r="JMH27" s="20"/>
      <c r="JMI27" s="19"/>
      <c r="JMJ27" s="20"/>
      <c r="JMK27" s="19"/>
      <c r="JML27" s="20"/>
      <c r="JMM27" s="19"/>
      <c r="JMN27" s="20"/>
      <c r="JMO27" s="19"/>
      <c r="JMP27" s="20"/>
      <c r="JMQ27" s="19"/>
      <c r="JMR27" s="20"/>
      <c r="JMS27" s="19"/>
      <c r="JMT27" s="20"/>
      <c r="JMU27" s="19"/>
      <c r="JMV27" s="20"/>
      <c r="JMW27" s="19"/>
      <c r="JMX27" s="20"/>
      <c r="JMY27" s="19"/>
      <c r="JMZ27" s="20"/>
      <c r="JNA27" s="19"/>
      <c r="JNB27" s="20"/>
      <c r="JNC27" s="19"/>
      <c r="JND27" s="20"/>
      <c r="JNE27" s="19"/>
      <c r="JNF27" s="20"/>
      <c r="JNG27" s="19"/>
      <c r="JNH27" s="20"/>
      <c r="JNI27" s="19"/>
      <c r="JNJ27" s="20"/>
      <c r="JNK27" s="19"/>
      <c r="JNL27" s="20"/>
      <c r="JNM27" s="19"/>
      <c r="JNN27" s="20"/>
      <c r="JNO27" s="19"/>
      <c r="JNP27" s="20"/>
      <c r="JNQ27" s="19"/>
      <c r="JNR27" s="20"/>
      <c r="JNS27" s="19"/>
      <c r="JNT27" s="20"/>
      <c r="JNU27" s="19"/>
      <c r="JNV27" s="20"/>
      <c r="JNW27" s="19"/>
      <c r="JNX27" s="20"/>
      <c r="JNY27" s="19"/>
      <c r="JNZ27" s="20"/>
      <c r="JOA27" s="19"/>
      <c r="JOB27" s="20"/>
      <c r="JOC27" s="19"/>
      <c r="JOD27" s="20"/>
      <c r="JOE27" s="19"/>
      <c r="JOF27" s="20"/>
      <c r="JOG27" s="19"/>
      <c r="JOH27" s="20"/>
      <c r="JOI27" s="19"/>
      <c r="JOJ27" s="20"/>
      <c r="JOK27" s="19"/>
      <c r="JOL27" s="20"/>
      <c r="JOM27" s="19"/>
      <c r="JON27" s="20"/>
      <c r="JOO27" s="19"/>
      <c r="JOP27" s="20"/>
      <c r="JOQ27" s="19"/>
      <c r="JOR27" s="20"/>
      <c r="JOS27" s="19"/>
      <c r="JOT27" s="20"/>
      <c r="JOU27" s="19"/>
      <c r="JOV27" s="20"/>
      <c r="JOW27" s="19"/>
      <c r="JOX27" s="20"/>
      <c r="JOY27" s="19"/>
      <c r="JOZ27" s="20"/>
      <c r="JPA27" s="19"/>
      <c r="JPB27" s="20"/>
      <c r="JPC27" s="19"/>
      <c r="JPD27" s="20"/>
      <c r="JPE27" s="19"/>
      <c r="JPF27" s="20"/>
      <c r="JPG27" s="19"/>
      <c r="JPH27" s="20"/>
      <c r="JPI27" s="19"/>
      <c r="JPJ27" s="20"/>
      <c r="JPK27" s="19"/>
      <c r="JPL27" s="20"/>
      <c r="JPM27" s="19"/>
      <c r="JPN27" s="20"/>
      <c r="JPO27" s="19"/>
      <c r="JPP27" s="20"/>
      <c r="JPQ27" s="19"/>
      <c r="JPR27" s="20"/>
      <c r="JPS27" s="19"/>
      <c r="JPT27" s="20"/>
      <c r="JPU27" s="19"/>
      <c r="JPV27" s="20"/>
      <c r="JPW27" s="19"/>
      <c r="JPX27" s="20"/>
      <c r="JPY27" s="19"/>
      <c r="JPZ27" s="20"/>
      <c r="JQA27" s="19"/>
      <c r="JQB27" s="20"/>
      <c r="JQC27" s="19"/>
      <c r="JQD27" s="20"/>
      <c r="JQE27" s="19"/>
      <c r="JQF27" s="20"/>
      <c r="JQG27" s="19"/>
      <c r="JQH27" s="20"/>
      <c r="JQI27" s="19"/>
      <c r="JQJ27" s="20"/>
      <c r="JQK27" s="19"/>
      <c r="JQL27" s="20"/>
      <c r="JQM27" s="19"/>
      <c r="JQN27" s="20"/>
      <c r="JQO27" s="19"/>
      <c r="JQP27" s="20"/>
      <c r="JQQ27" s="19"/>
      <c r="JQR27" s="20"/>
      <c r="JQS27" s="19"/>
      <c r="JQT27" s="20"/>
      <c r="JQU27" s="19"/>
      <c r="JQV27" s="20"/>
      <c r="JQW27" s="19"/>
      <c r="JQX27" s="20"/>
      <c r="JQY27" s="19"/>
      <c r="JQZ27" s="20"/>
      <c r="JRA27" s="19"/>
      <c r="JRB27" s="20"/>
      <c r="JRC27" s="19"/>
      <c r="JRD27" s="20"/>
      <c r="JRE27" s="19"/>
      <c r="JRF27" s="20"/>
      <c r="JRG27" s="19"/>
      <c r="JRH27" s="20"/>
      <c r="JRI27" s="19"/>
      <c r="JRJ27" s="20"/>
      <c r="JRK27" s="19"/>
      <c r="JRL27" s="20"/>
      <c r="JRM27" s="19"/>
      <c r="JRN27" s="20"/>
      <c r="JRO27" s="19"/>
      <c r="JRP27" s="20"/>
      <c r="JRQ27" s="19"/>
      <c r="JRR27" s="20"/>
      <c r="JRS27" s="19"/>
      <c r="JRT27" s="20"/>
      <c r="JRU27" s="19"/>
      <c r="JRV27" s="20"/>
      <c r="JRW27" s="19"/>
      <c r="JRX27" s="20"/>
      <c r="JRY27" s="19"/>
      <c r="JRZ27" s="20"/>
      <c r="JSA27" s="19"/>
      <c r="JSB27" s="20"/>
      <c r="JSC27" s="19"/>
      <c r="JSD27" s="20"/>
      <c r="JSE27" s="19"/>
      <c r="JSF27" s="20"/>
      <c r="JSG27" s="19"/>
      <c r="JSH27" s="20"/>
      <c r="JSI27" s="19"/>
      <c r="JSJ27" s="20"/>
      <c r="JSK27" s="19"/>
      <c r="JSL27" s="20"/>
      <c r="JSM27" s="19"/>
      <c r="JSN27" s="20"/>
      <c r="JSO27" s="19"/>
      <c r="JSP27" s="20"/>
      <c r="JSQ27" s="19"/>
      <c r="JSR27" s="20"/>
      <c r="JSS27" s="19"/>
      <c r="JST27" s="20"/>
      <c r="JSU27" s="19"/>
      <c r="JSV27" s="20"/>
      <c r="JSW27" s="19"/>
      <c r="JSX27" s="20"/>
      <c r="JSY27" s="19"/>
      <c r="JSZ27" s="20"/>
      <c r="JTA27" s="19"/>
      <c r="JTB27" s="20"/>
      <c r="JTC27" s="19"/>
      <c r="JTD27" s="20"/>
      <c r="JTE27" s="19"/>
      <c r="JTF27" s="20"/>
      <c r="JTG27" s="19"/>
      <c r="JTH27" s="20"/>
      <c r="JTI27" s="19"/>
      <c r="JTJ27" s="20"/>
      <c r="JTK27" s="19"/>
      <c r="JTL27" s="20"/>
      <c r="JTM27" s="19"/>
      <c r="JTN27" s="20"/>
      <c r="JTO27" s="19"/>
      <c r="JTP27" s="20"/>
      <c r="JTQ27" s="19"/>
      <c r="JTR27" s="20"/>
      <c r="JTS27" s="19"/>
      <c r="JTT27" s="20"/>
      <c r="JTU27" s="19"/>
      <c r="JTV27" s="20"/>
      <c r="JTW27" s="19"/>
      <c r="JTX27" s="20"/>
      <c r="JTY27" s="19"/>
      <c r="JTZ27" s="20"/>
      <c r="JUA27" s="19"/>
      <c r="JUB27" s="20"/>
      <c r="JUC27" s="19"/>
      <c r="JUD27" s="20"/>
      <c r="JUE27" s="19"/>
      <c r="JUF27" s="20"/>
      <c r="JUG27" s="19"/>
      <c r="JUH27" s="20"/>
      <c r="JUI27" s="19"/>
      <c r="JUJ27" s="20"/>
      <c r="JUK27" s="19"/>
      <c r="JUL27" s="20"/>
      <c r="JUM27" s="19"/>
      <c r="JUN27" s="20"/>
      <c r="JUO27" s="19"/>
      <c r="JUP27" s="20"/>
      <c r="JUQ27" s="19"/>
      <c r="JUR27" s="20"/>
      <c r="JUS27" s="19"/>
      <c r="JUT27" s="20"/>
      <c r="JUU27" s="19"/>
      <c r="JUV27" s="20"/>
      <c r="JUW27" s="19"/>
      <c r="JUX27" s="20"/>
      <c r="JUY27" s="19"/>
      <c r="JUZ27" s="20"/>
      <c r="JVA27" s="19"/>
      <c r="JVB27" s="20"/>
      <c r="JVC27" s="19"/>
      <c r="JVD27" s="20"/>
      <c r="JVE27" s="19"/>
      <c r="JVF27" s="20"/>
      <c r="JVG27" s="19"/>
      <c r="JVH27" s="20"/>
      <c r="JVI27" s="19"/>
      <c r="JVJ27" s="20"/>
      <c r="JVK27" s="19"/>
      <c r="JVL27" s="20"/>
      <c r="JVM27" s="19"/>
      <c r="JVN27" s="20"/>
      <c r="JVO27" s="19"/>
      <c r="JVP27" s="20"/>
      <c r="JVQ27" s="19"/>
      <c r="JVR27" s="20"/>
      <c r="JVS27" s="19"/>
      <c r="JVT27" s="20"/>
      <c r="JVU27" s="19"/>
      <c r="JVV27" s="20"/>
      <c r="JVW27" s="19"/>
      <c r="JVX27" s="20"/>
      <c r="JVY27" s="19"/>
      <c r="JVZ27" s="20"/>
      <c r="JWA27" s="19"/>
      <c r="JWB27" s="20"/>
      <c r="JWC27" s="19"/>
      <c r="JWD27" s="20"/>
      <c r="JWE27" s="19"/>
      <c r="JWF27" s="20"/>
      <c r="JWG27" s="19"/>
      <c r="JWH27" s="20"/>
      <c r="JWI27" s="19"/>
      <c r="JWJ27" s="20"/>
      <c r="JWK27" s="19"/>
      <c r="JWL27" s="20"/>
      <c r="JWM27" s="19"/>
      <c r="JWN27" s="20"/>
      <c r="JWO27" s="19"/>
      <c r="JWP27" s="20"/>
      <c r="JWQ27" s="19"/>
      <c r="JWR27" s="20"/>
      <c r="JWS27" s="19"/>
      <c r="JWT27" s="20"/>
      <c r="JWU27" s="19"/>
      <c r="JWV27" s="20"/>
      <c r="JWW27" s="19"/>
      <c r="JWX27" s="20"/>
      <c r="JWY27" s="19"/>
      <c r="JWZ27" s="20"/>
      <c r="JXA27" s="19"/>
      <c r="JXB27" s="20"/>
      <c r="JXC27" s="19"/>
      <c r="JXD27" s="20"/>
      <c r="JXE27" s="19"/>
      <c r="JXF27" s="20"/>
      <c r="JXG27" s="19"/>
      <c r="JXH27" s="20"/>
      <c r="JXI27" s="19"/>
      <c r="JXJ27" s="20"/>
      <c r="JXK27" s="19"/>
      <c r="JXL27" s="20"/>
      <c r="JXM27" s="19"/>
      <c r="JXN27" s="20"/>
      <c r="JXO27" s="19"/>
      <c r="JXP27" s="20"/>
      <c r="JXQ27" s="19"/>
      <c r="JXR27" s="20"/>
      <c r="JXS27" s="19"/>
      <c r="JXT27" s="20"/>
      <c r="JXU27" s="19"/>
      <c r="JXV27" s="20"/>
      <c r="JXW27" s="19"/>
      <c r="JXX27" s="20"/>
      <c r="JXY27" s="19"/>
      <c r="JXZ27" s="20"/>
      <c r="JYA27" s="19"/>
      <c r="JYB27" s="20"/>
      <c r="JYC27" s="19"/>
      <c r="JYD27" s="20"/>
      <c r="JYE27" s="19"/>
      <c r="JYF27" s="20"/>
      <c r="JYG27" s="19"/>
      <c r="JYH27" s="20"/>
      <c r="JYI27" s="19"/>
      <c r="JYJ27" s="20"/>
      <c r="JYK27" s="19"/>
      <c r="JYL27" s="20"/>
      <c r="JYM27" s="19"/>
      <c r="JYN27" s="20"/>
      <c r="JYO27" s="19"/>
      <c r="JYP27" s="20"/>
      <c r="JYQ27" s="19"/>
      <c r="JYR27" s="20"/>
      <c r="JYS27" s="19"/>
      <c r="JYT27" s="20"/>
      <c r="JYU27" s="19"/>
      <c r="JYV27" s="20"/>
      <c r="JYW27" s="19"/>
      <c r="JYX27" s="20"/>
      <c r="JYY27" s="19"/>
      <c r="JYZ27" s="20"/>
      <c r="JZA27" s="19"/>
      <c r="JZB27" s="20"/>
      <c r="JZC27" s="19"/>
      <c r="JZD27" s="20"/>
      <c r="JZE27" s="19"/>
      <c r="JZF27" s="20"/>
      <c r="JZG27" s="19"/>
      <c r="JZH27" s="20"/>
      <c r="JZI27" s="19"/>
      <c r="JZJ27" s="20"/>
      <c r="JZK27" s="19"/>
      <c r="JZL27" s="20"/>
      <c r="JZM27" s="19"/>
      <c r="JZN27" s="20"/>
      <c r="JZO27" s="19"/>
      <c r="JZP27" s="20"/>
      <c r="JZQ27" s="19"/>
      <c r="JZR27" s="20"/>
      <c r="JZS27" s="19"/>
      <c r="JZT27" s="20"/>
      <c r="JZU27" s="19"/>
      <c r="JZV27" s="20"/>
      <c r="JZW27" s="19"/>
      <c r="JZX27" s="20"/>
      <c r="JZY27" s="19"/>
      <c r="JZZ27" s="20"/>
      <c r="KAA27" s="19"/>
      <c r="KAB27" s="20"/>
      <c r="KAC27" s="19"/>
      <c r="KAD27" s="20"/>
      <c r="KAE27" s="19"/>
      <c r="KAF27" s="20"/>
      <c r="KAG27" s="19"/>
      <c r="KAH27" s="20"/>
      <c r="KAI27" s="19"/>
      <c r="KAJ27" s="20"/>
      <c r="KAK27" s="19"/>
      <c r="KAL27" s="20"/>
      <c r="KAM27" s="19"/>
      <c r="KAN27" s="20"/>
      <c r="KAO27" s="19"/>
      <c r="KAP27" s="20"/>
      <c r="KAQ27" s="19"/>
      <c r="KAR27" s="20"/>
      <c r="KAS27" s="19"/>
      <c r="KAT27" s="20"/>
      <c r="KAU27" s="19"/>
      <c r="KAV27" s="20"/>
      <c r="KAW27" s="19"/>
      <c r="KAX27" s="20"/>
      <c r="KAY27" s="19"/>
      <c r="KAZ27" s="20"/>
      <c r="KBA27" s="19"/>
      <c r="KBB27" s="20"/>
      <c r="KBC27" s="19"/>
      <c r="KBD27" s="20"/>
      <c r="KBE27" s="19"/>
      <c r="KBF27" s="20"/>
      <c r="KBG27" s="19"/>
      <c r="KBH27" s="20"/>
      <c r="KBI27" s="19"/>
      <c r="KBJ27" s="20"/>
      <c r="KBK27" s="19"/>
      <c r="KBL27" s="20"/>
      <c r="KBM27" s="19"/>
      <c r="KBN27" s="20"/>
      <c r="KBO27" s="19"/>
      <c r="KBP27" s="20"/>
      <c r="KBQ27" s="19"/>
      <c r="KBR27" s="20"/>
      <c r="KBS27" s="19"/>
      <c r="KBT27" s="20"/>
      <c r="KBU27" s="19"/>
      <c r="KBV27" s="20"/>
      <c r="KBW27" s="19"/>
      <c r="KBX27" s="20"/>
      <c r="KBY27" s="19"/>
      <c r="KBZ27" s="20"/>
      <c r="KCA27" s="19"/>
      <c r="KCB27" s="20"/>
      <c r="KCC27" s="19"/>
      <c r="KCD27" s="20"/>
      <c r="KCE27" s="19"/>
      <c r="KCF27" s="20"/>
      <c r="KCG27" s="19"/>
      <c r="KCH27" s="20"/>
      <c r="KCI27" s="19"/>
      <c r="KCJ27" s="20"/>
      <c r="KCK27" s="19"/>
      <c r="KCL27" s="20"/>
      <c r="KCM27" s="19"/>
      <c r="KCN27" s="20"/>
      <c r="KCO27" s="19"/>
      <c r="KCP27" s="20"/>
      <c r="KCQ27" s="19"/>
      <c r="KCR27" s="20"/>
      <c r="KCS27" s="19"/>
      <c r="KCT27" s="20"/>
      <c r="KCU27" s="19"/>
      <c r="KCV27" s="20"/>
      <c r="KCW27" s="19"/>
      <c r="KCX27" s="20"/>
      <c r="KCY27" s="19"/>
      <c r="KCZ27" s="20"/>
      <c r="KDA27" s="19"/>
      <c r="KDB27" s="20"/>
      <c r="KDC27" s="19"/>
      <c r="KDD27" s="20"/>
      <c r="KDE27" s="19"/>
      <c r="KDF27" s="20"/>
      <c r="KDG27" s="19"/>
      <c r="KDH27" s="20"/>
      <c r="KDI27" s="19"/>
      <c r="KDJ27" s="20"/>
      <c r="KDK27" s="19"/>
      <c r="KDL27" s="20"/>
      <c r="KDM27" s="19"/>
      <c r="KDN27" s="20"/>
      <c r="KDO27" s="19"/>
      <c r="KDP27" s="20"/>
      <c r="KDQ27" s="19"/>
      <c r="KDR27" s="20"/>
      <c r="KDS27" s="19"/>
      <c r="KDT27" s="20"/>
      <c r="KDU27" s="19"/>
      <c r="KDV27" s="20"/>
      <c r="KDW27" s="19"/>
      <c r="KDX27" s="20"/>
      <c r="KDY27" s="19"/>
      <c r="KDZ27" s="20"/>
      <c r="KEA27" s="19"/>
      <c r="KEB27" s="20"/>
      <c r="KEC27" s="19"/>
      <c r="KED27" s="20"/>
      <c r="KEE27" s="19"/>
      <c r="KEF27" s="20"/>
      <c r="KEG27" s="19"/>
      <c r="KEH27" s="20"/>
      <c r="KEI27" s="19"/>
      <c r="KEJ27" s="20"/>
      <c r="KEK27" s="19"/>
      <c r="KEL27" s="20"/>
      <c r="KEM27" s="19"/>
      <c r="KEN27" s="20"/>
      <c r="KEO27" s="19"/>
      <c r="KEP27" s="20"/>
      <c r="KEQ27" s="19"/>
      <c r="KER27" s="20"/>
      <c r="KES27" s="19"/>
      <c r="KET27" s="20"/>
      <c r="KEU27" s="19"/>
      <c r="KEV27" s="20"/>
      <c r="KEW27" s="19"/>
      <c r="KEX27" s="20"/>
      <c r="KEY27" s="19"/>
      <c r="KEZ27" s="20"/>
      <c r="KFA27" s="19"/>
      <c r="KFB27" s="20"/>
      <c r="KFC27" s="19"/>
      <c r="KFD27" s="20"/>
      <c r="KFE27" s="19"/>
      <c r="KFF27" s="20"/>
      <c r="KFG27" s="19"/>
      <c r="KFH27" s="20"/>
      <c r="KFI27" s="19"/>
      <c r="KFJ27" s="20"/>
      <c r="KFK27" s="19"/>
      <c r="KFL27" s="20"/>
      <c r="KFM27" s="19"/>
      <c r="KFN27" s="20"/>
      <c r="KFO27" s="19"/>
      <c r="KFP27" s="20"/>
      <c r="KFQ27" s="19"/>
      <c r="KFR27" s="20"/>
      <c r="KFS27" s="19"/>
      <c r="KFT27" s="20"/>
      <c r="KFU27" s="19"/>
      <c r="KFV27" s="20"/>
      <c r="KFW27" s="19"/>
      <c r="KFX27" s="20"/>
      <c r="KFY27" s="19"/>
      <c r="KFZ27" s="20"/>
      <c r="KGA27" s="19"/>
      <c r="KGB27" s="20"/>
      <c r="KGC27" s="19"/>
      <c r="KGD27" s="20"/>
      <c r="KGE27" s="19"/>
      <c r="KGF27" s="20"/>
      <c r="KGG27" s="19"/>
      <c r="KGH27" s="20"/>
      <c r="KGI27" s="19"/>
      <c r="KGJ27" s="20"/>
      <c r="KGK27" s="19"/>
      <c r="KGL27" s="20"/>
      <c r="KGM27" s="19"/>
      <c r="KGN27" s="20"/>
      <c r="KGO27" s="19"/>
      <c r="KGP27" s="20"/>
      <c r="KGQ27" s="19"/>
      <c r="KGR27" s="20"/>
      <c r="KGS27" s="19"/>
      <c r="KGT27" s="20"/>
      <c r="KGU27" s="19"/>
      <c r="KGV27" s="20"/>
      <c r="KGW27" s="19"/>
      <c r="KGX27" s="20"/>
      <c r="KGY27" s="19"/>
      <c r="KGZ27" s="20"/>
      <c r="KHA27" s="19"/>
      <c r="KHB27" s="20"/>
      <c r="KHC27" s="19"/>
      <c r="KHD27" s="20"/>
      <c r="KHE27" s="19"/>
      <c r="KHF27" s="20"/>
      <c r="KHG27" s="19"/>
      <c r="KHH27" s="20"/>
      <c r="KHI27" s="19"/>
      <c r="KHJ27" s="20"/>
      <c r="KHK27" s="19"/>
      <c r="KHL27" s="20"/>
      <c r="KHM27" s="19"/>
      <c r="KHN27" s="20"/>
      <c r="KHO27" s="19"/>
      <c r="KHP27" s="20"/>
      <c r="KHQ27" s="19"/>
      <c r="KHR27" s="20"/>
      <c r="KHS27" s="19"/>
      <c r="KHT27" s="20"/>
      <c r="KHU27" s="19"/>
      <c r="KHV27" s="20"/>
      <c r="KHW27" s="19"/>
      <c r="KHX27" s="20"/>
      <c r="KHY27" s="19"/>
      <c r="KHZ27" s="20"/>
      <c r="KIA27" s="19"/>
      <c r="KIB27" s="20"/>
      <c r="KIC27" s="19"/>
      <c r="KID27" s="20"/>
      <c r="KIE27" s="19"/>
      <c r="KIF27" s="20"/>
      <c r="KIG27" s="19"/>
      <c r="KIH27" s="20"/>
      <c r="KII27" s="19"/>
      <c r="KIJ27" s="20"/>
      <c r="KIK27" s="19"/>
      <c r="KIL27" s="20"/>
      <c r="KIM27" s="19"/>
      <c r="KIN27" s="20"/>
      <c r="KIO27" s="19"/>
      <c r="KIP27" s="20"/>
      <c r="KIQ27" s="19"/>
      <c r="KIR27" s="20"/>
      <c r="KIS27" s="19"/>
      <c r="KIT27" s="20"/>
      <c r="KIU27" s="19"/>
      <c r="KIV27" s="20"/>
      <c r="KIW27" s="19"/>
      <c r="KIX27" s="20"/>
      <c r="KIY27" s="19"/>
      <c r="KIZ27" s="20"/>
      <c r="KJA27" s="19"/>
      <c r="KJB27" s="20"/>
      <c r="KJC27" s="19"/>
      <c r="KJD27" s="20"/>
      <c r="KJE27" s="19"/>
      <c r="KJF27" s="20"/>
      <c r="KJG27" s="19"/>
      <c r="KJH27" s="20"/>
      <c r="KJI27" s="19"/>
      <c r="KJJ27" s="20"/>
      <c r="KJK27" s="19"/>
      <c r="KJL27" s="20"/>
      <c r="KJM27" s="19"/>
      <c r="KJN27" s="20"/>
      <c r="KJO27" s="19"/>
      <c r="KJP27" s="20"/>
      <c r="KJQ27" s="19"/>
      <c r="KJR27" s="20"/>
      <c r="KJS27" s="19"/>
      <c r="KJT27" s="20"/>
      <c r="KJU27" s="19"/>
      <c r="KJV27" s="20"/>
      <c r="KJW27" s="19"/>
      <c r="KJX27" s="20"/>
      <c r="KJY27" s="19"/>
      <c r="KJZ27" s="20"/>
      <c r="KKA27" s="19"/>
      <c r="KKB27" s="20"/>
      <c r="KKC27" s="19"/>
      <c r="KKD27" s="20"/>
      <c r="KKE27" s="19"/>
      <c r="KKF27" s="20"/>
      <c r="KKG27" s="19"/>
      <c r="KKH27" s="20"/>
      <c r="KKI27" s="19"/>
      <c r="KKJ27" s="20"/>
      <c r="KKK27" s="19"/>
      <c r="KKL27" s="20"/>
      <c r="KKM27" s="19"/>
      <c r="KKN27" s="20"/>
      <c r="KKO27" s="19"/>
      <c r="KKP27" s="20"/>
      <c r="KKQ27" s="19"/>
      <c r="KKR27" s="20"/>
      <c r="KKS27" s="19"/>
      <c r="KKT27" s="20"/>
      <c r="KKU27" s="19"/>
      <c r="KKV27" s="20"/>
      <c r="KKW27" s="19"/>
      <c r="KKX27" s="20"/>
      <c r="KKY27" s="19"/>
      <c r="KKZ27" s="20"/>
      <c r="KLA27" s="19"/>
      <c r="KLB27" s="20"/>
      <c r="KLC27" s="19"/>
      <c r="KLD27" s="20"/>
      <c r="KLE27" s="19"/>
      <c r="KLF27" s="20"/>
      <c r="KLG27" s="19"/>
      <c r="KLH27" s="20"/>
      <c r="KLI27" s="19"/>
      <c r="KLJ27" s="20"/>
      <c r="KLK27" s="19"/>
      <c r="KLL27" s="20"/>
      <c r="KLM27" s="19"/>
      <c r="KLN27" s="20"/>
      <c r="KLO27" s="19"/>
      <c r="KLP27" s="20"/>
      <c r="KLQ27" s="19"/>
      <c r="KLR27" s="20"/>
      <c r="KLS27" s="19"/>
      <c r="KLT27" s="20"/>
      <c r="KLU27" s="19"/>
      <c r="KLV27" s="20"/>
      <c r="KLW27" s="19"/>
      <c r="KLX27" s="20"/>
      <c r="KLY27" s="19"/>
      <c r="KLZ27" s="20"/>
      <c r="KMA27" s="19"/>
      <c r="KMB27" s="20"/>
      <c r="KMC27" s="19"/>
      <c r="KMD27" s="20"/>
      <c r="KME27" s="19"/>
      <c r="KMF27" s="20"/>
      <c r="KMG27" s="19"/>
      <c r="KMH27" s="20"/>
      <c r="KMI27" s="19"/>
      <c r="KMJ27" s="20"/>
      <c r="KMK27" s="19"/>
      <c r="KML27" s="20"/>
      <c r="KMM27" s="19"/>
      <c r="KMN27" s="20"/>
      <c r="KMO27" s="19"/>
      <c r="KMP27" s="20"/>
      <c r="KMQ27" s="19"/>
      <c r="KMR27" s="20"/>
      <c r="KMS27" s="19"/>
      <c r="KMT27" s="20"/>
      <c r="KMU27" s="19"/>
      <c r="KMV27" s="20"/>
      <c r="KMW27" s="19"/>
      <c r="KMX27" s="20"/>
      <c r="KMY27" s="19"/>
      <c r="KMZ27" s="20"/>
      <c r="KNA27" s="19"/>
      <c r="KNB27" s="20"/>
      <c r="KNC27" s="19"/>
      <c r="KND27" s="20"/>
      <c r="KNE27" s="19"/>
      <c r="KNF27" s="20"/>
      <c r="KNG27" s="19"/>
      <c r="KNH27" s="20"/>
      <c r="KNI27" s="19"/>
      <c r="KNJ27" s="20"/>
      <c r="KNK27" s="19"/>
      <c r="KNL27" s="20"/>
      <c r="KNM27" s="19"/>
      <c r="KNN27" s="20"/>
      <c r="KNO27" s="19"/>
      <c r="KNP27" s="20"/>
      <c r="KNQ27" s="19"/>
      <c r="KNR27" s="20"/>
      <c r="KNS27" s="19"/>
      <c r="KNT27" s="20"/>
      <c r="KNU27" s="19"/>
      <c r="KNV27" s="20"/>
      <c r="KNW27" s="19"/>
      <c r="KNX27" s="20"/>
      <c r="KNY27" s="19"/>
      <c r="KNZ27" s="20"/>
      <c r="KOA27" s="19"/>
      <c r="KOB27" s="20"/>
      <c r="KOC27" s="19"/>
      <c r="KOD27" s="20"/>
      <c r="KOE27" s="19"/>
      <c r="KOF27" s="20"/>
      <c r="KOG27" s="19"/>
      <c r="KOH27" s="20"/>
      <c r="KOI27" s="19"/>
      <c r="KOJ27" s="20"/>
      <c r="KOK27" s="19"/>
      <c r="KOL27" s="20"/>
      <c r="KOM27" s="19"/>
      <c r="KON27" s="20"/>
      <c r="KOO27" s="19"/>
      <c r="KOP27" s="20"/>
      <c r="KOQ27" s="19"/>
      <c r="KOR27" s="20"/>
      <c r="KOS27" s="19"/>
      <c r="KOT27" s="20"/>
      <c r="KOU27" s="19"/>
      <c r="KOV27" s="20"/>
      <c r="KOW27" s="19"/>
      <c r="KOX27" s="20"/>
      <c r="KOY27" s="19"/>
      <c r="KOZ27" s="20"/>
      <c r="KPA27" s="19"/>
      <c r="KPB27" s="20"/>
      <c r="KPC27" s="19"/>
      <c r="KPD27" s="20"/>
      <c r="KPE27" s="19"/>
      <c r="KPF27" s="20"/>
      <c r="KPG27" s="19"/>
      <c r="KPH27" s="20"/>
      <c r="KPI27" s="19"/>
      <c r="KPJ27" s="20"/>
      <c r="KPK27" s="19"/>
      <c r="KPL27" s="20"/>
      <c r="KPM27" s="19"/>
      <c r="KPN27" s="20"/>
      <c r="KPO27" s="19"/>
      <c r="KPP27" s="20"/>
      <c r="KPQ27" s="19"/>
      <c r="KPR27" s="20"/>
      <c r="KPS27" s="19"/>
      <c r="KPT27" s="20"/>
      <c r="KPU27" s="19"/>
      <c r="KPV27" s="20"/>
      <c r="KPW27" s="19"/>
      <c r="KPX27" s="20"/>
      <c r="KPY27" s="19"/>
      <c r="KPZ27" s="20"/>
      <c r="KQA27" s="19"/>
      <c r="KQB27" s="20"/>
      <c r="KQC27" s="19"/>
      <c r="KQD27" s="20"/>
      <c r="KQE27" s="19"/>
      <c r="KQF27" s="20"/>
      <c r="KQG27" s="19"/>
      <c r="KQH27" s="20"/>
      <c r="KQI27" s="19"/>
      <c r="KQJ27" s="20"/>
      <c r="KQK27" s="19"/>
      <c r="KQL27" s="20"/>
      <c r="KQM27" s="19"/>
      <c r="KQN27" s="20"/>
      <c r="KQO27" s="19"/>
      <c r="KQP27" s="20"/>
      <c r="KQQ27" s="19"/>
      <c r="KQR27" s="20"/>
      <c r="KQS27" s="19"/>
      <c r="KQT27" s="20"/>
      <c r="KQU27" s="19"/>
      <c r="KQV27" s="20"/>
      <c r="KQW27" s="19"/>
      <c r="KQX27" s="20"/>
      <c r="KQY27" s="19"/>
      <c r="KQZ27" s="20"/>
      <c r="KRA27" s="19"/>
      <c r="KRB27" s="20"/>
      <c r="KRC27" s="19"/>
      <c r="KRD27" s="20"/>
      <c r="KRE27" s="19"/>
      <c r="KRF27" s="20"/>
      <c r="KRG27" s="19"/>
      <c r="KRH27" s="20"/>
      <c r="KRI27" s="19"/>
      <c r="KRJ27" s="20"/>
      <c r="KRK27" s="19"/>
      <c r="KRL27" s="20"/>
      <c r="KRM27" s="19"/>
      <c r="KRN27" s="20"/>
      <c r="KRO27" s="19"/>
      <c r="KRP27" s="20"/>
      <c r="KRQ27" s="19"/>
      <c r="KRR27" s="20"/>
      <c r="KRS27" s="19"/>
      <c r="KRT27" s="20"/>
      <c r="KRU27" s="19"/>
      <c r="KRV27" s="20"/>
      <c r="KRW27" s="19"/>
      <c r="KRX27" s="20"/>
      <c r="KRY27" s="19"/>
      <c r="KRZ27" s="20"/>
      <c r="KSA27" s="19"/>
      <c r="KSB27" s="20"/>
      <c r="KSC27" s="19"/>
      <c r="KSD27" s="20"/>
      <c r="KSE27" s="19"/>
      <c r="KSF27" s="20"/>
      <c r="KSG27" s="19"/>
      <c r="KSH27" s="20"/>
      <c r="KSI27" s="19"/>
      <c r="KSJ27" s="20"/>
      <c r="KSK27" s="19"/>
      <c r="KSL27" s="20"/>
      <c r="KSM27" s="19"/>
      <c r="KSN27" s="20"/>
      <c r="KSO27" s="19"/>
      <c r="KSP27" s="20"/>
      <c r="KSQ27" s="19"/>
      <c r="KSR27" s="20"/>
      <c r="KSS27" s="19"/>
      <c r="KST27" s="20"/>
      <c r="KSU27" s="19"/>
      <c r="KSV27" s="20"/>
      <c r="KSW27" s="19"/>
      <c r="KSX27" s="20"/>
      <c r="KSY27" s="19"/>
      <c r="KSZ27" s="20"/>
      <c r="KTA27" s="19"/>
      <c r="KTB27" s="20"/>
      <c r="KTC27" s="19"/>
      <c r="KTD27" s="20"/>
      <c r="KTE27" s="19"/>
      <c r="KTF27" s="20"/>
      <c r="KTG27" s="19"/>
      <c r="KTH27" s="20"/>
      <c r="KTI27" s="19"/>
      <c r="KTJ27" s="20"/>
      <c r="KTK27" s="19"/>
      <c r="KTL27" s="20"/>
      <c r="KTM27" s="19"/>
      <c r="KTN27" s="20"/>
      <c r="KTO27" s="19"/>
      <c r="KTP27" s="20"/>
      <c r="KTQ27" s="19"/>
      <c r="KTR27" s="20"/>
      <c r="KTS27" s="19"/>
      <c r="KTT27" s="20"/>
      <c r="KTU27" s="19"/>
      <c r="KTV27" s="20"/>
      <c r="KTW27" s="19"/>
      <c r="KTX27" s="20"/>
      <c r="KTY27" s="19"/>
      <c r="KTZ27" s="20"/>
      <c r="KUA27" s="19"/>
      <c r="KUB27" s="20"/>
      <c r="KUC27" s="19"/>
      <c r="KUD27" s="20"/>
      <c r="KUE27" s="19"/>
      <c r="KUF27" s="20"/>
      <c r="KUG27" s="19"/>
      <c r="KUH27" s="20"/>
      <c r="KUI27" s="19"/>
      <c r="KUJ27" s="20"/>
      <c r="KUK27" s="19"/>
      <c r="KUL27" s="20"/>
      <c r="KUM27" s="19"/>
      <c r="KUN27" s="20"/>
      <c r="KUO27" s="19"/>
      <c r="KUP27" s="20"/>
      <c r="KUQ27" s="19"/>
      <c r="KUR27" s="20"/>
      <c r="KUS27" s="19"/>
      <c r="KUT27" s="20"/>
      <c r="KUU27" s="19"/>
      <c r="KUV27" s="20"/>
      <c r="KUW27" s="19"/>
      <c r="KUX27" s="20"/>
      <c r="KUY27" s="19"/>
      <c r="KUZ27" s="20"/>
      <c r="KVA27" s="19"/>
      <c r="KVB27" s="20"/>
      <c r="KVC27" s="19"/>
      <c r="KVD27" s="20"/>
      <c r="KVE27" s="19"/>
      <c r="KVF27" s="20"/>
      <c r="KVG27" s="19"/>
      <c r="KVH27" s="20"/>
      <c r="KVI27" s="19"/>
      <c r="KVJ27" s="20"/>
      <c r="KVK27" s="19"/>
      <c r="KVL27" s="20"/>
      <c r="KVM27" s="19"/>
      <c r="KVN27" s="20"/>
      <c r="KVO27" s="19"/>
      <c r="KVP27" s="20"/>
      <c r="KVQ27" s="19"/>
      <c r="KVR27" s="20"/>
      <c r="KVS27" s="19"/>
      <c r="KVT27" s="20"/>
      <c r="KVU27" s="19"/>
      <c r="KVV27" s="20"/>
      <c r="KVW27" s="19"/>
      <c r="KVX27" s="20"/>
      <c r="KVY27" s="19"/>
      <c r="KVZ27" s="20"/>
      <c r="KWA27" s="19"/>
      <c r="KWB27" s="20"/>
      <c r="KWC27" s="19"/>
      <c r="KWD27" s="20"/>
      <c r="KWE27" s="19"/>
      <c r="KWF27" s="20"/>
      <c r="KWG27" s="19"/>
      <c r="KWH27" s="20"/>
      <c r="KWI27" s="19"/>
      <c r="KWJ27" s="20"/>
      <c r="KWK27" s="19"/>
      <c r="KWL27" s="20"/>
      <c r="KWM27" s="19"/>
      <c r="KWN27" s="20"/>
      <c r="KWO27" s="19"/>
      <c r="KWP27" s="20"/>
      <c r="KWQ27" s="19"/>
      <c r="KWR27" s="20"/>
      <c r="KWS27" s="19"/>
      <c r="KWT27" s="20"/>
      <c r="KWU27" s="19"/>
      <c r="KWV27" s="20"/>
      <c r="KWW27" s="19"/>
      <c r="KWX27" s="20"/>
      <c r="KWY27" s="19"/>
      <c r="KWZ27" s="20"/>
      <c r="KXA27" s="19"/>
      <c r="KXB27" s="20"/>
      <c r="KXC27" s="19"/>
      <c r="KXD27" s="20"/>
      <c r="KXE27" s="19"/>
      <c r="KXF27" s="20"/>
      <c r="KXG27" s="19"/>
      <c r="KXH27" s="20"/>
      <c r="KXI27" s="19"/>
      <c r="KXJ27" s="20"/>
      <c r="KXK27" s="19"/>
      <c r="KXL27" s="20"/>
      <c r="KXM27" s="19"/>
      <c r="KXN27" s="20"/>
      <c r="KXO27" s="19"/>
      <c r="KXP27" s="20"/>
      <c r="KXQ27" s="19"/>
      <c r="KXR27" s="20"/>
      <c r="KXS27" s="19"/>
      <c r="KXT27" s="20"/>
      <c r="KXU27" s="19"/>
      <c r="KXV27" s="20"/>
      <c r="KXW27" s="19"/>
      <c r="KXX27" s="20"/>
      <c r="KXY27" s="19"/>
      <c r="KXZ27" s="20"/>
      <c r="KYA27" s="19"/>
      <c r="KYB27" s="20"/>
      <c r="KYC27" s="19"/>
      <c r="KYD27" s="20"/>
      <c r="KYE27" s="19"/>
      <c r="KYF27" s="20"/>
      <c r="KYG27" s="19"/>
      <c r="KYH27" s="20"/>
      <c r="KYI27" s="19"/>
      <c r="KYJ27" s="20"/>
      <c r="KYK27" s="19"/>
      <c r="KYL27" s="20"/>
      <c r="KYM27" s="19"/>
      <c r="KYN27" s="20"/>
      <c r="KYO27" s="19"/>
      <c r="KYP27" s="20"/>
      <c r="KYQ27" s="19"/>
      <c r="KYR27" s="20"/>
      <c r="KYS27" s="19"/>
      <c r="KYT27" s="20"/>
      <c r="KYU27" s="19"/>
      <c r="KYV27" s="20"/>
      <c r="KYW27" s="19"/>
      <c r="KYX27" s="20"/>
      <c r="KYY27" s="19"/>
      <c r="KYZ27" s="20"/>
      <c r="KZA27" s="19"/>
      <c r="KZB27" s="20"/>
      <c r="KZC27" s="19"/>
      <c r="KZD27" s="20"/>
      <c r="KZE27" s="19"/>
      <c r="KZF27" s="20"/>
      <c r="KZG27" s="19"/>
      <c r="KZH27" s="20"/>
      <c r="KZI27" s="19"/>
      <c r="KZJ27" s="20"/>
      <c r="KZK27" s="19"/>
      <c r="KZL27" s="20"/>
      <c r="KZM27" s="19"/>
      <c r="KZN27" s="20"/>
      <c r="KZO27" s="19"/>
      <c r="KZP27" s="20"/>
      <c r="KZQ27" s="19"/>
      <c r="KZR27" s="20"/>
      <c r="KZS27" s="19"/>
      <c r="KZT27" s="20"/>
      <c r="KZU27" s="19"/>
      <c r="KZV27" s="20"/>
      <c r="KZW27" s="19"/>
      <c r="KZX27" s="20"/>
      <c r="KZY27" s="19"/>
      <c r="KZZ27" s="20"/>
      <c r="LAA27" s="19"/>
      <c r="LAB27" s="20"/>
      <c r="LAC27" s="19"/>
      <c r="LAD27" s="20"/>
      <c r="LAE27" s="19"/>
      <c r="LAF27" s="20"/>
      <c r="LAG27" s="19"/>
      <c r="LAH27" s="20"/>
      <c r="LAI27" s="19"/>
      <c r="LAJ27" s="20"/>
      <c r="LAK27" s="19"/>
      <c r="LAL27" s="20"/>
      <c r="LAM27" s="19"/>
      <c r="LAN27" s="20"/>
      <c r="LAO27" s="19"/>
      <c r="LAP27" s="20"/>
      <c r="LAQ27" s="19"/>
      <c r="LAR27" s="20"/>
      <c r="LAS27" s="19"/>
      <c r="LAT27" s="20"/>
      <c r="LAU27" s="19"/>
      <c r="LAV27" s="20"/>
      <c r="LAW27" s="19"/>
      <c r="LAX27" s="20"/>
      <c r="LAY27" s="19"/>
      <c r="LAZ27" s="20"/>
      <c r="LBA27" s="19"/>
      <c r="LBB27" s="20"/>
      <c r="LBC27" s="19"/>
      <c r="LBD27" s="20"/>
      <c r="LBE27" s="19"/>
      <c r="LBF27" s="20"/>
      <c r="LBG27" s="19"/>
      <c r="LBH27" s="20"/>
      <c r="LBI27" s="19"/>
      <c r="LBJ27" s="20"/>
      <c r="LBK27" s="19"/>
      <c r="LBL27" s="20"/>
      <c r="LBM27" s="19"/>
      <c r="LBN27" s="20"/>
      <c r="LBO27" s="19"/>
      <c r="LBP27" s="20"/>
      <c r="LBQ27" s="19"/>
      <c r="LBR27" s="20"/>
      <c r="LBS27" s="19"/>
      <c r="LBT27" s="20"/>
      <c r="LBU27" s="19"/>
      <c r="LBV27" s="20"/>
      <c r="LBW27" s="19"/>
      <c r="LBX27" s="20"/>
      <c r="LBY27" s="19"/>
      <c r="LBZ27" s="20"/>
      <c r="LCA27" s="19"/>
      <c r="LCB27" s="20"/>
      <c r="LCC27" s="19"/>
      <c r="LCD27" s="20"/>
      <c r="LCE27" s="19"/>
      <c r="LCF27" s="20"/>
      <c r="LCG27" s="19"/>
      <c r="LCH27" s="20"/>
      <c r="LCI27" s="19"/>
      <c r="LCJ27" s="20"/>
      <c r="LCK27" s="19"/>
      <c r="LCL27" s="20"/>
      <c r="LCM27" s="19"/>
      <c r="LCN27" s="20"/>
      <c r="LCO27" s="19"/>
      <c r="LCP27" s="20"/>
      <c r="LCQ27" s="19"/>
      <c r="LCR27" s="20"/>
      <c r="LCS27" s="19"/>
      <c r="LCT27" s="20"/>
      <c r="LCU27" s="19"/>
      <c r="LCV27" s="20"/>
      <c r="LCW27" s="19"/>
      <c r="LCX27" s="20"/>
      <c r="LCY27" s="19"/>
      <c r="LCZ27" s="20"/>
      <c r="LDA27" s="19"/>
      <c r="LDB27" s="20"/>
      <c r="LDC27" s="19"/>
      <c r="LDD27" s="20"/>
      <c r="LDE27" s="19"/>
      <c r="LDF27" s="20"/>
      <c r="LDG27" s="19"/>
      <c r="LDH27" s="20"/>
      <c r="LDI27" s="19"/>
      <c r="LDJ27" s="20"/>
      <c r="LDK27" s="19"/>
      <c r="LDL27" s="20"/>
      <c r="LDM27" s="19"/>
      <c r="LDN27" s="20"/>
      <c r="LDO27" s="19"/>
      <c r="LDP27" s="20"/>
      <c r="LDQ27" s="19"/>
      <c r="LDR27" s="20"/>
      <c r="LDS27" s="19"/>
      <c r="LDT27" s="20"/>
      <c r="LDU27" s="19"/>
      <c r="LDV27" s="20"/>
      <c r="LDW27" s="19"/>
      <c r="LDX27" s="20"/>
      <c r="LDY27" s="19"/>
      <c r="LDZ27" s="20"/>
      <c r="LEA27" s="19"/>
      <c r="LEB27" s="20"/>
      <c r="LEC27" s="19"/>
      <c r="LED27" s="20"/>
      <c r="LEE27" s="19"/>
      <c r="LEF27" s="20"/>
      <c r="LEG27" s="19"/>
      <c r="LEH27" s="20"/>
      <c r="LEI27" s="19"/>
      <c r="LEJ27" s="20"/>
      <c r="LEK27" s="19"/>
      <c r="LEL27" s="20"/>
      <c r="LEM27" s="19"/>
      <c r="LEN27" s="20"/>
      <c r="LEO27" s="19"/>
      <c r="LEP27" s="20"/>
      <c r="LEQ27" s="19"/>
      <c r="LER27" s="20"/>
      <c r="LES27" s="19"/>
      <c r="LET27" s="20"/>
      <c r="LEU27" s="19"/>
      <c r="LEV27" s="20"/>
      <c r="LEW27" s="19"/>
      <c r="LEX27" s="20"/>
      <c r="LEY27" s="19"/>
      <c r="LEZ27" s="20"/>
      <c r="LFA27" s="19"/>
      <c r="LFB27" s="20"/>
      <c r="LFC27" s="19"/>
      <c r="LFD27" s="20"/>
      <c r="LFE27" s="19"/>
      <c r="LFF27" s="20"/>
      <c r="LFG27" s="19"/>
      <c r="LFH27" s="20"/>
      <c r="LFI27" s="19"/>
      <c r="LFJ27" s="20"/>
      <c r="LFK27" s="19"/>
      <c r="LFL27" s="20"/>
      <c r="LFM27" s="19"/>
      <c r="LFN27" s="20"/>
      <c r="LFO27" s="19"/>
      <c r="LFP27" s="20"/>
      <c r="LFQ27" s="19"/>
      <c r="LFR27" s="20"/>
      <c r="LFS27" s="19"/>
      <c r="LFT27" s="20"/>
      <c r="LFU27" s="19"/>
      <c r="LFV27" s="20"/>
      <c r="LFW27" s="19"/>
      <c r="LFX27" s="20"/>
      <c r="LFY27" s="19"/>
      <c r="LFZ27" s="20"/>
      <c r="LGA27" s="19"/>
      <c r="LGB27" s="20"/>
      <c r="LGC27" s="19"/>
      <c r="LGD27" s="20"/>
      <c r="LGE27" s="19"/>
      <c r="LGF27" s="20"/>
      <c r="LGG27" s="19"/>
      <c r="LGH27" s="20"/>
      <c r="LGI27" s="19"/>
      <c r="LGJ27" s="20"/>
      <c r="LGK27" s="19"/>
      <c r="LGL27" s="20"/>
      <c r="LGM27" s="19"/>
      <c r="LGN27" s="20"/>
      <c r="LGO27" s="19"/>
      <c r="LGP27" s="20"/>
      <c r="LGQ27" s="19"/>
      <c r="LGR27" s="20"/>
      <c r="LGS27" s="19"/>
      <c r="LGT27" s="20"/>
      <c r="LGU27" s="19"/>
      <c r="LGV27" s="20"/>
      <c r="LGW27" s="19"/>
      <c r="LGX27" s="20"/>
      <c r="LGY27" s="19"/>
      <c r="LGZ27" s="20"/>
      <c r="LHA27" s="19"/>
      <c r="LHB27" s="20"/>
      <c r="LHC27" s="19"/>
      <c r="LHD27" s="20"/>
      <c r="LHE27" s="19"/>
      <c r="LHF27" s="20"/>
      <c r="LHG27" s="19"/>
      <c r="LHH27" s="20"/>
      <c r="LHI27" s="19"/>
      <c r="LHJ27" s="20"/>
      <c r="LHK27" s="19"/>
      <c r="LHL27" s="20"/>
      <c r="LHM27" s="19"/>
      <c r="LHN27" s="20"/>
      <c r="LHO27" s="19"/>
      <c r="LHP27" s="20"/>
      <c r="LHQ27" s="19"/>
      <c r="LHR27" s="20"/>
      <c r="LHS27" s="19"/>
      <c r="LHT27" s="20"/>
      <c r="LHU27" s="19"/>
      <c r="LHV27" s="20"/>
      <c r="LHW27" s="19"/>
      <c r="LHX27" s="20"/>
      <c r="LHY27" s="19"/>
      <c r="LHZ27" s="20"/>
      <c r="LIA27" s="19"/>
      <c r="LIB27" s="20"/>
      <c r="LIC27" s="19"/>
      <c r="LID27" s="20"/>
      <c r="LIE27" s="19"/>
      <c r="LIF27" s="20"/>
      <c r="LIG27" s="19"/>
      <c r="LIH27" s="20"/>
      <c r="LII27" s="19"/>
      <c r="LIJ27" s="20"/>
      <c r="LIK27" s="19"/>
      <c r="LIL27" s="20"/>
      <c r="LIM27" s="19"/>
      <c r="LIN27" s="20"/>
      <c r="LIO27" s="19"/>
      <c r="LIP27" s="20"/>
      <c r="LIQ27" s="19"/>
      <c r="LIR27" s="20"/>
      <c r="LIS27" s="19"/>
      <c r="LIT27" s="20"/>
      <c r="LIU27" s="19"/>
      <c r="LIV27" s="20"/>
      <c r="LIW27" s="19"/>
      <c r="LIX27" s="20"/>
      <c r="LIY27" s="19"/>
      <c r="LIZ27" s="20"/>
      <c r="LJA27" s="19"/>
      <c r="LJB27" s="20"/>
      <c r="LJC27" s="19"/>
      <c r="LJD27" s="20"/>
      <c r="LJE27" s="19"/>
      <c r="LJF27" s="20"/>
      <c r="LJG27" s="19"/>
      <c r="LJH27" s="20"/>
      <c r="LJI27" s="19"/>
      <c r="LJJ27" s="20"/>
      <c r="LJK27" s="19"/>
      <c r="LJL27" s="20"/>
      <c r="LJM27" s="19"/>
      <c r="LJN27" s="20"/>
      <c r="LJO27" s="19"/>
      <c r="LJP27" s="20"/>
      <c r="LJQ27" s="19"/>
      <c r="LJR27" s="20"/>
      <c r="LJS27" s="19"/>
      <c r="LJT27" s="20"/>
      <c r="LJU27" s="19"/>
      <c r="LJV27" s="20"/>
      <c r="LJW27" s="19"/>
      <c r="LJX27" s="20"/>
      <c r="LJY27" s="19"/>
      <c r="LJZ27" s="20"/>
      <c r="LKA27" s="19"/>
      <c r="LKB27" s="20"/>
      <c r="LKC27" s="19"/>
      <c r="LKD27" s="20"/>
      <c r="LKE27" s="19"/>
      <c r="LKF27" s="20"/>
      <c r="LKG27" s="19"/>
      <c r="LKH27" s="20"/>
      <c r="LKI27" s="19"/>
      <c r="LKJ27" s="20"/>
      <c r="LKK27" s="19"/>
      <c r="LKL27" s="20"/>
      <c r="LKM27" s="19"/>
      <c r="LKN27" s="20"/>
      <c r="LKO27" s="19"/>
      <c r="LKP27" s="20"/>
      <c r="LKQ27" s="19"/>
      <c r="LKR27" s="20"/>
      <c r="LKS27" s="19"/>
      <c r="LKT27" s="20"/>
      <c r="LKU27" s="19"/>
      <c r="LKV27" s="20"/>
      <c r="LKW27" s="19"/>
      <c r="LKX27" s="20"/>
      <c r="LKY27" s="19"/>
      <c r="LKZ27" s="20"/>
      <c r="LLA27" s="19"/>
      <c r="LLB27" s="20"/>
      <c r="LLC27" s="19"/>
      <c r="LLD27" s="20"/>
      <c r="LLE27" s="19"/>
      <c r="LLF27" s="20"/>
      <c r="LLG27" s="19"/>
      <c r="LLH27" s="20"/>
      <c r="LLI27" s="19"/>
      <c r="LLJ27" s="20"/>
      <c r="LLK27" s="19"/>
      <c r="LLL27" s="20"/>
      <c r="LLM27" s="19"/>
      <c r="LLN27" s="20"/>
      <c r="LLO27" s="19"/>
      <c r="LLP27" s="20"/>
      <c r="LLQ27" s="19"/>
      <c r="LLR27" s="20"/>
      <c r="LLS27" s="19"/>
      <c r="LLT27" s="20"/>
      <c r="LLU27" s="19"/>
      <c r="LLV27" s="20"/>
      <c r="LLW27" s="19"/>
      <c r="LLX27" s="20"/>
      <c r="LLY27" s="19"/>
      <c r="LLZ27" s="20"/>
      <c r="LMA27" s="19"/>
      <c r="LMB27" s="20"/>
      <c r="LMC27" s="19"/>
      <c r="LMD27" s="20"/>
      <c r="LME27" s="19"/>
      <c r="LMF27" s="20"/>
      <c r="LMG27" s="19"/>
      <c r="LMH27" s="20"/>
      <c r="LMI27" s="19"/>
      <c r="LMJ27" s="20"/>
      <c r="LMK27" s="19"/>
      <c r="LML27" s="20"/>
      <c r="LMM27" s="19"/>
      <c r="LMN27" s="20"/>
      <c r="LMO27" s="19"/>
      <c r="LMP27" s="20"/>
      <c r="LMQ27" s="19"/>
      <c r="LMR27" s="20"/>
      <c r="LMS27" s="19"/>
      <c r="LMT27" s="20"/>
      <c r="LMU27" s="19"/>
      <c r="LMV27" s="20"/>
      <c r="LMW27" s="19"/>
      <c r="LMX27" s="20"/>
      <c r="LMY27" s="19"/>
      <c r="LMZ27" s="20"/>
      <c r="LNA27" s="19"/>
      <c r="LNB27" s="20"/>
      <c r="LNC27" s="19"/>
      <c r="LND27" s="20"/>
      <c r="LNE27" s="19"/>
      <c r="LNF27" s="20"/>
      <c r="LNG27" s="19"/>
      <c r="LNH27" s="20"/>
      <c r="LNI27" s="19"/>
      <c r="LNJ27" s="20"/>
      <c r="LNK27" s="19"/>
      <c r="LNL27" s="20"/>
      <c r="LNM27" s="19"/>
      <c r="LNN27" s="20"/>
      <c r="LNO27" s="19"/>
      <c r="LNP27" s="20"/>
      <c r="LNQ27" s="19"/>
      <c r="LNR27" s="20"/>
      <c r="LNS27" s="19"/>
      <c r="LNT27" s="20"/>
      <c r="LNU27" s="19"/>
      <c r="LNV27" s="20"/>
      <c r="LNW27" s="19"/>
      <c r="LNX27" s="20"/>
      <c r="LNY27" s="19"/>
      <c r="LNZ27" s="20"/>
      <c r="LOA27" s="19"/>
      <c r="LOB27" s="20"/>
      <c r="LOC27" s="19"/>
      <c r="LOD27" s="20"/>
      <c r="LOE27" s="19"/>
      <c r="LOF27" s="20"/>
      <c r="LOG27" s="19"/>
      <c r="LOH27" s="20"/>
      <c r="LOI27" s="19"/>
      <c r="LOJ27" s="20"/>
      <c r="LOK27" s="19"/>
      <c r="LOL27" s="20"/>
      <c r="LOM27" s="19"/>
      <c r="LON27" s="20"/>
      <c r="LOO27" s="19"/>
      <c r="LOP27" s="20"/>
      <c r="LOQ27" s="19"/>
      <c r="LOR27" s="20"/>
      <c r="LOS27" s="19"/>
      <c r="LOT27" s="20"/>
      <c r="LOU27" s="19"/>
      <c r="LOV27" s="20"/>
      <c r="LOW27" s="19"/>
      <c r="LOX27" s="20"/>
      <c r="LOY27" s="19"/>
      <c r="LOZ27" s="20"/>
      <c r="LPA27" s="19"/>
      <c r="LPB27" s="20"/>
      <c r="LPC27" s="19"/>
      <c r="LPD27" s="20"/>
      <c r="LPE27" s="19"/>
      <c r="LPF27" s="20"/>
      <c r="LPG27" s="19"/>
      <c r="LPH27" s="20"/>
      <c r="LPI27" s="19"/>
      <c r="LPJ27" s="20"/>
      <c r="LPK27" s="19"/>
      <c r="LPL27" s="20"/>
      <c r="LPM27" s="19"/>
      <c r="LPN27" s="20"/>
      <c r="LPO27" s="19"/>
      <c r="LPP27" s="20"/>
      <c r="LPQ27" s="19"/>
      <c r="LPR27" s="20"/>
      <c r="LPS27" s="19"/>
      <c r="LPT27" s="20"/>
      <c r="LPU27" s="19"/>
      <c r="LPV27" s="20"/>
      <c r="LPW27" s="19"/>
      <c r="LPX27" s="20"/>
      <c r="LPY27" s="19"/>
      <c r="LPZ27" s="20"/>
      <c r="LQA27" s="19"/>
      <c r="LQB27" s="20"/>
      <c r="LQC27" s="19"/>
      <c r="LQD27" s="20"/>
      <c r="LQE27" s="19"/>
      <c r="LQF27" s="20"/>
      <c r="LQG27" s="19"/>
      <c r="LQH27" s="20"/>
      <c r="LQI27" s="19"/>
      <c r="LQJ27" s="20"/>
      <c r="LQK27" s="19"/>
      <c r="LQL27" s="20"/>
      <c r="LQM27" s="19"/>
      <c r="LQN27" s="20"/>
      <c r="LQO27" s="19"/>
      <c r="LQP27" s="20"/>
      <c r="LQQ27" s="19"/>
      <c r="LQR27" s="20"/>
      <c r="LQS27" s="19"/>
      <c r="LQT27" s="20"/>
      <c r="LQU27" s="19"/>
      <c r="LQV27" s="20"/>
      <c r="LQW27" s="19"/>
      <c r="LQX27" s="20"/>
      <c r="LQY27" s="19"/>
      <c r="LQZ27" s="20"/>
      <c r="LRA27" s="19"/>
      <c r="LRB27" s="20"/>
      <c r="LRC27" s="19"/>
      <c r="LRD27" s="20"/>
      <c r="LRE27" s="19"/>
      <c r="LRF27" s="20"/>
      <c r="LRG27" s="19"/>
      <c r="LRH27" s="20"/>
      <c r="LRI27" s="19"/>
      <c r="LRJ27" s="20"/>
      <c r="LRK27" s="19"/>
      <c r="LRL27" s="20"/>
      <c r="LRM27" s="19"/>
      <c r="LRN27" s="20"/>
      <c r="LRO27" s="19"/>
      <c r="LRP27" s="20"/>
      <c r="LRQ27" s="19"/>
      <c r="LRR27" s="20"/>
      <c r="LRS27" s="19"/>
      <c r="LRT27" s="20"/>
      <c r="LRU27" s="19"/>
      <c r="LRV27" s="20"/>
      <c r="LRW27" s="19"/>
      <c r="LRX27" s="20"/>
      <c r="LRY27" s="19"/>
      <c r="LRZ27" s="20"/>
      <c r="LSA27" s="19"/>
      <c r="LSB27" s="20"/>
      <c r="LSC27" s="19"/>
      <c r="LSD27" s="20"/>
      <c r="LSE27" s="19"/>
      <c r="LSF27" s="20"/>
      <c r="LSG27" s="19"/>
      <c r="LSH27" s="20"/>
      <c r="LSI27" s="19"/>
      <c r="LSJ27" s="20"/>
      <c r="LSK27" s="19"/>
      <c r="LSL27" s="20"/>
      <c r="LSM27" s="19"/>
      <c r="LSN27" s="20"/>
      <c r="LSO27" s="19"/>
      <c r="LSP27" s="20"/>
      <c r="LSQ27" s="19"/>
      <c r="LSR27" s="20"/>
      <c r="LSS27" s="19"/>
      <c r="LST27" s="20"/>
      <c r="LSU27" s="19"/>
      <c r="LSV27" s="20"/>
      <c r="LSW27" s="19"/>
      <c r="LSX27" s="20"/>
      <c r="LSY27" s="19"/>
      <c r="LSZ27" s="20"/>
      <c r="LTA27" s="19"/>
      <c r="LTB27" s="20"/>
      <c r="LTC27" s="19"/>
      <c r="LTD27" s="20"/>
      <c r="LTE27" s="19"/>
      <c r="LTF27" s="20"/>
      <c r="LTG27" s="19"/>
      <c r="LTH27" s="20"/>
      <c r="LTI27" s="19"/>
      <c r="LTJ27" s="20"/>
      <c r="LTK27" s="19"/>
      <c r="LTL27" s="20"/>
      <c r="LTM27" s="19"/>
      <c r="LTN27" s="20"/>
      <c r="LTO27" s="19"/>
      <c r="LTP27" s="20"/>
      <c r="LTQ27" s="19"/>
      <c r="LTR27" s="20"/>
      <c r="LTS27" s="19"/>
      <c r="LTT27" s="20"/>
      <c r="LTU27" s="19"/>
      <c r="LTV27" s="20"/>
      <c r="LTW27" s="19"/>
      <c r="LTX27" s="20"/>
      <c r="LTY27" s="19"/>
      <c r="LTZ27" s="20"/>
      <c r="LUA27" s="19"/>
      <c r="LUB27" s="20"/>
      <c r="LUC27" s="19"/>
      <c r="LUD27" s="20"/>
      <c r="LUE27" s="19"/>
      <c r="LUF27" s="20"/>
      <c r="LUG27" s="19"/>
      <c r="LUH27" s="20"/>
      <c r="LUI27" s="19"/>
      <c r="LUJ27" s="20"/>
      <c r="LUK27" s="19"/>
      <c r="LUL27" s="20"/>
      <c r="LUM27" s="19"/>
      <c r="LUN27" s="20"/>
      <c r="LUO27" s="19"/>
      <c r="LUP27" s="20"/>
      <c r="LUQ27" s="19"/>
      <c r="LUR27" s="20"/>
      <c r="LUS27" s="19"/>
      <c r="LUT27" s="20"/>
      <c r="LUU27" s="19"/>
      <c r="LUV27" s="20"/>
      <c r="LUW27" s="19"/>
      <c r="LUX27" s="20"/>
      <c r="LUY27" s="19"/>
      <c r="LUZ27" s="20"/>
      <c r="LVA27" s="19"/>
      <c r="LVB27" s="20"/>
      <c r="LVC27" s="19"/>
      <c r="LVD27" s="20"/>
      <c r="LVE27" s="19"/>
      <c r="LVF27" s="20"/>
      <c r="LVG27" s="19"/>
      <c r="LVH27" s="20"/>
      <c r="LVI27" s="19"/>
      <c r="LVJ27" s="20"/>
      <c r="LVK27" s="19"/>
      <c r="LVL27" s="20"/>
      <c r="LVM27" s="19"/>
      <c r="LVN27" s="20"/>
      <c r="LVO27" s="19"/>
      <c r="LVP27" s="20"/>
      <c r="LVQ27" s="19"/>
      <c r="LVR27" s="20"/>
      <c r="LVS27" s="19"/>
      <c r="LVT27" s="20"/>
      <c r="LVU27" s="19"/>
      <c r="LVV27" s="20"/>
      <c r="LVW27" s="19"/>
      <c r="LVX27" s="20"/>
      <c r="LVY27" s="19"/>
      <c r="LVZ27" s="20"/>
      <c r="LWA27" s="19"/>
      <c r="LWB27" s="20"/>
      <c r="LWC27" s="19"/>
      <c r="LWD27" s="20"/>
      <c r="LWE27" s="19"/>
      <c r="LWF27" s="20"/>
      <c r="LWG27" s="19"/>
      <c r="LWH27" s="20"/>
      <c r="LWI27" s="19"/>
      <c r="LWJ27" s="20"/>
      <c r="LWK27" s="19"/>
      <c r="LWL27" s="20"/>
      <c r="LWM27" s="19"/>
      <c r="LWN27" s="20"/>
      <c r="LWO27" s="19"/>
      <c r="LWP27" s="20"/>
      <c r="LWQ27" s="19"/>
      <c r="LWR27" s="20"/>
      <c r="LWS27" s="19"/>
      <c r="LWT27" s="20"/>
      <c r="LWU27" s="19"/>
      <c r="LWV27" s="20"/>
      <c r="LWW27" s="19"/>
      <c r="LWX27" s="20"/>
      <c r="LWY27" s="19"/>
      <c r="LWZ27" s="20"/>
      <c r="LXA27" s="19"/>
      <c r="LXB27" s="20"/>
      <c r="LXC27" s="19"/>
      <c r="LXD27" s="20"/>
      <c r="LXE27" s="19"/>
      <c r="LXF27" s="20"/>
      <c r="LXG27" s="19"/>
      <c r="LXH27" s="20"/>
      <c r="LXI27" s="19"/>
      <c r="LXJ27" s="20"/>
      <c r="LXK27" s="19"/>
      <c r="LXL27" s="20"/>
      <c r="LXM27" s="19"/>
      <c r="LXN27" s="20"/>
      <c r="LXO27" s="19"/>
      <c r="LXP27" s="20"/>
      <c r="LXQ27" s="19"/>
      <c r="LXR27" s="20"/>
      <c r="LXS27" s="19"/>
      <c r="LXT27" s="20"/>
      <c r="LXU27" s="19"/>
      <c r="LXV27" s="20"/>
      <c r="LXW27" s="19"/>
      <c r="LXX27" s="20"/>
      <c r="LXY27" s="19"/>
      <c r="LXZ27" s="20"/>
      <c r="LYA27" s="19"/>
      <c r="LYB27" s="20"/>
      <c r="LYC27" s="19"/>
      <c r="LYD27" s="20"/>
      <c r="LYE27" s="19"/>
      <c r="LYF27" s="20"/>
      <c r="LYG27" s="19"/>
      <c r="LYH27" s="20"/>
      <c r="LYI27" s="19"/>
      <c r="LYJ27" s="20"/>
      <c r="LYK27" s="19"/>
      <c r="LYL27" s="20"/>
      <c r="LYM27" s="19"/>
      <c r="LYN27" s="20"/>
      <c r="LYO27" s="19"/>
      <c r="LYP27" s="20"/>
      <c r="LYQ27" s="19"/>
      <c r="LYR27" s="20"/>
      <c r="LYS27" s="19"/>
      <c r="LYT27" s="20"/>
      <c r="LYU27" s="19"/>
      <c r="LYV27" s="20"/>
      <c r="LYW27" s="19"/>
      <c r="LYX27" s="20"/>
      <c r="LYY27" s="19"/>
      <c r="LYZ27" s="20"/>
      <c r="LZA27" s="19"/>
      <c r="LZB27" s="20"/>
      <c r="LZC27" s="19"/>
      <c r="LZD27" s="20"/>
      <c r="LZE27" s="19"/>
      <c r="LZF27" s="20"/>
      <c r="LZG27" s="19"/>
      <c r="LZH27" s="20"/>
      <c r="LZI27" s="19"/>
      <c r="LZJ27" s="20"/>
      <c r="LZK27" s="19"/>
      <c r="LZL27" s="20"/>
      <c r="LZM27" s="19"/>
      <c r="LZN27" s="20"/>
      <c r="LZO27" s="19"/>
      <c r="LZP27" s="20"/>
      <c r="LZQ27" s="19"/>
      <c r="LZR27" s="20"/>
      <c r="LZS27" s="19"/>
      <c r="LZT27" s="20"/>
      <c r="LZU27" s="19"/>
      <c r="LZV27" s="20"/>
      <c r="LZW27" s="19"/>
      <c r="LZX27" s="20"/>
      <c r="LZY27" s="19"/>
      <c r="LZZ27" s="20"/>
      <c r="MAA27" s="19"/>
      <c r="MAB27" s="20"/>
      <c r="MAC27" s="19"/>
      <c r="MAD27" s="20"/>
      <c r="MAE27" s="19"/>
      <c r="MAF27" s="20"/>
      <c r="MAG27" s="19"/>
      <c r="MAH27" s="20"/>
      <c r="MAI27" s="19"/>
      <c r="MAJ27" s="20"/>
      <c r="MAK27" s="19"/>
      <c r="MAL27" s="20"/>
      <c r="MAM27" s="19"/>
      <c r="MAN27" s="20"/>
      <c r="MAO27" s="19"/>
      <c r="MAP27" s="20"/>
      <c r="MAQ27" s="19"/>
      <c r="MAR27" s="20"/>
      <c r="MAS27" s="19"/>
      <c r="MAT27" s="20"/>
      <c r="MAU27" s="19"/>
      <c r="MAV27" s="20"/>
      <c r="MAW27" s="19"/>
      <c r="MAX27" s="20"/>
      <c r="MAY27" s="19"/>
      <c r="MAZ27" s="20"/>
      <c r="MBA27" s="19"/>
      <c r="MBB27" s="20"/>
      <c r="MBC27" s="19"/>
      <c r="MBD27" s="20"/>
      <c r="MBE27" s="19"/>
      <c r="MBF27" s="20"/>
      <c r="MBG27" s="19"/>
      <c r="MBH27" s="20"/>
      <c r="MBI27" s="19"/>
      <c r="MBJ27" s="20"/>
      <c r="MBK27" s="19"/>
      <c r="MBL27" s="20"/>
      <c r="MBM27" s="19"/>
      <c r="MBN27" s="20"/>
      <c r="MBO27" s="19"/>
      <c r="MBP27" s="20"/>
      <c r="MBQ27" s="19"/>
      <c r="MBR27" s="20"/>
      <c r="MBS27" s="19"/>
      <c r="MBT27" s="20"/>
      <c r="MBU27" s="19"/>
      <c r="MBV27" s="20"/>
      <c r="MBW27" s="19"/>
      <c r="MBX27" s="20"/>
      <c r="MBY27" s="19"/>
      <c r="MBZ27" s="20"/>
      <c r="MCA27" s="19"/>
      <c r="MCB27" s="20"/>
      <c r="MCC27" s="19"/>
      <c r="MCD27" s="20"/>
      <c r="MCE27" s="19"/>
      <c r="MCF27" s="20"/>
      <c r="MCG27" s="19"/>
      <c r="MCH27" s="20"/>
      <c r="MCI27" s="19"/>
      <c r="MCJ27" s="20"/>
      <c r="MCK27" s="19"/>
      <c r="MCL27" s="20"/>
      <c r="MCM27" s="19"/>
      <c r="MCN27" s="20"/>
      <c r="MCO27" s="19"/>
      <c r="MCP27" s="20"/>
      <c r="MCQ27" s="19"/>
      <c r="MCR27" s="20"/>
      <c r="MCS27" s="19"/>
      <c r="MCT27" s="20"/>
      <c r="MCU27" s="19"/>
      <c r="MCV27" s="20"/>
      <c r="MCW27" s="19"/>
      <c r="MCX27" s="20"/>
      <c r="MCY27" s="19"/>
      <c r="MCZ27" s="20"/>
      <c r="MDA27" s="19"/>
      <c r="MDB27" s="20"/>
      <c r="MDC27" s="19"/>
      <c r="MDD27" s="20"/>
      <c r="MDE27" s="19"/>
      <c r="MDF27" s="20"/>
      <c r="MDG27" s="19"/>
      <c r="MDH27" s="20"/>
      <c r="MDI27" s="19"/>
      <c r="MDJ27" s="20"/>
      <c r="MDK27" s="19"/>
      <c r="MDL27" s="20"/>
      <c r="MDM27" s="19"/>
      <c r="MDN27" s="20"/>
      <c r="MDO27" s="19"/>
      <c r="MDP27" s="20"/>
      <c r="MDQ27" s="19"/>
      <c r="MDR27" s="20"/>
      <c r="MDS27" s="19"/>
      <c r="MDT27" s="20"/>
      <c r="MDU27" s="19"/>
      <c r="MDV27" s="20"/>
      <c r="MDW27" s="19"/>
      <c r="MDX27" s="20"/>
      <c r="MDY27" s="19"/>
      <c r="MDZ27" s="20"/>
      <c r="MEA27" s="19"/>
      <c r="MEB27" s="20"/>
      <c r="MEC27" s="19"/>
      <c r="MED27" s="20"/>
      <c r="MEE27" s="19"/>
      <c r="MEF27" s="20"/>
      <c r="MEG27" s="19"/>
      <c r="MEH27" s="20"/>
      <c r="MEI27" s="19"/>
      <c r="MEJ27" s="20"/>
      <c r="MEK27" s="19"/>
      <c r="MEL27" s="20"/>
      <c r="MEM27" s="19"/>
      <c r="MEN27" s="20"/>
      <c r="MEO27" s="19"/>
      <c r="MEP27" s="20"/>
      <c r="MEQ27" s="19"/>
      <c r="MER27" s="20"/>
      <c r="MES27" s="19"/>
      <c r="MET27" s="20"/>
      <c r="MEU27" s="19"/>
      <c r="MEV27" s="20"/>
      <c r="MEW27" s="19"/>
      <c r="MEX27" s="20"/>
      <c r="MEY27" s="19"/>
      <c r="MEZ27" s="20"/>
      <c r="MFA27" s="19"/>
      <c r="MFB27" s="20"/>
      <c r="MFC27" s="19"/>
      <c r="MFD27" s="20"/>
      <c r="MFE27" s="19"/>
      <c r="MFF27" s="20"/>
      <c r="MFG27" s="19"/>
      <c r="MFH27" s="20"/>
      <c r="MFI27" s="19"/>
      <c r="MFJ27" s="20"/>
      <c r="MFK27" s="19"/>
      <c r="MFL27" s="20"/>
      <c r="MFM27" s="19"/>
      <c r="MFN27" s="20"/>
      <c r="MFO27" s="19"/>
      <c r="MFP27" s="20"/>
      <c r="MFQ27" s="19"/>
      <c r="MFR27" s="20"/>
      <c r="MFS27" s="19"/>
      <c r="MFT27" s="20"/>
      <c r="MFU27" s="19"/>
      <c r="MFV27" s="20"/>
      <c r="MFW27" s="19"/>
      <c r="MFX27" s="20"/>
      <c r="MFY27" s="19"/>
      <c r="MFZ27" s="20"/>
      <c r="MGA27" s="19"/>
      <c r="MGB27" s="20"/>
      <c r="MGC27" s="19"/>
      <c r="MGD27" s="20"/>
      <c r="MGE27" s="19"/>
      <c r="MGF27" s="20"/>
      <c r="MGG27" s="19"/>
      <c r="MGH27" s="20"/>
      <c r="MGI27" s="19"/>
      <c r="MGJ27" s="20"/>
      <c r="MGK27" s="19"/>
      <c r="MGL27" s="20"/>
      <c r="MGM27" s="19"/>
      <c r="MGN27" s="20"/>
      <c r="MGO27" s="19"/>
      <c r="MGP27" s="20"/>
      <c r="MGQ27" s="19"/>
      <c r="MGR27" s="20"/>
      <c r="MGS27" s="19"/>
      <c r="MGT27" s="20"/>
      <c r="MGU27" s="19"/>
      <c r="MGV27" s="20"/>
      <c r="MGW27" s="19"/>
      <c r="MGX27" s="20"/>
      <c r="MGY27" s="19"/>
      <c r="MGZ27" s="20"/>
      <c r="MHA27" s="19"/>
      <c r="MHB27" s="20"/>
      <c r="MHC27" s="19"/>
      <c r="MHD27" s="20"/>
      <c r="MHE27" s="19"/>
      <c r="MHF27" s="20"/>
      <c r="MHG27" s="19"/>
      <c r="MHH27" s="20"/>
      <c r="MHI27" s="19"/>
      <c r="MHJ27" s="20"/>
      <c r="MHK27" s="19"/>
      <c r="MHL27" s="20"/>
      <c r="MHM27" s="19"/>
      <c r="MHN27" s="20"/>
      <c r="MHO27" s="19"/>
      <c r="MHP27" s="20"/>
      <c r="MHQ27" s="19"/>
      <c r="MHR27" s="20"/>
      <c r="MHS27" s="19"/>
      <c r="MHT27" s="20"/>
      <c r="MHU27" s="19"/>
      <c r="MHV27" s="20"/>
      <c r="MHW27" s="19"/>
      <c r="MHX27" s="20"/>
      <c r="MHY27" s="19"/>
      <c r="MHZ27" s="20"/>
      <c r="MIA27" s="19"/>
      <c r="MIB27" s="20"/>
      <c r="MIC27" s="19"/>
      <c r="MID27" s="20"/>
      <c r="MIE27" s="19"/>
      <c r="MIF27" s="20"/>
      <c r="MIG27" s="19"/>
      <c r="MIH27" s="20"/>
      <c r="MII27" s="19"/>
      <c r="MIJ27" s="20"/>
      <c r="MIK27" s="19"/>
      <c r="MIL27" s="20"/>
      <c r="MIM27" s="19"/>
      <c r="MIN27" s="20"/>
      <c r="MIO27" s="19"/>
      <c r="MIP27" s="20"/>
      <c r="MIQ27" s="19"/>
      <c r="MIR27" s="20"/>
      <c r="MIS27" s="19"/>
      <c r="MIT27" s="20"/>
      <c r="MIU27" s="19"/>
      <c r="MIV27" s="20"/>
      <c r="MIW27" s="19"/>
      <c r="MIX27" s="20"/>
      <c r="MIY27" s="19"/>
      <c r="MIZ27" s="20"/>
      <c r="MJA27" s="19"/>
      <c r="MJB27" s="20"/>
      <c r="MJC27" s="19"/>
      <c r="MJD27" s="20"/>
      <c r="MJE27" s="19"/>
      <c r="MJF27" s="20"/>
      <c r="MJG27" s="19"/>
      <c r="MJH27" s="20"/>
      <c r="MJI27" s="19"/>
      <c r="MJJ27" s="20"/>
      <c r="MJK27" s="19"/>
      <c r="MJL27" s="20"/>
      <c r="MJM27" s="19"/>
      <c r="MJN27" s="20"/>
      <c r="MJO27" s="19"/>
      <c r="MJP27" s="20"/>
      <c r="MJQ27" s="19"/>
      <c r="MJR27" s="20"/>
      <c r="MJS27" s="19"/>
      <c r="MJT27" s="20"/>
      <c r="MJU27" s="19"/>
      <c r="MJV27" s="20"/>
      <c r="MJW27" s="19"/>
      <c r="MJX27" s="20"/>
      <c r="MJY27" s="19"/>
      <c r="MJZ27" s="20"/>
      <c r="MKA27" s="19"/>
      <c r="MKB27" s="20"/>
      <c r="MKC27" s="19"/>
      <c r="MKD27" s="20"/>
      <c r="MKE27" s="19"/>
      <c r="MKF27" s="20"/>
      <c r="MKG27" s="19"/>
      <c r="MKH27" s="20"/>
      <c r="MKI27" s="19"/>
      <c r="MKJ27" s="20"/>
      <c r="MKK27" s="19"/>
      <c r="MKL27" s="20"/>
      <c r="MKM27" s="19"/>
      <c r="MKN27" s="20"/>
      <c r="MKO27" s="19"/>
      <c r="MKP27" s="20"/>
      <c r="MKQ27" s="19"/>
      <c r="MKR27" s="20"/>
      <c r="MKS27" s="19"/>
      <c r="MKT27" s="20"/>
      <c r="MKU27" s="19"/>
      <c r="MKV27" s="20"/>
      <c r="MKW27" s="19"/>
      <c r="MKX27" s="20"/>
      <c r="MKY27" s="19"/>
      <c r="MKZ27" s="20"/>
      <c r="MLA27" s="19"/>
      <c r="MLB27" s="20"/>
      <c r="MLC27" s="19"/>
      <c r="MLD27" s="20"/>
      <c r="MLE27" s="19"/>
      <c r="MLF27" s="20"/>
      <c r="MLG27" s="19"/>
      <c r="MLH27" s="20"/>
      <c r="MLI27" s="19"/>
      <c r="MLJ27" s="20"/>
      <c r="MLK27" s="19"/>
      <c r="MLL27" s="20"/>
      <c r="MLM27" s="19"/>
      <c r="MLN27" s="20"/>
      <c r="MLO27" s="19"/>
      <c r="MLP27" s="20"/>
      <c r="MLQ27" s="19"/>
      <c r="MLR27" s="20"/>
      <c r="MLS27" s="19"/>
      <c r="MLT27" s="20"/>
      <c r="MLU27" s="19"/>
      <c r="MLV27" s="20"/>
      <c r="MLW27" s="19"/>
      <c r="MLX27" s="20"/>
      <c r="MLY27" s="19"/>
      <c r="MLZ27" s="20"/>
      <c r="MMA27" s="19"/>
      <c r="MMB27" s="20"/>
      <c r="MMC27" s="19"/>
      <c r="MMD27" s="20"/>
      <c r="MME27" s="19"/>
      <c r="MMF27" s="20"/>
      <c r="MMG27" s="19"/>
      <c r="MMH27" s="20"/>
      <c r="MMI27" s="19"/>
      <c r="MMJ27" s="20"/>
      <c r="MMK27" s="19"/>
      <c r="MML27" s="20"/>
      <c r="MMM27" s="19"/>
      <c r="MMN27" s="20"/>
      <c r="MMO27" s="19"/>
      <c r="MMP27" s="20"/>
      <c r="MMQ27" s="19"/>
      <c r="MMR27" s="20"/>
      <c r="MMS27" s="19"/>
      <c r="MMT27" s="20"/>
      <c r="MMU27" s="19"/>
      <c r="MMV27" s="20"/>
      <c r="MMW27" s="19"/>
      <c r="MMX27" s="20"/>
      <c r="MMY27" s="19"/>
      <c r="MMZ27" s="20"/>
      <c r="MNA27" s="19"/>
      <c r="MNB27" s="20"/>
      <c r="MNC27" s="19"/>
      <c r="MND27" s="20"/>
      <c r="MNE27" s="19"/>
      <c r="MNF27" s="20"/>
      <c r="MNG27" s="19"/>
      <c r="MNH27" s="20"/>
      <c r="MNI27" s="19"/>
      <c r="MNJ27" s="20"/>
      <c r="MNK27" s="19"/>
      <c r="MNL27" s="20"/>
      <c r="MNM27" s="19"/>
      <c r="MNN27" s="20"/>
      <c r="MNO27" s="19"/>
      <c r="MNP27" s="20"/>
      <c r="MNQ27" s="19"/>
      <c r="MNR27" s="20"/>
      <c r="MNS27" s="19"/>
      <c r="MNT27" s="20"/>
      <c r="MNU27" s="19"/>
      <c r="MNV27" s="20"/>
      <c r="MNW27" s="19"/>
      <c r="MNX27" s="20"/>
      <c r="MNY27" s="19"/>
      <c r="MNZ27" s="20"/>
      <c r="MOA27" s="19"/>
      <c r="MOB27" s="20"/>
      <c r="MOC27" s="19"/>
      <c r="MOD27" s="20"/>
      <c r="MOE27" s="19"/>
      <c r="MOF27" s="20"/>
      <c r="MOG27" s="19"/>
      <c r="MOH27" s="20"/>
      <c r="MOI27" s="19"/>
      <c r="MOJ27" s="20"/>
      <c r="MOK27" s="19"/>
      <c r="MOL27" s="20"/>
      <c r="MOM27" s="19"/>
      <c r="MON27" s="20"/>
      <c r="MOO27" s="19"/>
      <c r="MOP27" s="20"/>
      <c r="MOQ27" s="19"/>
      <c r="MOR27" s="20"/>
      <c r="MOS27" s="19"/>
      <c r="MOT27" s="20"/>
      <c r="MOU27" s="19"/>
      <c r="MOV27" s="20"/>
      <c r="MOW27" s="19"/>
      <c r="MOX27" s="20"/>
      <c r="MOY27" s="19"/>
      <c r="MOZ27" s="20"/>
      <c r="MPA27" s="19"/>
      <c r="MPB27" s="20"/>
      <c r="MPC27" s="19"/>
      <c r="MPD27" s="20"/>
      <c r="MPE27" s="19"/>
      <c r="MPF27" s="20"/>
      <c r="MPG27" s="19"/>
      <c r="MPH27" s="20"/>
      <c r="MPI27" s="19"/>
      <c r="MPJ27" s="20"/>
      <c r="MPK27" s="19"/>
      <c r="MPL27" s="20"/>
      <c r="MPM27" s="19"/>
      <c r="MPN27" s="20"/>
      <c r="MPO27" s="19"/>
      <c r="MPP27" s="20"/>
      <c r="MPQ27" s="19"/>
      <c r="MPR27" s="20"/>
      <c r="MPS27" s="19"/>
      <c r="MPT27" s="20"/>
      <c r="MPU27" s="19"/>
      <c r="MPV27" s="20"/>
      <c r="MPW27" s="19"/>
      <c r="MPX27" s="20"/>
      <c r="MPY27" s="19"/>
      <c r="MPZ27" s="20"/>
      <c r="MQA27" s="19"/>
      <c r="MQB27" s="20"/>
      <c r="MQC27" s="19"/>
      <c r="MQD27" s="20"/>
      <c r="MQE27" s="19"/>
      <c r="MQF27" s="20"/>
      <c r="MQG27" s="19"/>
      <c r="MQH27" s="20"/>
      <c r="MQI27" s="19"/>
      <c r="MQJ27" s="20"/>
      <c r="MQK27" s="19"/>
      <c r="MQL27" s="20"/>
      <c r="MQM27" s="19"/>
      <c r="MQN27" s="20"/>
      <c r="MQO27" s="19"/>
      <c r="MQP27" s="20"/>
      <c r="MQQ27" s="19"/>
      <c r="MQR27" s="20"/>
      <c r="MQS27" s="19"/>
      <c r="MQT27" s="20"/>
      <c r="MQU27" s="19"/>
      <c r="MQV27" s="20"/>
      <c r="MQW27" s="19"/>
      <c r="MQX27" s="20"/>
      <c r="MQY27" s="19"/>
      <c r="MQZ27" s="20"/>
      <c r="MRA27" s="19"/>
      <c r="MRB27" s="20"/>
      <c r="MRC27" s="19"/>
      <c r="MRD27" s="20"/>
      <c r="MRE27" s="19"/>
      <c r="MRF27" s="20"/>
      <c r="MRG27" s="19"/>
      <c r="MRH27" s="20"/>
      <c r="MRI27" s="19"/>
      <c r="MRJ27" s="20"/>
      <c r="MRK27" s="19"/>
      <c r="MRL27" s="20"/>
      <c r="MRM27" s="19"/>
      <c r="MRN27" s="20"/>
      <c r="MRO27" s="19"/>
      <c r="MRP27" s="20"/>
      <c r="MRQ27" s="19"/>
      <c r="MRR27" s="20"/>
      <c r="MRS27" s="19"/>
      <c r="MRT27" s="20"/>
      <c r="MRU27" s="19"/>
      <c r="MRV27" s="20"/>
      <c r="MRW27" s="19"/>
      <c r="MRX27" s="20"/>
      <c r="MRY27" s="19"/>
      <c r="MRZ27" s="20"/>
      <c r="MSA27" s="19"/>
      <c r="MSB27" s="20"/>
      <c r="MSC27" s="19"/>
      <c r="MSD27" s="20"/>
      <c r="MSE27" s="19"/>
      <c r="MSF27" s="20"/>
      <c r="MSG27" s="19"/>
      <c r="MSH27" s="20"/>
      <c r="MSI27" s="19"/>
      <c r="MSJ27" s="20"/>
      <c r="MSK27" s="19"/>
      <c r="MSL27" s="20"/>
      <c r="MSM27" s="19"/>
      <c r="MSN27" s="20"/>
      <c r="MSO27" s="19"/>
      <c r="MSP27" s="20"/>
      <c r="MSQ27" s="19"/>
      <c r="MSR27" s="20"/>
      <c r="MSS27" s="19"/>
      <c r="MST27" s="20"/>
      <c r="MSU27" s="19"/>
      <c r="MSV27" s="20"/>
      <c r="MSW27" s="19"/>
      <c r="MSX27" s="20"/>
      <c r="MSY27" s="19"/>
      <c r="MSZ27" s="20"/>
      <c r="MTA27" s="19"/>
      <c r="MTB27" s="20"/>
      <c r="MTC27" s="19"/>
      <c r="MTD27" s="20"/>
      <c r="MTE27" s="19"/>
      <c r="MTF27" s="20"/>
      <c r="MTG27" s="19"/>
      <c r="MTH27" s="20"/>
      <c r="MTI27" s="19"/>
      <c r="MTJ27" s="20"/>
      <c r="MTK27" s="19"/>
      <c r="MTL27" s="20"/>
      <c r="MTM27" s="19"/>
      <c r="MTN27" s="20"/>
      <c r="MTO27" s="19"/>
      <c r="MTP27" s="20"/>
      <c r="MTQ27" s="19"/>
      <c r="MTR27" s="20"/>
      <c r="MTS27" s="19"/>
      <c r="MTT27" s="20"/>
      <c r="MTU27" s="19"/>
      <c r="MTV27" s="20"/>
      <c r="MTW27" s="19"/>
      <c r="MTX27" s="20"/>
      <c r="MTY27" s="19"/>
      <c r="MTZ27" s="20"/>
      <c r="MUA27" s="19"/>
      <c r="MUB27" s="20"/>
      <c r="MUC27" s="19"/>
      <c r="MUD27" s="20"/>
      <c r="MUE27" s="19"/>
      <c r="MUF27" s="20"/>
      <c r="MUG27" s="19"/>
      <c r="MUH27" s="20"/>
      <c r="MUI27" s="19"/>
      <c r="MUJ27" s="20"/>
      <c r="MUK27" s="19"/>
      <c r="MUL27" s="20"/>
      <c r="MUM27" s="19"/>
      <c r="MUN27" s="20"/>
      <c r="MUO27" s="19"/>
      <c r="MUP27" s="20"/>
      <c r="MUQ27" s="19"/>
      <c r="MUR27" s="20"/>
      <c r="MUS27" s="19"/>
      <c r="MUT27" s="20"/>
      <c r="MUU27" s="19"/>
      <c r="MUV27" s="20"/>
      <c r="MUW27" s="19"/>
      <c r="MUX27" s="20"/>
      <c r="MUY27" s="19"/>
      <c r="MUZ27" s="20"/>
      <c r="MVA27" s="19"/>
      <c r="MVB27" s="20"/>
      <c r="MVC27" s="19"/>
      <c r="MVD27" s="20"/>
      <c r="MVE27" s="19"/>
      <c r="MVF27" s="20"/>
      <c r="MVG27" s="19"/>
      <c r="MVH27" s="20"/>
      <c r="MVI27" s="19"/>
      <c r="MVJ27" s="20"/>
      <c r="MVK27" s="19"/>
      <c r="MVL27" s="20"/>
      <c r="MVM27" s="19"/>
      <c r="MVN27" s="20"/>
      <c r="MVO27" s="19"/>
      <c r="MVP27" s="20"/>
      <c r="MVQ27" s="19"/>
      <c r="MVR27" s="20"/>
      <c r="MVS27" s="19"/>
      <c r="MVT27" s="20"/>
      <c r="MVU27" s="19"/>
      <c r="MVV27" s="20"/>
      <c r="MVW27" s="19"/>
      <c r="MVX27" s="20"/>
      <c r="MVY27" s="19"/>
      <c r="MVZ27" s="20"/>
      <c r="MWA27" s="19"/>
      <c r="MWB27" s="20"/>
      <c r="MWC27" s="19"/>
      <c r="MWD27" s="20"/>
      <c r="MWE27" s="19"/>
      <c r="MWF27" s="20"/>
      <c r="MWG27" s="19"/>
      <c r="MWH27" s="20"/>
      <c r="MWI27" s="19"/>
      <c r="MWJ27" s="20"/>
      <c r="MWK27" s="19"/>
      <c r="MWL27" s="20"/>
      <c r="MWM27" s="19"/>
      <c r="MWN27" s="20"/>
      <c r="MWO27" s="19"/>
      <c r="MWP27" s="20"/>
      <c r="MWQ27" s="19"/>
      <c r="MWR27" s="20"/>
      <c r="MWS27" s="19"/>
      <c r="MWT27" s="20"/>
      <c r="MWU27" s="19"/>
      <c r="MWV27" s="20"/>
      <c r="MWW27" s="19"/>
      <c r="MWX27" s="20"/>
      <c r="MWY27" s="19"/>
      <c r="MWZ27" s="20"/>
      <c r="MXA27" s="19"/>
      <c r="MXB27" s="20"/>
      <c r="MXC27" s="19"/>
      <c r="MXD27" s="20"/>
      <c r="MXE27" s="19"/>
      <c r="MXF27" s="20"/>
      <c r="MXG27" s="19"/>
      <c r="MXH27" s="20"/>
      <c r="MXI27" s="19"/>
      <c r="MXJ27" s="20"/>
      <c r="MXK27" s="19"/>
      <c r="MXL27" s="20"/>
      <c r="MXM27" s="19"/>
      <c r="MXN27" s="20"/>
      <c r="MXO27" s="19"/>
      <c r="MXP27" s="20"/>
      <c r="MXQ27" s="19"/>
      <c r="MXR27" s="20"/>
      <c r="MXS27" s="19"/>
      <c r="MXT27" s="20"/>
      <c r="MXU27" s="19"/>
      <c r="MXV27" s="20"/>
      <c r="MXW27" s="19"/>
      <c r="MXX27" s="20"/>
      <c r="MXY27" s="19"/>
      <c r="MXZ27" s="20"/>
      <c r="MYA27" s="19"/>
      <c r="MYB27" s="20"/>
      <c r="MYC27" s="19"/>
      <c r="MYD27" s="20"/>
      <c r="MYE27" s="19"/>
      <c r="MYF27" s="20"/>
      <c r="MYG27" s="19"/>
      <c r="MYH27" s="20"/>
      <c r="MYI27" s="19"/>
      <c r="MYJ27" s="20"/>
      <c r="MYK27" s="19"/>
      <c r="MYL27" s="20"/>
      <c r="MYM27" s="19"/>
      <c r="MYN27" s="20"/>
      <c r="MYO27" s="19"/>
      <c r="MYP27" s="20"/>
      <c r="MYQ27" s="19"/>
      <c r="MYR27" s="20"/>
      <c r="MYS27" s="19"/>
      <c r="MYT27" s="20"/>
      <c r="MYU27" s="19"/>
      <c r="MYV27" s="20"/>
      <c r="MYW27" s="19"/>
      <c r="MYX27" s="20"/>
      <c r="MYY27" s="19"/>
      <c r="MYZ27" s="20"/>
      <c r="MZA27" s="19"/>
      <c r="MZB27" s="20"/>
      <c r="MZC27" s="19"/>
      <c r="MZD27" s="20"/>
      <c r="MZE27" s="19"/>
      <c r="MZF27" s="20"/>
      <c r="MZG27" s="19"/>
      <c r="MZH27" s="20"/>
      <c r="MZI27" s="19"/>
      <c r="MZJ27" s="20"/>
      <c r="MZK27" s="19"/>
      <c r="MZL27" s="20"/>
      <c r="MZM27" s="19"/>
      <c r="MZN27" s="20"/>
      <c r="MZO27" s="19"/>
      <c r="MZP27" s="20"/>
      <c r="MZQ27" s="19"/>
      <c r="MZR27" s="20"/>
      <c r="MZS27" s="19"/>
      <c r="MZT27" s="20"/>
      <c r="MZU27" s="19"/>
      <c r="MZV27" s="20"/>
      <c r="MZW27" s="19"/>
      <c r="MZX27" s="20"/>
      <c r="MZY27" s="19"/>
      <c r="MZZ27" s="20"/>
      <c r="NAA27" s="19"/>
      <c r="NAB27" s="20"/>
      <c r="NAC27" s="19"/>
      <c r="NAD27" s="20"/>
      <c r="NAE27" s="19"/>
      <c r="NAF27" s="20"/>
      <c r="NAG27" s="19"/>
      <c r="NAH27" s="20"/>
      <c r="NAI27" s="19"/>
      <c r="NAJ27" s="20"/>
      <c r="NAK27" s="19"/>
      <c r="NAL27" s="20"/>
      <c r="NAM27" s="19"/>
      <c r="NAN27" s="20"/>
      <c r="NAO27" s="19"/>
      <c r="NAP27" s="20"/>
      <c r="NAQ27" s="19"/>
      <c r="NAR27" s="20"/>
      <c r="NAS27" s="19"/>
      <c r="NAT27" s="20"/>
      <c r="NAU27" s="19"/>
      <c r="NAV27" s="20"/>
      <c r="NAW27" s="19"/>
      <c r="NAX27" s="20"/>
      <c r="NAY27" s="19"/>
      <c r="NAZ27" s="20"/>
      <c r="NBA27" s="19"/>
      <c r="NBB27" s="20"/>
      <c r="NBC27" s="19"/>
      <c r="NBD27" s="20"/>
      <c r="NBE27" s="19"/>
      <c r="NBF27" s="20"/>
      <c r="NBG27" s="19"/>
      <c r="NBH27" s="20"/>
      <c r="NBI27" s="19"/>
      <c r="NBJ27" s="20"/>
      <c r="NBK27" s="19"/>
      <c r="NBL27" s="20"/>
      <c r="NBM27" s="19"/>
      <c r="NBN27" s="20"/>
      <c r="NBO27" s="19"/>
      <c r="NBP27" s="20"/>
      <c r="NBQ27" s="19"/>
      <c r="NBR27" s="20"/>
      <c r="NBS27" s="19"/>
      <c r="NBT27" s="20"/>
      <c r="NBU27" s="19"/>
      <c r="NBV27" s="20"/>
      <c r="NBW27" s="19"/>
      <c r="NBX27" s="20"/>
      <c r="NBY27" s="19"/>
      <c r="NBZ27" s="20"/>
      <c r="NCA27" s="19"/>
      <c r="NCB27" s="20"/>
      <c r="NCC27" s="19"/>
      <c r="NCD27" s="20"/>
      <c r="NCE27" s="19"/>
      <c r="NCF27" s="20"/>
      <c r="NCG27" s="19"/>
      <c r="NCH27" s="20"/>
      <c r="NCI27" s="19"/>
      <c r="NCJ27" s="20"/>
      <c r="NCK27" s="19"/>
      <c r="NCL27" s="20"/>
      <c r="NCM27" s="19"/>
      <c r="NCN27" s="20"/>
      <c r="NCO27" s="19"/>
      <c r="NCP27" s="20"/>
      <c r="NCQ27" s="19"/>
      <c r="NCR27" s="20"/>
      <c r="NCS27" s="19"/>
      <c r="NCT27" s="20"/>
      <c r="NCU27" s="19"/>
      <c r="NCV27" s="20"/>
      <c r="NCW27" s="19"/>
      <c r="NCX27" s="20"/>
      <c r="NCY27" s="19"/>
      <c r="NCZ27" s="20"/>
      <c r="NDA27" s="19"/>
      <c r="NDB27" s="20"/>
      <c r="NDC27" s="19"/>
      <c r="NDD27" s="20"/>
      <c r="NDE27" s="19"/>
      <c r="NDF27" s="20"/>
      <c r="NDG27" s="19"/>
      <c r="NDH27" s="20"/>
      <c r="NDI27" s="19"/>
      <c r="NDJ27" s="20"/>
      <c r="NDK27" s="19"/>
      <c r="NDL27" s="20"/>
      <c r="NDM27" s="19"/>
      <c r="NDN27" s="20"/>
      <c r="NDO27" s="19"/>
      <c r="NDP27" s="20"/>
      <c r="NDQ27" s="19"/>
      <c r="NDR27" s="20"/>
      <c r="NDS27" s="19"/>
      <c r="NDT27" s="20"/>
      <c r="NDU27" s="19"/>
      <c r="NDV27" s="20"/>
      <c r="NDW27" s="19"/>
      <c r="NDX27" s="20"/>
      <c r="NDY27" s="19"/>
      <c r="NDZ27" s="20"/>
      <c r="NEA27" s="19"/>
      <c r="NEB27" s="20"/>
      <c r="NEC27" s="19"/>
      <c r="NED27" s="20"/>
      <c r="NEE27" s="19"/>
      <c r="NEF27" s="20"/>
      <c r="NEG27" s="19"/>
      <c r="NEH27" s="20"/>
      <c r="NEI27" s="19"/>
      <c r="NEJ27" s="20"/>
      <c r="NEK27" s="19"/>
      <c r="NEL27" s="20"/>
      <c r="NEM27" s="19"/>
      <c r="NEN27" s="20"/>
      <c r="NEO27" s="19"/>
      <c r="NEP27" s="20"/>
      <c r="NEQ27" s="19"/>
      <c r="NER27" s="20"/>
      <c r="NES27" s="19"/>
      <c r="NET27" s="20"/>
      <c r="NEU27" s="19"/>
      <c r="NEV27" s="20"/>
      <c r="NEW27" s="19"/>
      <c r="NEX27" s="20"/>
      <c r="NEY27" s="19"/>
      <c r="NEZ27" s="20"/>
      <c r="NFA27" s="19"/>
      <c r="NFB27" s="20"/>
      <c r="NFC27" s="19"/>
      <c r="NFD27" s="20"/>
      <c r="NFE27" s="19"/>
      <c r="NFF27" s="20"/>
      <c r="NFG27" s="19"/>
      <c r="NFH27" s="20"/>
      <c r="NFI27" s="19"/>
      <c r="NFJ27" s="20"/>
      <c r="NFK27" s="19"/>
      <c r="NFL27" s="20"/>
      <c r="NFM27" s="19"/>
      <c r="NFN27" s="20"/>
      <c r="NFO27" s="19"/>
      <c r="NFP27" s="20"/>
      <c r="NFQ27" s="19"/>
      <c r="NFR27" s="20"/>
      <c r="NFS27" s="19"/>
      <c r="NFT27" s="20"/>
      <c r="NFU27" s="19"/>
      <c r="NFV27" s="20"/>
      <c r="NFW27" s="19"/>
      <c r="NFX27" s="20"/>
      <c r="NFY27" s="19"/>
      <c r="NFZ27" s="20"/>
      <c r="NGA27" s="19"/>
      <c r="NGB27" s="20"/>
      <c r="NGC27" s="19"/>
      <c r="NGD27" s="20"/>
      <c r="NGE27" s="19"/>
      <c r="NGF27" s="20"/>
      <c r="NGG27" s="19"/>
      <c r="NGH27" s="20"/>
      <c r="NGI27" s="19"/>
      <c r="NGJ27" s="20"/>
      <c r="NGK27" s="19"/>
      <c r="NGL27" s="20"/>
      <c r="NGM27" s="19"/>
      <c r="NGN27" s="20"/>
      <c r="NGO27" s="19"/>
      <c r="NGP27" s="20"/>
      <c r="NGQ27" s="19"/>
      <c r="NGR27" s="20"/>
      <c r="NGS27" s="19"/>
      <c r="NGT27" s="20"/>
      <c r="NGU27" s="19"/>
      <c r="NGV27" s="20"/>
      <c r="NGW27" s="19"/>
      <c r="NGX27" s="20"/>
      <c r="NGY27" s="19"/>
      <c r="NGZ27" s="20"/>
      <c r="NHA27" s="19"/>
      <c r="NHB27" s="20"/>
      <c r="NHC27" s="19"/>
      <c r="NHD27" s="20"/>
      <c r="NHE27" s="19"/>
      <c r="NHF27" s="20"/>
      <c r="NHG27" s="19"/>
      <c r="NHH27" s="20"/>
      <c r="NHI27" s="19"/>
      <c r="NHJ27" s="20"/>
      <c r="NHK27" s="19"/>
      <c r="NHL27" s="20"/>
      <c r="NHM27" s="19"/>
      <c r="NHN27" s="20"/>
      <c r="NHO27" s="19"/>
      <c r="NHP27" s="20"/>
      <c r="NHQ27" s="19"/>
      <c r="NHR27" s="20"/>
      <c r="NHS27" s="19"/>
      <c r="NHT27" s="20"/>
      <c r="NHU27" s="19"/>
      <c r="NHV27" s="20"/>
      <c r="NHW27" s="19"/>
      <c r="NHX27" s="20"/>
      <c r="NHY27" s="19"/>
      <c r="NHZ27" s="20"/>
      <c r="NIA27" s="19"/>
      <c r="NIB27" s="20"/>
      <c r="NIC27" s="19"/>
      <c r="NID27" s="20"/>
      <c r="NIE27" s="19"/>
      <c r="NIF27" s="20"/>
      <c r="NIG27" s="19"/>
      <c r="NIH27" s="20"/>
      <c r="NII27" s="19"/>
      <c r="NIJ27" s="20"/>
      <c r="NIK27" s="19"/>
      <c r="NIL27" s="20"/>
      <c r="NIM27" s="19"/>
      <c r="NIN27" s="20"/>
      <c r="NIO27" s="19"/>
      <c r="NIP27" s="20"/>
      <c r="NIQ27" s="19"/>
      <c r="NIR27" s="20"/>
      <c r="NIS27" s="19"/>
      <c r="NIT27" s="20"/>
      <c r="NIU27" s="19"/>
      <c r="NIV27" s="20"/>
      <c r="NIW27" s="19"/>
      <c r="NIX27" s="20"/>
      <c r="NIY27" s="19"/>
      <c r="NIZ27" s="20"/>
      <c r="NJA27" s="19"/>
      <c r="NJB27" s="20"/>
      <c r="NJC27" s="19"/>
      <c r="NJD27" s="20"/>
      <c r="NJE27" s="19"/>
      <c r="NJF27" s="20"/>
      <c r="NJG27" s="19"/>
      <c r="NJH27" s="20"/>
      <c r="NJI27" s="19"/>
      <c r="NJJ27" s="20"/>
      <c r="NJK27" s="19"/>
      <c r="NJL27" s="20"/>
      <c r="NJM27" s="19"/>
      <c r="NJN27" s="20"/>
      <c r="NJO27" s="19"/>
      <c r="NJP27" s="20"/>
      <c r="NJQ27" s="19"/>
      <c r="NJR27" s="20"/>
      <c r="NJS27" s="19"/>
      <c r="NJT27" s="20"/>
      <c r="NJU27" s="19"/>
      <c r="NJV27" s="20"/>
      <c r="NJW27" s="19"/>
      <c r="NJX27" s="20"/>
      <c r="NJY27" s="19"/>
      <c r="NJZ27" s="20"/>
      <c r="NKA27" s="19"/>
      <c r="NKB27" s="20"/>
      <c r="NKC27" s="19"/>
      <c r="NKD27" s="20"/>
      <c r="NKE27" s="19"/>
      <c r="NKF27" s="20"/>
      <c r="NKG27" s="19"/>
      <c r="NKH27" s="20"/>
      <c r="NKI27" s="19"/>
      <c r="NKJ27" s="20"/>
      <c r="NKK27" s="19"/>
      <c r="NKL27" s="20"/>
      <c r="NKM27" s="19"/>
      <c r="NKN27" s="20"/>
      <c r="NKO27" s="19"/>
      <c r="NKP27" s="20"/>
      <c r="NKQ27" s="19"/>
      <c r="NKR27" s="20"/>
      <c r="NKS27" s="19"/>
      <c r="NKT27" s="20"/>
      <c r="NKU27" s="19"/>
      <c r="NKV27" s="20"/>
      <c r="NKW27" s="19"/>
      <c r="NKX27" s="20"/>
      <c r="NKY27" s="19"/>
      <c r="NKZ27" s="20"/>
      <c r="NLA27" s="19"/>
      <c r="NLB27" s="20"/>
      <c r="NLC27" s="19"/>
      <c r="NLD27" s="20"/>
      <c r="NLE27" s="19"/>
      <c r="NLF27" s="20"/>
      <c r="NLG27" s="19"/>
      <c r="NLH27" s="20"/>
      <c r="NLI27" s="19"/>
      <c r="NLJ27" s="20"/>
      <c r="NLK27" s="19"/>
      <c r="NLL27" s="20"/>
      <c r="NLM27" s="19"/>
      <c r="NLN27" s="20"/>
      <c r="NLO27" s="19"/>
      <c r="NLP27" s="20"/>
      <c r="NLQ27" s="19"/>
      <c r="NLR27" s="20"/>
      <c r="NLS27" s="19"/>
      <c r="NLT27" s="20"/>
      <c r="NLU27" s="19"/>
      <c r="NLV27" s="20"/>
      <c r="NLW27" s="19"/>
      <c r="NLX27" s="20"/>
      <c r="NLY27" s="19"/>
      <c r="NLZ27" s="20"/>
      <c r="NMA27" s="19"/>
      <c r="NMB27" s="20"/>
      <c r="NMC27" s="19"/>
      <c r="NMD27" s="20"/>
      <c r="NME27" s="19"/>
      <c r="NMF27" s="20"/>
      <c r="NMG27" s="19"/>
      <c r="NMH27" s="20"/>
      <c r="NMI27" s="19"/>
      <c r="NMJ27" s="20"/>
      <c r="NMK27" s="19"/>
      <c r="NML27" s="20"/>
      <c r="NMM27" s="19"/>
      <c r="NMN27" s="20"/>
      <c r="NMO27" s="19"/>
      <c r="NMP27" s="20"/>
      <c r="NMQ27" s="19"/>
      <c r="NMR27" s="20"/>
      <c r="NMS27" s="19"/>
      <c r="NMT27" s="20"/>
      <c r="NMU27" s="19"/>
      <c r="NMV27" s="20"/>
      <c r="NMW27" s="19"/>
      <c r="NMX27" s="20"/>
      <c r="NMY27" s="19"/>
      <c r="NMZ27" s="20"/>
      <c r="NNA27" s="19"/>
      <c r="NNB27" s="20"/>
      <c r="NNC27" s="19"/>
      <c r="NND27" s="20"/>
      <c r="NNE27" s="19"/>
      <c r="NNF27" s="20"/>
      <c r="NNG27" s="19"/>
      <c r="NNH27" s="20"/>
      <c r="NNI27" s="19"/>
      <c r="NNJ27" s="20"/>
      <c r="NNK27" s="19"/>
      <c r="NNL27" s="20"/>
      <c r="NNM27" s="19"/>
      <c r="NNN27" s="20"/>
      <c r="NNO27" s="19"/>
      <c r="NNP27" s="20"/>
      <c r="NNQ27" s="19"/>
      <c r="NNR27" s="20"/>
      <c r="NNS27" s="19"/>
      <c r="NNT27" s="20"/>
      <c r="NNU27" s="19"/>
      <c r="NNV27" s="20"/>
      <c r="NNW27" s="19"/>
      <c r="NNX27" s="20"/>
      <c r="NNY27" s="19"/>
      <c r="NNZ27" s="20"/>
      <c r="NOA27" s="19"/>
      <c r="NOB27" s="20"/>
      <c r="NOC27" s="19"/>
      <c r="NOD27" s="20"/>
      <c r="NOE27" s="19"/>
      <c r="NOF27" s="20"/>
      <c r="NOG27" s="19"/>
      <c r="NOH27" s="20"/>
      <c r="NOI27" s="19"/>
      <c r="NOJ27" s="20"/>
      <c r="NOK27" s="19"/>
      <c r="NOL27" s="20"/>
      <c r="NOM27" s="19"/>
      <c r="NON27" s="20"/>
      <c r="NOO27" s="19"/>
      <c r="NOP27" s="20"/>
      <c r="NOQ27" s="19"/>
      <c r="NOR27" s="20"/>
      <c r="NOS27" s="19"/>
      <c r="NOT27" s="20"/>
      <c r="NOU27" s="19"/>
      <c r="NOV27" s="20"/>
      <c r="NOW27" s="19"/>
      <c r="NOX27" s="20"/>
      <c r="NOY27" s="19"/>
      <c r="NOZ27" s="20"/>
      <c r="NPA27" s="19"/>
      <c r="NPB27" s="20"/>
      <c r="NPC27" s="19"/>
      <c r="NPD27" s="20"/>
      <c r="NPE27" s="19"/>
      <c r="NPF27" s="20"/>
      <c r="NPG27" s="19"/>
      <c r="NPH27" s="20"/>
      <c r="NPI27" s="19"/>
      <c r="NPJ27" s="20"/>
      <c r="NPK27" s="19"/>
      <c r="NPL27" s="20"/>
      <c r="NPM27" s="19"/>
      <c r="NPN27" s="20"/>
      <c r="NPO27" s="19"/>
      <c r="NPP27" s="20"/>
      <c r="NPQ27" s="19"/>
      <c r="NPR27" s="20"/>
      <c r="NPS27" s="19"/>
      <c r="NPT27" s="20"/>
      <c r="NPU27" s="19"/>
      <c r="NPV27" s="20"/>
      <c r="NPW27" s="19"/>
      <c r="NPX27" s="20"/>
      <c r="NPY27" s="19"/>
      <c r="NPZ27" s="20"/>
      <c r="NQA27" s="19"/>
      <c r="NQB27" s="20"/>
      <c r="NQC27" s="19"/>
      <c r="NQD27" s="20"/>
      <c r="NQE27" s="19"/>
      <c r="NQF27" s="20"/>
      <c r="NQG27" s="19"/>
      <c r="NQH27" s="20"/>
      <c r="NQI27" s="19"/>
      <c r="NQJ27" s="20"/>
      <c r="NQK27" s="19"/>
      <c r="NQL27" s="20"/>
      <c r="NQM27" s="19"/>
      <c r="NQN27" s="20"/>
      <c r="NQO27" s="19"/>
      <c r="NQP27" s="20"/>
      <c r="NQQ27" s="19"/>
      <c r="NQR27" s="20"/>
      <c r="NQS27" s="19"/>
      <c r="NQT27" s="20"/>
      <c r="NQU27" s="19"/>
      <c r="NQV27" s="20"/>
      <c r="NQW27" s="19"/>
      <c r="NQX27" s="20"/>
      <c r="NQY27" s="19"/>
      <c r="NQZ27" s="20"/>
      <c r="NRA27" s="19"/>
      <c r="NRB27" s="20"/>
      <c r="NRC27" s="19"/>
      <c r="NRD27" s="20"/>
      <c r="NRE27" s="19"/>
      <c r="NRF27" s="20"/>
      <c r="NRG27" s="19"/>
      <c r="NRH27" s="20"/>
      <c r="NRI27" s="19"/>
      <c r="NRJ27" s="20"/>
      <c r="NRK27" s="19"/>
      <c r="NRL27" s="20"/>
      <c r="NRM27" s="19"/>
      <c r="NRN27" s="20"/>
      <c r="NRO27" s="19"/>
      <c r="NRP27" s="20"/>
      <c r="NRQ27" s="19"/>
      <c r="NRR27" s="20"/>
      <c r="NRS27" s="19"/>
      <c r="NRT27" s="20"/>
      <c r="NRU27" s="19"/>
      <c r="NRV27" s="20"/>
      <c r="NRW27" s="19"/>
      <c r="NRX27" s="20"/>
      <c r="NRY27" s="19"/>
      <c r="NRZ27" s="20"/>
      <c r="NSA27" s="19"/>
      <c r="NSB27" s="20"/>
      <c r="NSC27" s="19"/>
      <c r="NSD27" s="20"/>
      <c r="NSE27" s="19"/>
      <c r="NSF27" s="20"/>
      <c r="NSG27" s="19"/>
      <c r="NSH27" s="20"/>
      <c r="NSI27" s="19"/>
      <c r="NSJ27" s="20"/>
      <c r="NSK27" s="19"/>
      <c r="NSL27" s="20"/>
      <c r="NSM27" s="19"/>
      <c r="NSN27" s="20"/>
      <c r="NSO27" s="19"/>
      <c r="NSP27" s="20"/>
      <c r="NSQ27" s="19"/>
      <c r="NSR27" s="20"/>
      <c r="NSS27" s="19"/>
      <c r="NST27" s="20"/>
      <c r="NSU27" s="19"/>
      <c r="NSV27" s="20"/>
      <c r="NSW27" s="19"/>
      <c r="NSX27" s="20"/>
      <c r="NSY27" s="19"/>
      <c r="NSZ27" s="20"/>
      <c r="NTA27" s="19"/>
      <c r="NTB27" s="20"/>
      <c r="NTC27" s="19"/>
      <c r="NTD27" s="20"/>
      <c r="NTE27" s="19"/>
      <c r="NTF27" s="20"/>
      <c r="NTG27" s="19"/>
      <c r="NTH27" s="20"/>
      <c r="NTI27" s="19"/>
      <c r="NTJ27" s="20"/>
      <c r="NTK27" s="19"/>
      <c r="NTL27" s="20"/>
      <c r="NTM27" s="19"/>
      <c r="NTN27" s="20"/>
      <c r="NTO27" s="19"/>
      <c r="NTP27" s="20"/>
      <c r="NTQ27" s="19"/>
      <c r="NTR27" s="20"/>
      <c r="NTS27" s="19"/>
      <c r="NTT27" s="20"/>
      <c r="NTU27" s="19"/>
      <c r="NTV27" s="20"/>
      <c r="NTW27" s="19"/>
      <c r="NTX27" s="20"/>
      <c r="NTY27" s="19"/>
      <c r="NTZ27" s="20"/>
      <c r="NUA27" s="19"/>
      <c r="NUB27" s="20"/>
      <c r="NUC27" s="19"/>
      <c r="NUD27" s="20"/>
      <c r="NUE27" s="19"/>
      <c r="NUF27" s="20"/>
      <c r="NUG27" s="19"/>
      <c r="NUH27" s="20"/>
      <c r="NUI27" s="19"/>
      <c r="NUJ27" s="20"/>
      <c r="NUK27" s="19"/>
      <c r="NUL27" s="20"/>
      <c r="NUM27" s="19"/>
      <c r="NUN27" s="20"/>
      <c r="NUO27" s="19"/>
      <c r="NUP27" s="20"/>
      <c r="NUQ27" s="19"/>
      <c r="NUR27" s="20"/>
      <c r="NUS27" s="19"/>
      <c r="NUT27" s="20"/>
      <c r="NUU27" s="19"/>
      <c r="NUV27" s="20"/>
      <c r="NUW27" s="19"/>
      <c r="NUX27" s="20"/>
      <c r="NUY27" s="19"/>
      <c r="NUZ27" s="20"/>
      <c r="NVA27" s="19"/>
      <c r="NVB27" s="20"/>
      <c r="NVC27" s="19"/>
      <c r="NVD27" s="20"/>
      <c r="NVE27" s="19"/>
      <c r="NVF27" s="20"/>
      <c r="NVG27" s="19"/>
      <c r="NVH27" s="20"/>
      <c r="NVI27" s="19"/>
      <c r="NVJ27" s="20"/>
      <c r="NVK27" s="19"/>
      <c r="NVL27" s="20"/>
      <c r="NVM27" s="19"/>
      <c r="NVN27" s="20"/>
      <c r="NVO27" s="19"/>
      <c r="NVP27" s="20"/>
      <c r="NVQ27" s="19"/>
      <c r="NVR27" s="20"/>
      <c r="NVS27" s="19"/>
      <c r="NVT27" s="20"/>
      <c r="NVU27" s="19"/>
      <c r="NVV27" s="20"/>
      <c r="NVW27" s="19"/>
      <c r="NVX27" s="20"/>
      <c r="NVY27" s="19"/>
      <c r="NVZ27" s="20"/>
      <c r="NWA27" s="19"/>
      <c r="NWB27" s="20"/>
      <c r="NWC27" s="19"/>
      <c r="NWD27" s="20"/>
      <c r="NWE27" s="19"/>
      <c r="NWF27" s="20"/>
      <c r="NWG27" s="19"/>
      <c r="NWH27" s="20"/>
      <c r="NWI27" s="19"/>
      <c r="NWJ27" s="20"/>
      <c r="NWK27" s="19"/>
      <c r="NWL27" s="20"/>
      <c r="NWM27" s="19"/>
      <c r="NWN27" s="20"/>
      <c r="NWO27" s="19"/>
      <c r="NWP27" s="20"/>
      <c r="NWQ27" s="19"/>
      <c r="NWR27" s="20"/>
      <c r="NWS27" s="19"/>
      <c r="NWT27" s="20"/>
      <c r="NWU27" s="19"/>
      <c r="NWV27" s="20"/>
      <c r="NWW27" s="19"/>
      <c r="NWX27" s="20"/>
      <c r="NWY27" s="19"/>
      <c r="NWZ27" s="20"/>
      <c r="NXA27" s="19"/>
      <c r="NXB27" s="20"/>
      <c r="NXC27" s="19"/>
      <c r="NXD27" s="20"/>
      <c r="NXE27" s="19"/>
      <c r="NXF27" s="20"/>
      <c r="NXG27" s="19"/>
      <c r="NXH27" s="20"/>
      <c r="NXI27" s="19"/>
      <c r="NXJ27" s="20"/>
      <c r="NXK27" s="19"/>
      <c r="NXL27" s="20"/>
      <c r="NXM27" s="19"/>
      <c r="NXN27" s="20"/>
      <c r="NXO27" s="19"/>
      <c r="NXP27" s="20"/>
      <c r="NXQ27" s="19"/>
      <c r="NXR27" s="20"/>
      <c r="NXS27" s="19"/>
      <c r="NXT27" s="20"/>
      <c r="NXU27" s="19"/>
      <c r="NXV27" s="20"/>
      <c r="NXW27" s="19"/>
      <c r="NXX27" s="20"/>
      <c r="NXY27" s="19"/>
      <c r="NXZ27" s="20"/>
      <c r="NYA27" s="19"/>
      <c r="NYB27" s="20"/>
      <c r="NYC27" s="19"/>
      <c r="NYD27" s="20"/>
      <c r="NYE27" s="19"/>
      <c r="NYF27" s="20"/>
      <c r="NYG27" s="19"/>
      <c r="NYH27" s="20"/>
      <c r="NYI27" s="19"/>
      <c r="NYJ27" s="20"/>
      <c r="NYK27" s="19"/>
      <c r="NYL27" s="20"/>
      <c r="NYM27" s="19"/>
      <c r="NYN27" s="20"/>
      <c r="NYO27" s="19"/>
      <c r="NYP27" s="20"/>
      <c r="NYQ27" s="19"/>
      <c r="NYR27" s="20"/>
      <c r="NYS27" s="19"/>
      <c r="NYT27" s="20"/>
      <c r="NYU27" s="19"/>
      <c r="NYV27" s="20"/>
      <c r="NYW27" s="19"/>
      <c r="NYX27" s="20"/>
      <c r="NYY27" s="19"/>
      <c r="NYZ27" s="20"/>
      <c r="NZA27" s="19"/>
      <c r="NZB27" s="20"/>
      <c r="NZC27" s="19"/>
      <c r="NZD27" s="20"/>
      <c r="NZE27" s="19"/>
      <c r="NZF27" s="20"/>
      <c r="NZG27" s="19"/>
      <c r="NZH27" s="20"/>
      <c r="NZI27" s="19"/>
      <c r="NZJ27" s="20"/>
      <c r="NZK27" s="19"/>
      <c r="NZL27" s="20"/>
      <c r="NZM27" s="19"/>
      <c r="NZN27" s="20"/>
      <c r="NZO27" s="19"/>
      <c r="NZP27" s="20"/>
      <c r="NZQ27" s="19"/>
      <c r="NZR27" s="20"/>
      <c r="NZS27" s="19"/>
      <c r="NZT27" s="20"/>
      <c r="NZU27" s="19"/>
      <c r="NZV27" s="20"/>
      <c r="NZW27" s="19"/>
      <c r="NZX27" s="20"/>
      <c r="NZY27" s="19"/>
      <c r="NZZ27" s="20"/>
      <c r="OAA27" s="19"/>
      <c r="OAB27" s="20"/>
      <c r="OAC27" s="19"/>
      <c r="OAD27" s="20"/>
      <c r="OAE27" s="19"/>
      <c r="OAF27" s="20"/>
      <c r="OAG27" s="19"/>
      <c r="OAH27" s="20"/>
      <c r="OAI27" s="19"/>
      <c r="OAJ27" s="20"/>
      <c r="OAK27" s="19"/>
      <c r="OAL27" s="20"/>
      <c r="OAM27" s="19"/>
      <c r="OAN27" s="20"/>
      <c r="OAO27" s="19"/>
      <c r="OAP27" s="20"/>
      <c r="OAQ27" s="19"/>
      <c r="OAR27" s="20"/>
      <c r="OAS27" s="19"/>
      <c r="OAT27" s="20"/>
      <c r="OAU27" s="19"/>
      <c r="OAV27" s="20"/>
      <c r="OAW27" s="19"/>
      <c r="OAX27" s="20"/>
      <c r="OAY27" s="19"/>
      <c r="OAZ27" s="20"/>
      <c r="OBA27" s="19"/>
      <c r="OBB27" s="20"/>
      <c r="OBC27" s="19"/>
      <c r="OBD27" s="20"/>
      <c r="OBE27" s="19"/>
      <c r="OBF27" s="20"/>
      <c r="OBG27" s="19"/>
      <c r="OBH27" s="20"/>
      <c r="OBI27" s="19"/>
      <c r="OBJ27" s="20"/>
      <c r="OBK27" s="19"/>
      <c r="OBL27" s="20"/>
      <c r="OBM27" s="19"/>
      <c r="OBN27" s="20"/>
      <c r="OBO27" s="19"/>
      <c r="OBP27" s="20"/>
      <c r="OBQ27" s="19"/>
      <c r="OBR27" s="20"/>
      <c r="OBS27" s="19"/>
      <c r="OBT27" s="20"/>
      <c r="OBU27" s="19"/>
      <c r="OBV27" s="20"/>
      <c r="OBW27" s="19"/>
      <c r="OBX27" s="20"/>
      <c r="OBY27" s="19"/>
      <c r="OBZ27" s="20"/>
      <c r="OCA27" s="19"/>
      <c r="OCB27" s="20"/>
      <c r="OCC27" s="19"/>
      <c r="OCD27" s="20"/>
      <c r="OCE27" s="19"/>
      <c r="OCF27" s="20"/>
      <c r="OCG27" s="19"/>
      <c r="OCH27" s="20"/>
      <c r="OCI27" s="19"/>
      <c r="OCJ27" s="20"/>
      <c r="OCK27" s="19"/>
      <c r="OCL27" s="20"/>
      <c r="OCM27" s="19"/>
      <c r="OCN27" s="20"/>
      <c r="OCO27" s="19"/>
      <c r="OCP27" s="20"/>
      <c r="OCQ27" s="19"/>
      <c r="OCR27" s="20"/>
      <c r="OCS27" s="19"/>
      <c r="OCT27" s="20"/>
      <c r="OCU27" s="19"/>
      <c r="OCV27" s="20"/>
      <c r="OCW27" s="19"/>
      <c r="OCX27" s="20"/>
      <c r="OCY27" s="19"/>
      <c r="OCZ27" s="20"/>
      <c r="ODA27" s="19"/>
      <c r="ODB27" s="20"/>
      <c r="ODC27" s="19"/>
      <c r="ODD27" s="20"/>
      <c r="ODE27" s="19"/>
      <c r="ODF27" s="20"/>
      <c r="ODG27" s="19"/>
      <c r="ODH27" s="20"/>
      <c r="ODI27" s="19"/>
      <c r="ODJ27" s="20"/>
      <c r="ODK27" s="19"/>
      <c r="ODL27" s="20"/>
      <c r="ODM27" s="19"/>
      <c r="ODN27" s="20"/>
      <c r="ODO27" s="19"/>
      <c r="ODP27" s="20"/>
      <c r="ODQ27" s="19"/>
      <c r="ODR27" s="20"/>
      <c r="ODS27" s="19"/>
      <c r="ODT27" s="20"/>
      <c r="ODU27" s="19"/>
      <c r="ODV27" s="20"/>
      <c r="ODW27" s="19"/>
      <c r="ODX27" s="20"/>
      <c r="ODY27" s="19"/>
      <c r="ODZ27" s="20"/>
      <c r="OEA27" s="19"/>
      <c r="OEB27" s="20"/>
      <c r="OEC27" s="19"/>
      <c r="OED27" s="20"/>
      <c r="OEE27" s="19"/>
      <c r="OEF27" s="20"/>
      <c r="OEG27" s="19"/>
      <c r="OEH27" s="20"/>
      <c r="OEI27" s="19"/>
      <c r="OEJ27" s="20"/>
      <c r="OEK27" s="19"/>
      <c r="OEL27" s="20"/>
      <c r="OEM27" s="19"/>
      <c r="OEN27" s="20"/>
      <c r="OEO27" s="19"/>
      <c r="OEP27" s="20"/>
      <c r="OEQ27" s="19"/>
      <c r="OER27" s="20"/>
      <c r="OES27" s="19"/>
      <c r="OET27" s="20"/>
      <c r="OEU27" s="19"/>
      <c r="OEV27" s="20"/>
      <c r="OEW27" s="19"/>
      <c r="OEX27" s="20"/>
      <c r="OEY27" s="19"/>
      <c r="OEZ27" s="20"/>
      <c r="OFA27" s="19"/>
      <c r="OFB27" s="20"/>
      <c r="OFC27" s="19"/>
      <c r="OFD27" s="20"/>
      <c r="OFE27" s="19"/>
      <c r="OFF27" s="20"/>
      <c r="OFG27" s="19"/>
      <c r="OFH27" s="20"/>
      <c r="OFI27" s="19"/>
      <c r="OFJ27" s="20"/>
      <c r="OFK27" s="19"/>
      <c r="OFL27" s="20"/>
      <c r="OFM27" s="19"/>
      <c r="OFN27" s="20"/>
      <c r="OFO27" s="19"/>
      <c r="OFP27" s="20"/>
      <c r="OFQ27" s="19"/>
      <c r="OFR27" s="20"/>
      <c r="OFS27" s="19"/>
      <c r="OFT27" s="20"/>
      <c r="OFU27" s="19"/>
      <c r="OFV27" s="20"/>
      <c r="OFW27" s="19"/>
      <c r="OFX27" s="20"/>
      <c r="OFY27" s="19"/>
      <c r="OFZ27" s="20"/>
      <c r="OGA27" s="19"/>
      <c r="OGB27" s="20"/>
      <c r="OGC27" s="19"/>
      <c r="OGD27" s="20"/>
      <c r="OGE27" s="19"/>
      <c r="OGF27" s="20"/>
      <c r="OGG27" s="19"/>
      <c r="OGH27" s="20"/>
      <c r="OGI27" s="19"/>
      <c r="OGJ27" s="20"/>
      <c r="OGK27" s="19"/>
      <c r="OGL27" s="20"/>
      <c r="OGM27" s="19"/>
      <c r="OGN27" s="20"/>
      <c r="OGO27" s="19"/>
      <c r="OGP27" s="20"/>
      <c r="OGQ27" s="19"/>
      <c r="OGR27" s="20"/>
      <c r="OGS27" s="19"/>
      <c r="OGT27" s="20"/>
      <c r="OGU27" s="19"/>
      <c r="OGV27" s="20"/>
      <c r="OGW27" s="19"/>
      <c r="OGX27" s="20"/>
      <c r="OGY27" s="19"/>
      <c r="OGZ27" s="20"/>
      <c r="OHA27" s="19"/>
      <c r="OHB27" s="20"/>
      <c r="OHC27" s="19"/>
      <c r="OHD27" s="20"/>
      <c r="OHE27" s="19"/>
      <c r="OHF27" s="20"/>
      <c r="OHG27" s="19"/>
      <c r="OHH27" s="20"/>
      <c r="OHI27" s="19"/>
      <c r="OHJ27" s="20"/>
      <c r="OHK27" s="19"/>
      <c r="OHL27" s="20"/>
      <c r="OHM27" s="19"/>
      <c r="OHN27" s="20"/>
      <c r="OHO27" s="19"/>
      <c r="OHP27" s="20"/>
      <c r="OHQ27" s="19"/>
      <c r="OHR27" s="20"/>
      <c r="OHS27" s="19"/>
      <c r="OHT27" s="20"/>
      <c r="OHU27" s="19"/>
      <c r="OHV27" s="20"/>
      <c r="OHW27" s="19"/>
      <c r="OHX27" s="20"/>
      <c r="OHY27" s="19"/>
      <c r="OHZ27" s="20"/>
      <c r="OIA27" s="19"/>
      <c r="OIB27" s="20"/>
      <c r="OIC27" s="19"/>
      <c r="OID27" s="20"/>
      <c r="OIE27" s="19"/>
      <c r="OIF27" s="20"/>
      <c r="OIG27" s="19"/>
      <c r="OIH27" s="20"/>
      <c r="OII27" s="19"/>
      <c r="OIJ27" s="20"/>
      <c r="OIK27" s="19"/>
      <c r="OIL27" s="20"/>
      <c r="OIM27" s="19"/>
      <c r="OIN27" s="20"/>
      <c r="OIO27" s="19"/>
      <c r="OIP27" s="20"/>
      <c r="OIQ27" s="19"/>
      <c r="OIR27" s="20"/>
      <c r="OIS27" s="19"/>
      <c r="OIT27" s="20"/>
      <c r="OIU27" s="19"/>
      <c r="OIV27" s="20"/>
      <c r="OIW27" s="19"/>
      <c r="OIX27" s="20"/>
      <c r="OIY27" s="19"/>
      <c r="OIZ27" s="20"/>
      <c r="OJA27" s="19"/>
      <c r="OJB27" s="20"/>
      <c r="OJC27" s="19"/>
      <c r="OJD27" s="20"/>
      <c r="OJE27" s="19"/>
      <c r="OJF27" s="20"/>
      <c r="OJG27" s="19"/>
      <c r="OJH27" s="20"/>
      <c r="OJI27" s="19"/>
      <c r="OJJ27" s="20"/>
      <c r="OJK27" s="19"/>
      <c r="OJL27" s="20"/>
      <c r="OJM27" s="19"/>
      <c r="OJN27" s="20"/>
      <c r="OJO27" s="19"/>
      <c r="OJP27" s="20"/>
      <c r="OJQ27" s="19"/>
      <c r="OJR27" s="20"/>
      <c r="OJS27" s="19"/>
      <c r="OJT27" s="20"/>
      <c r="OJU27" s="19"/>
      <c r="OJV27" s="20"/>
      <c r="OJW27" s="19"/>
      <c r="OJX27" s="20"/>
      <c r="OJY27" s="19"/>
      <c r="OJZ27" s="20"/>
      <c r="OKA27" s="19"/>
      <c r="OKB27" s="20"/>
      <c r="OKC27" s="19"/>
      <c r="OKD27" s="20"/>
      <c r="OKE27" s="19"/>
      <c r="OKF27" s="20"/>
      <c r="OKG27" s="19"/>
      <c r="OKH27" s="20"/>
      <c r="OKI27" s="19"/>
      <c r="OKJ27" s="20"/>
      <c r="OKK27" s="19"/>
      <c r="OKL27" s="20"/>
      <c r="OKM27" s="19"/>
      <c r="OKN27" s="20"/>
      <c r="OKO27" s="19"/>
      <c r="OKP27" s="20"/>
      <c r="OKQ27" s="19"/>
      <c r="OKR27" s="20"/>
      <c r="OKS27" s="19"/>
      <c r="OKT27" s="20"/>
      <c r="OKU27" s="19"/>
      <c r="OKV27" s="20"/>
      <c r="OKW27" s="19"/>
      <c r="OKX27" s="20"/>
      <c r="OKY27" s="19"/>
      <c r="OKZ27" s="20"/>
      <c r="OLA27" s="19"/>
      <c r="OLB27" s="20"/>
      <c r="OLC27" s="19"/>
      <c r="OLD27" s="20"/>
      <c r="OLE27" s="19"/>
      <c r="OLF27" s="20"/>
      <c r="OLG27" s="19"/>
      <c r="OLH27" s="20"/>
      <c r="OLI27" s="19"/>
      <c r="OLJ27" s="20"/>
      <c r="OLK27" s="19"/>
      <c r="OLL27" s="20"/>
      <c r="OLM27" s="19"/>
      <c r="OLN27" s="20"/>
      <c r="OLO27" s="19"/>
      <c r="OLP27" s="20"/>
      <c r="OLQ27" s="19"/>
      <c r="OLR27" s="20"/>
      <c r="OLS27" s="19"/>
      <c r="OLT27" s="20"/>
      <c r="OLU27" s="19"/>
      <c r="OLV27" s="20"/>
      <c r="OLW27" s="19"/>
      <c r="OLX27" s="20"/>
      <c r="OLY27" s="19"/>
      <c r="OLZ27" s="20"/>
      <c r="OMA27" s="19"/>
      <c r="OMB27" s="20"/>
      <c r="OMC27" s="19"/>
      <c r="OMD27" s="20"/>
      <c r="OME27" s="19"/>
      <c r="OMF27" s="20"/>
      <c r="OMG27" s="19"/>
      <c r="OMH27" s="20"/>
      <c r="OMI27" s="19"/>
      <c r="OMJ27" s="20"/>
      <c r="OMK27" s="19"/>
      <c r="OML27" s="20"/>
      <c r="OMM27" s="19"/>
      <c r="OMN27" s="20"/>
      <c r="OMO27" s="19"/>
      <c r="OMP27" s="20"/>
      <c r="OMQ27" s="19"/>
      <c r="OMR27" s="20"/>
      <c r="OMS27" s="19"/>
      <c r="OMT27" s="20"/>
      <c r="OMU27" s="19"/>
      <c r="OMV27" s="20"/>
      <c r="OMW27" s="19"/>
      <c r="OMX27" s="20"/>
      <c r="OMY27" s="19"/>
      <c r="OMZ27" s="20"/>
      <c r="ONA27" s="19"/>
      <c r="ONB27" s="20"/>
      <c r="ONC27" s="19"/>
      <c r="OND27" s="20"/>
      <c r="ONE27" s="19"/>
      <c r="ONF27" s="20"/>
      <c r="ONG27" s="19"/>
      <c r="ONH27" s="20"/>
      <c r="ONI27" s="19"/>
      <c r="ONJ27" s="20"/>
      <c r="ONK27" s="19"/>
      <c r="ONL27" s="20"/>
      <c r="ONM27" s="19"/>
      <c r="ONN27" s="20"/>
      <c r="ONO27" s="19"/>
      <c r="ONP27" s="20"/>
      <c r="ONQ27" s="19"/>
      <c r="ONR27" s="20"/>
      <c r="ONS27" s="19"/>
      <c r="ONT27" s="20"/>
      <c r="ONU27" s="19"/>
      <c r="ONV27" s="20"/>
      <c r="ONW27" s="19"/>
      <c r="ONX27" s="20"/>
      <c r="ONY27" s="19"/>
      <c r="ONZ27" s="20"/>
      <c r="OOA27" s="19"/>
      <c r="OOB27" s="20"/>
      <c r="OOC27" s="19"/>
      <c r="OOD27" s="20"/>
      <c r="OOE27" s="19"/>
      <c r="OOF27" s="20"/>
      <c r="OOG27" s="19"/>
      <c r="OOH27" s="20"/>
      <c r="OOI27" s="19"/>
      <c r="OOJ27" s="20"/>
      <c r="OOK27" s="19"/>
      <c r="OOL27" s="20"/>
      <c r="OOM27" s="19"/>
      <c r="OON27" s="20"/>
      <c r="OOO27" s="19"/>
      <c r="OOP27" s="20"/>
      <c r="OOQ27" s="19"/>
      <c r="OOR27" s="20"/>
      <c r="OOS27" s="19"/>
      <c r="OOT27" s="20"/>
      <c r="OOU27" s="19"/>
      <c r="OOV27" s="20"/>
      <c r="OOW27" s="19"/>
      <c r="OOX27" s="20"/>
      <c r="OOY27" s="19"/>
      <c r="OOZ27" s="20"/>
      <c r="OPA27" s="19"/>
      <c r="OPB27" s="20"/>
      <c r="OPC27" s="19"/>
      <c r="OPD27" s="20"/>
      <c r="OPE27" s="19"/>
      <c r="OPF27" s="20"/>
      <c r="OPG27" s="19"/>
      <c r="OPH27" s="20"/>
      <c r="OPI27" s="19"/>
      <c r="OPJ27" s="20"/>
      <c r="OPK27" s="19"/>
      <c r="OPL27" s="20"/>
      <c r="OPM27" s="19"/>
      <c r="OPN27" s="20"/>
      <c r="OPO27" s="19"/>
      <c r="OPP27" s="20"/>
      <c r="OPQ27" s="19"/>
      <c r="OPR27" s="20"/>
      <c r="OPS27" s="19"/>
      <c r="OPT27" s="20"/>
      <c r="OPU27" s="19"/>
      <c r="OPV27" s="20"/>
      <c r="OPW27" s="19"/>
      <c r="OPX27" s="20"/>
      <c r="OPY27" s="19"/>
      <c r="OPZ27" s="20"/>
      <c r="OQA27" s="19"/>
      <c r="OQB27" s="20"/>
      <c r="OQC27" s="19"/>
      <c r="OQD27" s="20"/>
      <c r="OQE27" s="19"/>
      <c r="OQF27" s="20"/>
      <c r="OQG27" s="19"/>
      <c r="OQH27" s="20"/>
      <c r="OQI27" s="19"/>
      <c r="OQJ27" s="20"/>
      <c r="OQK27" s="19"/>
      <c r="OQL27" s="20"/>
      <c r="OQM27" s="19"/>
      <c r="OQN27" s="20"/>
      <c r="OQO27" s="19"/>
      <c r="OQP27" s="20"/>
      <c r="OQQ27" s="19"/>
      <c r="OQR27" s="20"/>
      <c r="OQS27" s="19"/>
      <c r="OQT27" s="20"/>
      <c r="OQU27" s="19"/>
      <c r="OQV27" s="20"/>
      <c r="OQW27" s="19"/>
      <c r="OQX27" s="20"/>
      <c r="OQY27" s="19"/>
      <c r="OQZ27" s="20"/>
      <c r="ORA27" s="19"/>
      <c r="ORB27" s="20"/>
      <c r="ORC27" s="19"/>
      <c r="ORD27" s="20"/>
      <c r="ORE27" s="19"/>
      <c r="ORF27" s="20"/>
      <c r="ORG27" s="19"/>
      <c r="ORH27" s="20"/>
      <c r="ORI27" s="19"/>
      <c r="ORJ27" s="20"/>
      <c r="ORK27" s="19"/>
      <c r="ORL27" s="20"/>
      <c r="ORM27" s="19"/>
      <c r="ORN27" s="20"/>
      <c r="ORO27" s="19"/>
      <c r="ORP27" s="20"/>
      <c r="ORQ27" s="19"/>
      <c r="ORR27" s="20"/>
      <c r="ORS27" s="19"/>
      <c r="ORT27" s="20"/>
      <c r="ORU27" s="19"/>
      <c r="ORV27" s="20"/>
      <c r="ORW27" s="19"/>
      <c r="ORX27" s="20"/>
      <c r="ORY27" s="19"/>
      <c r="ORZ27" s="20"/>
      <c r="OSA27" s="19"/>
      <c r="OSB27" s="20"/>
      <c r="OSC27" s="19"/>
      <c r="OSD27" s="20"/>
      <c r="OSE27" s="19"/>
      <c r="OSF27" s="20"/>
      <c r="OSG27" s="19"/>
      <c r="OSH27" s="20"/>
      <c r="OSI27" s="19"/>
      <c r="OSJ27" s="20"/>
      <c r="OSK27" s="19"/>
      <c r="OSL27" s="20"/>
      <c r="OSM27" s="19"/>
      <c r="OSN27" s="20"/>
      <c r="OSO27" s="19"/>
      <c r="OSP27" s="20"/>
      <c r="OSQ27" s="19"/>
      <c r="OSR27" s="20"/>
      <c r="OSS27" s="19"/>
      <c r="OST27" s="20"/>
      <c r="OSU27" s="19"/>
      <c r="OSV27" s="20"/>
      <c r="OSW27" s="19"/>
      <c r="OSX27" s="20"/>
      <c r="OSY27" s="19"/>
      <c r="OSZ27" s="20"/>
      <c r="OTA27" s="19"/>
      <c r="OTB27" s="20"/>
      <c r="OTC27" s="19"/>
      <c r="OTD27" s="20"/>
      <c r="OTE27" s="19"/>
      <c r="OTF27" s="20"/>
      <c r="OTG27" s="19"/>
      <c r="OTH27" s="20"/>
      <c r="OTI27" s="19"/>
      <c r="OTJ27" s="20"/>
      <c r="OTK27" s="19"/>
      <c r="OTL27" s="20"/>
      <c r="OTM27" s="19"/>
      <c r="OTN27" s="20"/>
      <c r="OTO27" s="19"/>
      <c r="OTP27" s="20"/>
      <c r="OTQ27" s="19"/>
      <c r="OTR27" s="20"/>
      <c r="OTS27" s="19"/>
      <c r="OTT27" s="20"/>
      <c r="OTU27" s="19"/>
      <c r="OTV27" s="20"/>
      <c r="OTW27" s="19"/>
      <c r="OTX27" s="20"/>
      <c r="OTY27" s="19"/>
      <c r="OTZ27" s="20"/>
      <c r="OUA27" s="19"/>
      <c r="OUB27" s="20"/>
      <c r="OUC27" s="19"/>
      <c r="OUD27" s="20"/>
      <c r="OUE27" s="19"/>
      <c r="OUF27" s="20"/>
      <c r="OUG27" s="19"/>
      <c r="OUH27" s="20"/>
      <c r="OUI27" s="19"/>
      <c r="OUJ27" s="20"/>
      <c r="OUK27" s="19"/>
      <c r="OUL27" s="20"/>
      <c r="OUM27" s="19"/>
      <c r="OUN27" s="20"/>
      <c r="OUO27" s="19"/>
      <c r="OUP27" s="20"/>
      <c r="OUQ27" s="19"/>
      <c r="OUR27" s="20"/>
      <c r="OUS27" s="19"/>
      <c r="OUT27" s="20"/>
      <c r="OUU27" s="19"/>
      <c r="OUV27" s="20"/>
      <c r="OUW27" s="19"/>
      <c r="OUX27" s="20"/>
      <c r="OUY27" s="19"/>
      <c r="OUZ27" s="20"/>
      <c r="OVA27" s="19"/>
      <c r="OVB27" s="20"/>
      <c r="OVC27" s="19"/>
      <c r="OVD27" s="20"/>
      <c r="OVE27" s="19"/>
      <c r="OVF27" s="20"/>
      <c r="OVG27" s="19"/>
      <c r="OVH27" s="20"/>
      <c r="OVI27" s="19"/>
      <c r="OVJ27" s="20"/>
      <c r="OVK27" s="19"/>
      <c r="OVL27" s="20"/>
      <c r="OVM27" s="19"/>
      <c r="OVN27" s="20"/>
      <c r="OVO27" s="19"/>
      <c r="OVP27" s="20"/>
      <c r="OVQ27" s="19"/>
      <c r="OVR27" s="20"/>
      <c r="OVS27" s="19"/>
      <c r="OVT27" s="20"/>
      <c r="OVU27" s="19"/>
      <c r="OVV27" s="20"/>
      <c r="OVW27" s="19"/>
      <c r="OVX27" s="20"/>
      <c r="OVY27" s="19"/>
      <c r="OVZ27" s="20"/>
      <c r="OWA27" s="19"/>
      <c r="OWB27" s="20"/>
      <c r="OWC27" s="19"/>
      <c r="OWD27" s="20"/>
      <c r="OWE27" s="19"/>
      <c r="OWF27" s="20"/>
      <c r="OWG27" s="19"/>
      <c r="OWH27" s="20"/>
      <c r="OWI27" s="19"/>
      <c r="OWJ27" s="20"/>
      <c r="OWK27" s="19"/>
      <c r="OWL27" s="20"/>
      <c r="OWM27" s="19"/>
      <c r="OWN27" s="20"/>
      <c r="OWO27" s="19"/>
      <c r="OWP27" s="20"/>
      <c r="OWQ27" s="19"/>
      <c r="OWR27" s="20"/>
      <c r="OWS27" s="19"/>
      <c r="OWT27" s="20"/>
      <c r="OWU27" s="19"/>
      <c r="OWV27" s="20"/>
      <c r="OWW27" s="19"/>
      <c r="OWX27" s="20"/>
      <c r="OWY27" s="19"/>
      <c r="OWZ27" s="20"/>
      <c r="OXA27" s="19"/>
      <c r="OXB27" s="20"/>
      <c r="OXC27" s="19"/>
      <c r="OXD27" s="20"/>
      <c r="OXE27" s="19"/>
      <c r="OXF27" s="20"/>
      <c r="OXG27" s="19"/>
      <c r="OXH27" s="20"/>
      <c r="OXI27" s="19"/>
      <c r="OXJ27" s="20"/>
      <c r="OXK27" s="19"/>
      <c r="OXL27" s="20"/>
      <c r="OXM27" s="19"/>
      <c r="OXN27" s="20"/>
      <c r="OXO27" s="19"/>
      <c r="OXP27" s="20"/>
      <c r="OXQ27" s="19"/>
      <c r="OXR27" s="20"/>
      <c r="OXS27" s="19"/>
      <c r="OXT27" s="20"/>
      <c r="OXU27" s="19"/>
      <c r="OXV27" s="20"/>
      <c r="OXW27" s="19"/>
      <c r="OXX27" s="20"/>
      <c r="OXY27" s="19"/>
      <c r="OXZ27" s="20"/>
      <c r="OYA27" s="19"/>
      <c r="OYB27" s="20"/>
      <c r="OYC27" s="19"/>
      <c r="OYD27" s="20"/>
      <c r="OYE27" s="19"/>
      <c r="OYF27" s="20"/>
      <c r="OYG27" s="19"/>
      <c r="OYH27" s="20"/>
      <c r="OYI27" s="19"/>
      <c r="OYJ27" s="20"/>
      <c r="OYK27" s="19"/>
      <c r="OYL27" s="20"/>
      <c r="OYM27" s="19"/>
      <c r="OYN27" s="20"/>
      <c r="OYO27" s="19"/>
      <c r="OYP27" s="20"/>
      <c r="OYQ27" s="19"/>
      <c r="OYR27" s="20"/>
      <c r="OYS27" s="19"/>
      <c r="OYT27" s="20"/>
      <c r="OYU27" s="19"/>
      <c r="OYV27" s="20"/>
      <c r="OYW27" s="19"/>
      <c r="OYX27" s="20"/>
      <c r="OYY27" s="19"/>
      <c r="OYZ27" s="20"/>
      <c r="OZA27" s="19"/>
      <c r="OZB27" s="20"/>
      <c r="OZC27" s="19"/>
      <c r="OZD27" s="20"/>
      <c r="OZE27" s="19"/>
      <c r="OZF27" s="20"/>
      <c r="OZG27" s="19"/>
      <c r="OZH27" s="20"/>
      <c r="OZI27" s="19"/>
      <c r="OZJ27" s="20"/>
      <c r="OZK27" s="19"/>
      <c r="OZL27" s="20"/>
      <c r="OZM27" s="19"/>
      <c r="OZN27" s="20"/>
      <c r="OZO27" s="19"/>
      <c r="OZP27" s="20"/>
      <c r="OZQ27" s="19"/>
      <c r="OZR27" s="20"/>
      <c r="OZS27" s="19"/>
      <c r="OZT27" s="20"/>
      <c r="OZU27" s="19"/>
      <c r="OZV27" s="20"/>
      <c r="OZW27" s="19"/>
      <c r="OZX27" s="20"/>
      <c r="OZY27" s="19"/>
      <c r="OZZ27" s="20"/>
      <c r="PAA27" s="19"/>
      <c r="PAB27" s="20"/>
      <c r="PAC27" s="19"/>
      <c r="PAD27" s="20"/>
      <c r="PAE27" s="19"/>
      <c r="PAF27" s="20"/>
      <c r="PAG27" s="19"/>
      <c r="PAH27" s="20"/>
      <c r="PAI27" s="19"/>
      <c r="PAJ27" s="20"/>
      <c r="PAK27" s="19"/>
      <c r="PAL27" s="20"/>
      <c r="PAM27" s="19"/>
      <c r="PAN27" s="20"/>
      <c r="PAO27" s="19"/>
      <c r="PAP27" s="20"/>
      <c r="PAQ27" s="19"/>
      <c r="PAR27" s="20"/>
      <c r="PAS27" s="19"/>
      <c r="PAT27" s="20"/>
      <c r="PAU27" s="19"/>
      <c r="PAV27" s="20"/>
      <c r="PAW27" s="19"/>
      <c r="PAX27" s="20"/>
      <c r="PAY27" s="19"/>
      <c r="PAZ27" s="20"/>
      <c r="PBA27" s="19"/>
      <c r="PBB27" s="20"/>
      <c r="PBC27" s="19"/>
      <c r="PBD27" s="20"/>
      <c r="PBE27" s="19"/>
      <c r="PBF27" s="20"/>
      <c r="PBG27" s="19"/>
      <c r="PBH27" s="20"/>
      <c r="PBI27" s="19"/>
      <c r="PBJ27" s="20"/>
      <c r="PBK27" s="19"/>
      <c r="PBL27" s="20"/>
      <c r="PBM27" s="19"/>
      <c r="PBN27" s="20"/>
      <c r="PBO27" s="19"/>
      <c r="PBP27" s="20"/>
      <c r="PBQ27" s="19"/>
      <c r="PBR27" s="20"/>
      <c r="PBS27" s="19"/>
      <c r="PBT27" s="20"/>
      <c r="PBU27" s="19"/>
      <c r="PBV27" s="20"/>
      <c r="PBW27" s="19"/>
      <c r="PBX27" s="20"/>
      <c r="PBY27" s="19"/>
      <c r="PBZ27" s="20"/>
      <c r="PCA27" s="19"/>
      <c r="PCB27" s="20"/>
      <c r="PCC27" s="19"/>
      <c r="PCD27" s="20"/>
      <c r="PCE27" s="19"/>
      <c r="PCF27" s="20"/>
      <c r="PCG27" s="19"/>
      <c r="PCH27" s="20"/>
      <c r="PCI27" s="19"/>
      <c r="PCJ27" s="20"/>
      <c r="PCK27" s="19"/>
      <c r="PCL27" s="20"/>
      <c r="PCM27" s="19"/>
      <c r="PCN27" s="20"/>
      <c r="PCO27" s="19"/>
      <c r="PCP27" s="20"/>
      <c r="PCQ27" s="19"/>
      <c r="PCR27" s="20"/>
      <c r="PCS27" s="19"/>
      <c r="PCT27" s="20"/>
      <c r="PCU27" s="19"/>
      <c r="PCV27" s="20"/>
      <c r="PCW27" s="19"/>
      <c r="PCX27" s="20"/>
      <c r="PCY27" s="19"/>
      <c r="PCZ27" s="20"/>
      <c r="PDA27" s="19"/>
      <c r="PDB27" s="20"/>
      <c r="PDC27" s="19"/>
      <c r="PDD27" s="20"/>
      <c r="PDE27" s="19"/>
      <c r="PDF27" s="20"/>
      <c r="PDG27" s="19"/>
      <c r="PDH27" s="20"/>
      <c r="PDI27" s="19"/>
      <c r="PDJ27" s="20"/>
      <c r="PDK27" s="19"/>
      <c r="PDL27" s="20"/>
      <c r="PDM27" s="19"/>
      <c r="PDN27" s="20"/>
      <c r="PDO27" s="19"/>
      <c r="PDP27" s="20"/>
      <c r="PDQ27" s="19"/>
      <c r="PDR27" s="20"/>
      <c r="PDS27" s="19"/>
      <c r="PDT27" s="20"/>
      <c r="PDU27" s="19"/>
      <c r="PDV27" s="20"/>
      <c r="PDW27" s="19"/>
      <c r="PDX27" s="20"/>
      <c r="PDY27" s="19"/>
      <c r="PDZ27" s="20"/>
      <c r="PEA27" s="19"/>
      <c r="PEB27" s="20"/>
      <c r="PEC27" s="19"/>
      <c r="PED27" s="20"/>
      <c r="PEE27" s="19"/>
      <c r="PEF27" s="20"/>
      <c r="PEG27" s="19"/>
      <c r="PEH27" s="20"/>
      <c r="PEI27" s="19"/>
      <c r="PEJ27" s="20"/>
      <c r="PEK27" s="19"/>
      <c r="PEL27" s="20"/>
      <c r="PEM27" s="19"/>
      <c r="PEN27" s="20"/>
      <c r="PEO27" s="19"/>
      <c r="PEP27" s="20"/>
      <c r="PEQ27" s="19"/>
      <c r="PER27" s="20"/>
      <c r="PES27" s="19"/>
      <c r="PET27" s="20"/>
      <c r="PEU27" s="19"/>
      <c r="PEV27" s="20"/>
      <c r="PEW27" s="19"/>
      <c r="PEX27" s="20"/>
      <c r="PEY27" s="19"/>
      <c r="PEZ27" s="20"/>
      <c r="PFA27" s="19"/>
      <c r="PFB27" s="20"/>
      <c r="PFC27" s="19"/>
      <c r="PFD27" s="20"/>
      <c r="PFE27" s="19"/>
      <c r="PFF27" s="20"/>
      <c r="PFG27" s="19"/>
      <c r="PFH27" s="20"/>
      <c r="PFI27" s="19"/>
      <c r="PFJ27" s="20"/>
      <c r="PFK27" s="19"/>
      <c r="PFL27" s="20"/>
      <c r="PFM27" s="19"/>
      <c r="PFN27" s="20"/>
      <c r="PFO27" s="19"/>
      <c r="PFP27" s="20"/>
      <c r="PFQ27" s="19"/>
      <c r="PFR27" s="20"/>
      <c r="PFS27" s="19"/>
      <c r="PFT27" s="20"/>
      <c r="PFU27" s="19"/>
      <c r="PFV27" s="20"/>
      <c r="PFW27" s="19"/>
      <c r="PFX27" s="20"/>
      <c r="PFY27" s="19"/>
      <c r="PFZ27" s="20"/>
      <c r="PGA27" s="19"/>
      <c r="PGB27" s="20"/>
      <c r="PGC27" s="19"/>
      <c r="PGD27" s="20"/>
      <c r="PGE27" s="19"/>
      <c r="PGF27" s="20"/>
      <c r="PGG27" s="19"/>
      <c r="PGH27" s="20"/>
      <c r="PGI27" s="19"/>
      <c r="PGJ27" s="20"/>
      <c r="PGK27" s="19"/>
      <c r="PGL27" s="20"/>
      <c r="PGM27" s="19"/>
      <c r="PGN27" s="20"/>
      <c r="PGO27" s="19"/>
      <c r="PGP27" s="20"/>
      <c r="PGQ27" s="19"/>
      <c r="PGR27" s="20"/>
      <c r="PGS27" s="19"/>
      <c r="PGT27" s="20"/>
      <c r="PGU27" s="19"/>
      <c r="PGV27" s="20"/>
      <c r="PGW27" s="19"/>
      <c r="PGX27" s="20"/>
      <c r="PGY27" s="19"/>
      <c r="PGZ27" s="20"/>
      <c r="PHA27" s="19"/>
      <c r="PHB27" s="20"/>
      <c r="PHC27" s="19"/>
      <c r="PHD27" s="20"/>
      <c r="PHE27" s="19"/>
      <c r="PHF27" s="20"/>
      <c r="PHG27" s="19"/>
      <c r="PHH27" s="20"/>
      <c r="PHI27" s="19"/>
      <c r="PHJ27" s="20"/>
      <c r="PHK27" s="19"/>
      <c r="PHL27" s="20"/>
      <c r="PHM27" s="19"/>
      <c r="PHN27" s="20"/>
      <c r="PHO27" s="19"/>
      <c r="PHP27" s="20"/>
      <c r="PHQ27" s="19"/>
      <c r="PHR27" s="20"/>
      <c r="PHS27" s="19"/>
      <c r="PHT27" s="20"/>
      <c r="PHU27" s="19"/>
      <c r="PHV27" s="20"/>
      <c r="PHW27" s="19"/>
      <c r="PHX27" s="20"/>
      <c r="PHY27" s="19"/>
      <c r="PHZ27" s="20"/>
      <c r="PIA27" s="19"/>
      <c r="PIB27" s="20"/>
      <c r="PIC27" s="19"/>
      <c r="PID27" s="20"/>
      <c r="PIE27" s="19"/>
      <c r="PIF27" s="20"/>
      <c r="PIG27" s="19"/>
      <c r="PIH27" s="20"/>
      <c r="PII27" s="19"/>
      <c r="PIJ27" s="20"/>
      <c r="PIK27" s="19"/>
      <c r="PIL27" s="20"/>
      <c r="PIM27" s="19"/>
      <c r="PIN27" s="20"/>
      <c r="PIO27" s="19"/>
      <c r="PIP27" s="20"/>
      <c r="PIQ27" s="19"/>
      <c r="PIR27" s="20"/>
      <c r="PIS27" s="19"/>
      <c r="PIT27" s="20"/>
      <c r="PIU27" s="19"/>
      <c r="PIV27" s="20"/>
      <c r="PIW27" s="19"/>
      <c r="PIX27" s="20"/>
      <c r="PIY27" s="19"/>
      <c r="PIZ27" s="20"/>
      <c r="PJA27" s="19"/>
      <c r="PJB27" s="20"/>
      <c r="PJC27" s="19"/>
      <c r="PJD27" s="20"/>
      <c r="PJE27" s="19"/>
      <c r="PJF27" s="20"/>
      <c r="PJG27" s="19"/>
      <c r="PJH27" s="20"/>
      <c r="PJI27" s="19"/>
      <c r="PJJ27" s="20"/>
      <c r="PJK27" s="19"/>
      <c r="PJL27" s="20"/>
      <c r="PJM27" s="19"/>
      <c r="PJN27" s="20"/>
      <c r="PJO27" s="19"/>
      <c r="PJP27" s="20"/>
      <c r="PJQ27" s="19"/>
      <c r="PJR27" s="20"/>
      <c r="PJS27" s="19"/>
      <c r="PJT27" s="20"/>
      <c r="PJU27" s="19"/>
      <c r="PJV27" s="20"/>
      <c r="PJW27" s="19"/>
      <c r="PJX27" s="20"/>
      <c r="PJY27" s="19"/>
      <c r="PJZ27" s="20"/>
      <c r="PKA27" s="19"/>
      <c r="PKB27" s="20"/>
      <c r="PKC27" s="19"/>
      <c r="PKD27" s="20"/>
      <c r="PKE27" s="19"/>
      <c r="PKF27" s="20"/>
      <c r="PKG27" s="19"/>
      <c r="PKH27" s="20"/>
      <c r="PKI27" s="19"/>
      <c r="PKJ27" s="20"/>
      <c r="PKK27" s="19"/>
      <c r="PKL27" s="20"/>
      <c r="PKM27" s="19"/>
      <c r="PKN27" s="20"/>
      <c r="PKO27" s="19"/>
      <c r="PKP27" s="20"/>
      <c r="PKQ27" s="19"/>
      <c r="PKR27" s="20"/>
      <c r="PKS27" s="19"/>
      <c r="PKT27" s="20"/>
      <c r="PKU27" s="19"/>
      <c r="PKV27" s="20"/>
      <c r="PKW27" s="19"/>
      <c r="PKX27" s="20"/>
      <c r="PKY27" s="19"/>
      <c r="PKZ27" s="20"/>
      <c r="PLA27" s="19"/>
      <c r="PLB27" s="20"/>
      <c r="PLC27" s="19"/>
      <c r="PLD27" s="20"/>
      <c r="PLE27" s="19"/>
      <c r="PLF27" s="20"/>
      <c r="PLG27" s="19"/>
      <c r="PLH27" s="20"/>
      <c r="PLI27" s="19"/>
      <c r="PLJ27" s="20"/>
      <c r="PLK27" s="19"/>
      <c r="PLL27" s="20"/>
      <c r="PLM27" s="19"/>
      <c r="PLN27" s="20"/>
      <c r="PLO27" s="19"/>
      <c r="PLP27" s="20"/>
      <c r="PLQ27" s="19"/>
      <c r="PLR27" s="20"/>
      <c r="PLS27" s="19"/>
      <c r="PLT27" s="20"/>
      <c r="PLU27" s="19"/>
      <c r="PLV27" s="20"/>
      <c r="PLW27" s="19"/>
      <c r="PLX27" s="20"/>
      <c r="PLY27" s="19"/>
      <c r="PLZ27" s="20"/>
      <c r="PMA27" s="19"/>
      <c r="PMB27" s="20"/>
      <c r="PMC27" s="19"/>
      <c r="PMD27" s="20"/>
      <c r="PME27" s="19"/>
      <c r="PMF27" s="20"/>
      <c r="PMG27" s="19"/>
      <c r="PMH27" s="20"/>
      <c r="PMI27" s="19"/>
      <c r="PMJ27" s="20"/>
      <c r="PMK27" s="19"/>
      <c r="PML27" s="20"/>
      <c r="PMM27" s="19"/>
      <c r="PMN27" s="20"/>
      <c r="PMO27" s="19"/>
      <c r="PMP27" s="20"/>
      <c r="PMQ27" s="19"/>
      <c r="PMR27" s="20"/>
      <c r="PMS27" s="19"/>
      <c r="PMT27" s="20"/>
      <c r="PMU27" s="19"/>
      <c r="PMV27" s="20"/>
      <c r="PMW27" s="19"/>
      <c r="PMX27" s="20"/>
      <c r="PMY27" s="19"/>
      <c r="PMZ27" s="20"/>
      <c r="PNA27" s="19"/>
      <c r="PNB27" s="20"/>
      <c r="PNC27" s="19"/>
      <c r="PND27" s="20"/>
      <c r="PNE27" s="19"/>
      <c r="PNF27" s="20"/>
      <c r="PNG27" s="19"/>
      <c r="PNH27" s="20"/>
      <c r="PNI27" s="19"/>
      <c r="PNJ27" s="20"/>
      <c r="PNK27" s="19"/>
      <c r="PNL27" s="20"/>
      <c r="PNM27" s="19"/>
      <c r="PNN27" s="20"/>
      <c r="PNO27" s="19"/>
      <c r="PNP27" s="20"/>
      <c r="PNQ27" s="19"/>
      <c r="PNR27" s="20"/>
      <c r="PNS27" s="19"/>
      <c r="PNT27" s="20"/>
      <c r="PNU27" s="19"/>
      <c r="PNV27" s="20"/>
      <c r="PNW27" s="19"/>
      <c r="PNX27" s="20"/>
      <c r="PNY27" s="19"/>
      <c r="PNZ27" s="20"/>
      <c r="POA27" s="19"/>
      <c r="POB27" s="20"/>
      <c r="POC27" s="19"/>
      <c r="POD27" s="20"/>
      <c r="POE27" s="19"/>
      <c r="POF27" s="20"/>
      <c r="POG27" s="19"/>
      <c r="POH27" s="20"/>
      <c r="POI27" s="19"/>
      <c r="POJ27" s="20"/>
      <c r="POK27" s="19"/>
      <c r="POL27" s="20"/>
      <c r="POM27" s="19"/>
      <c r="PON27" s="20"/>
      <c r="POO27" s="19"/>
      <c r="POP27" s="20"/>
      <c r="POQ27" s="19"/>
      <c r="POR27" s="20"/>
      <c r="POS27" s="19"/>
      <c r="POT27" s="20"/>
      <c r="POU27" s="19"/>
      <c r="POV27" s="20"/>
      <c r="POW27" s="19"/>
      <c r="POX27" s="20"/>
      <c r="POY27" s="19"/>
      <c r="POZ27" s="20"/>
      <c r="PPA27" s="19"/>
      <c r="PPB27" s="20"/>
      <c r="PPC27" s="19"/>
      <c r="PPD27" s="20"/>
      <c r="PPE27" s="19"/>
      <c r="PPF27" s="20"/>
      <c r="PPG27" s="19"/>
      <c r="PPH27" s="20"/>
      <c r="PPI27" s="19"/>
      <c r="PPJ27" s="20"/>
      <c r="PPK27" s="19"/>
      <c r="PPL27" s="20"/>
      <c r="PPM27" s="19"/>
      <c r="PPN27" s="20"/>
      <c r="PPO27" s="19"/>
      <c r="PPP27" s="20"/>
      <c r="PPQ27" s="19"/>
      <c r="PPR27" s="20"/>
      <c r="PPS27" s="19"/>
      <c r="PPT27" s="20"/>
      <c r="PPU27" s="19"/>
      <c r="PPV27" s="20"/>
      <c r="PPW27" s="19"/>
      <c r="PPX27" s="20"/>
      <c r="PPY27" s="19"/>
      <c r="PPZ27" s="20"/>
      <c r="PQA27" s="19"/>
      <c r="PQB27" s="20"/>
      <c r="PQC27" s="19"/>
      <c r="PQD27" s="20"/>
      <c r="PQE27" s="19"/>
      <c r="PQF27" s="20"/>
      <c r="PQG27" s="19"/>
      <c r="PQH27" s="20"/>
      <c r="PQI27" s="19"/>
      <c r="PQJ27" s="20"/>
      <c r="PQK27" s="19"/>
      <c r="PQL27" s="20"/>
      <c r="PQM27" s="19"/>
      <c r="PQN27" s="20"/>
      <c r="PQO27" s="19"/>
      <c r="PQP27" s="20"/>
      <c r="PQQ27" s="19"/>
      <c r="PQR27" s="20"/>
      <c r="PQS27" s="19"/>
      <c r="PQT27" s="20"/>
      <c r="PQU27" s="19"/>
      <c r="PQV27" s="20"/>
      <c r="PQW27" s="19"/>
      <c r="PQX27" s="20"/>
      <c r="PQY27" s="19"/>
      <c r="PQZ27" s="20"/>
      <c r="PRA27" s="19"/>
      <c r="PRB27" s="20"/>
      <c r="PRC27" s="19"/>
      <c r="PRD27" s="20"/>
      <c r="PRE27" s="19"/>
      <c r="PRF27" s="20"/>
      <c r="PRG27" s="19"/>
      <c r="PRH27" s="20"/>
      <c r="PRI27" s="19"/>
      <c r="PRJ27" s="20"/>
      <c r="PRK27" s="19"/>
      <c r="PRL27" s="20"/>
      <c r="PRM27" s="19"/>
      <c r="PRN27" s="20"/>
      <c r="PRO27" s="19"/>
      <c r="PRP27" s="20"/>
      <c r="PRQ27" s="19"/>
      <c r="PRR27" s="20"/>
      <c r="PRS27" s="19"/>
      <c r="PRT27" s="20"/>
      <c r="PRU27" s="19"/>
      <c r="PRV27" s="20"/>
      <c r="PRW27" s="19"/>
      <c r="PRX27" s="20"/>
      <c r="PRY27" s="19"/>
      <c r="PRZ27" s="20"/>
      <c r="PSA27" s="19"/>
      <c r="PSB27" s="20"/>
      <c r="PSC27" s="19"/>
      <c r="PSD27" s="20"/>
      <c r="PSE27" s="19"/>
      <c r="PSF27" s="20"/>
      <c r="PSG27" s="19"/>
      <c r="PSH27" s="20"/>
      <c r="PSI27" s="19"/>
      <c r="PSJ27" s="20"/>
      <c r="PSK27" s="19"/>
      <c r="PSL27" s="20"/>
      <c r="PSM27" s="19"/>
      <c r="PSN27" s="20"/>
      <c r="PSO27" s="19"/>
      <c r="PSP27" s="20"/>
      <c r="PSQ27" s="19"/>
      <c r="PSR27" s="20"/>
      <c r="PSS27" s="19"/>
      <c r="PST27" s="20"/>
      <c r="PSU27" s="19"/>
      <c r="PSV27" s="20"/>
      <c r="PSW27" s="19"/>
      <c r="PSX27" s="20"/>
      <c r="PSY27" s="19"/>
      <c r="PSZ27" s="20"/>
      <c r="PTA27" s="19"/>
      <c r="PTB27" s="20"/>
      <c r="PTC27" s="19"/>
      <c r="PTD27" s="20"/>
      <c r="PTE27" s="19"/>
      <c r="PTF27" s="20"/>
      <c r="PTG27" s="19"/>
      <c r="PTH27" s="20"/>
      <c r="PTI27" s="19"/>
      <c r="PTJ27" s="20"/>
      <c r="PTK27" s="19"/>
      <c r="PTL27" s="20"/>
      <c r="PTM27" s="19"/>
      <c r="PTN27" s="20"/>
      <c r="PTO27" s="19"/>
      <c r="PTP27" s="20"/>
      <c r="PTQ27" s="19"/>
      <c r="PTR27" s="20"/>
      <c r="PTS27" s="19"/>
      <c r="PTT27" s="20"/>
      <c r="PTU27" s="19"/>
      <c r="PTV27" s="20"/>
      <c r="PTW27" s="19"/>
      <c r="PTX27" s="20"/>
      <c r="PTY27" s="19"/>
      <c r="PTZ27" s="20"/>
      <c r="PUA27" s="19"/>
      <c r="PUB27" s="20"/>
      <c r="PUC27" s="19"/>
      <c r="PUD27" s="20"/>
      <c r="PUE27" s="19"/>
      <c r="PUF27" s="20"/>
      <c r="PUG27" s="19"/>
      <c r="PUH27" s="20"/>
      <c r="PUI27" s="19"/>
      <c r="PUJ27" s="20"/>
      <c r="PUK27" s="19"/>
      <c r="PUL27" s="20"/>
      <c r="PUM27" s="19"/>
      <c r="PUN27" s="20"/>
      <c r="PUO27" s="19"/>
      <c r="PUP27" s="20"/>
      <c r="PUQ27" s="19"/>
      <c r="PUR27" s="20"/>
      <c r="PUS27" s="19"/>
      <c r="PUT27" s="20"/>
      <c r="PUU27" s="19"/>
      <c r="PUV27" s="20"/>
      <c r="PUW27" s="19"/>
      <c r="PUX27" s="20"/>
      <c r="PUY27" s="19"/>
      <c r="PUZ27" s="20"/>
      <c r="PVA27" s="19"/>
      <c r="PVB27" s="20"/>
      <c r="PVC27" s="19"/>
      <c r="PVD27" s="20"/>
      <c r="PVE27" s="19"/>
      <c r="PVF27" s="20"/>
      <c r="PVG27" s="19"/>
      <c r="PVH27" s="20"/>
      <c r="PVI27" s="19"/>
      <c r="PVJ27" s="20"/>
      <c r="PVK27" s="19"/>
      <c r="PVL27" s="20"/>
      <c r="PVM27" s="19"/>
      <c r="PVN27" s="20"/>
      <c r="PVO27" s="19"/>
      <c r="PVP27" s="20"/>
      <c r="PVQ27" s="19"/>
      <c r="PVR27" s="20"/>
      <c r="PVS27" s="19"/>
      <c r="PVT27" s="20"/>
      <c r="PVU27" s="19"/>
      <c r="PVV27" s="20"/>
      <c r="PVW27" s="19"/>
      <c r="PVX27" s="20"/>
      <c r="PVY27" s="19"/>
      <c r="PVZ27" s="20"/>
      <c r="PWA27" s="19"/>
      <c r="PWB27" s="20"/>
      <c r="PWC27" s="19"/>
      <c r="PWD27" s="20"/>
      <c r="PWE27" s="19"/>
      <c r="PWF27" s="20"/>
      <c r="PWG27" s="19"/>
      <c r="PWH27" s="20"/>
      <c r="PWI27" s="19"/>
      <c r="PWJ27" s="20"/>
      <c r="PWK27" s="19"/>
      <c r="PWL27" s="20"/>
      <c r="PWM27" s="19"/>
      <c r="PWN27" s="20"/>
      <c r="PWO27" s="19"/>
      <c r="PWP27" s="20"/>
      <c r="PWQ27" s="19"/>
      <c r="PWR27" s="20"/>
      <c r="PWS27" s="19"/>
      <c r="PWT27" s="20"/>
      <c r="PWU27" s="19"/>
      <c r="PWV27" s="20"/>
      <c r="PWW27" s="19"/>
      <c r="PWX27" s="20"/>
      <c r="PWY27" s="19"/>
      <c r="PWZ27" s="20"/>
      <c r="PXA27" s="19"/>
      <c r="PXB27" s="20"/>
      <c r="PXC27" s="19"/>
      <c r="PXD27" s="20"/>
      <c r="PXE27" s="19"/>
      <c r="PXF27" s="20"/>
      <c r="PXG27" s="19"/>
      <c r="PXH27" s="20"/>
      <c r="PXI27" s="19"/>
      <c r="PXJ27" s="20"/>
      <c r="PXK27" s="19"/>
      <c r="PXL27" s="20"/>
      <c r="PXM27" s="19"/>
      <c r="PXN27" s="20"/>
      <c r="PXO27" s="19"/>
      <c r="PXP27" s="20"/>
      <c r="PXQ27" s="19"/>
      <c r="PXR27" s="20"/>
      <c r="PXS27" s="19"/>
      <c r="PXT27" s="20"/>
      <c r="PXU27" s="19"/>
      <c r="PXV27" s="20"/>
      <c r="PXW27" s="19"/>
      <c r="PXX27" s="20"/>
      <c r="PXY27" s="19"/>
      <c r="PXZ27" s="20"/>
      <c r="PYA27" s="19"/>
      <c r="PYB27" s="20"/>
      <c r="PYC27" s="19"/>
      <c r="PYD27" s="20"/>
      <c r="PYE27" s="19"/>
      <c r="PYF27" s="20"/>
      <c r="PYG27" s="19"/>
      <c r="PYH27" s="20"/>
      <c r="PYI27" s="19"/>
      <c r="PYJ27" s="20"/>
      <c r="PYK27" s="19"/>
      <c r="PYL27" s="20"/>
      <c r="PYM27" s="19"/>
      <c r="PYN27" s="20"/>
      <c r="PYO27" s="19"/>
      <c r="PYP27" s="20"/>
      <c r="PYQ27" s="19"/>
      <c r="PYR27" s="20"/>
      <c r="PYS27" s="19"/>
      <c r="PYT27" s="20"/>
      <c r="PYU27" s="19"/>
      <c r="PYV27" s="20"/>
      <c r="PYW27" s="19"/>
      <c r="PYX27" s="20"/>
      <c r="PYY27" s="19"/>
      <c r="PYZ27" s="20"/>
      <c r="PZA27" s="19"/>
      <c r="PZB27" s="20"/>
      <c r="PZC27" s="19"/>
      <c r="PZD27" s="20"/>
      <c r="PZE27" s="19"/>
      <c r="PZF27" s="20"/>
      <c r="PZG27" s="19"/>
      <c r="PZH27" s="20"/>
      <c r="PZI27" s="19"/>
      <c r="PZJ27" s="20"/>
      <c r="PZK27" s="19"/>
      <c r="PZL27" s="20"/>
      <c r="PZM27" s="19"/>
      <c r="PZN27" s="20"/>
      <c r="PZO27" s="19"/>
      <c r="PZP27" s="20"/>
      <c r="PZQ27" s="19"/>
      <c r="PZR27" s="20"/>
      <c r="PZS27" s="19"/>
      <c r="PZT27" s="20"/>
      <c r="PZU27" s="19"/>
      <c r="PZV27" s="20"/>
      <c r="PZW27" s="19"/>
      <c r="PZX27" s="20"/>
      <c r="PZY27" s="19"/>
      <c r="PZZ27" s="20"/>
      <c r="QAA27" s="19"/>
      <c r="QAB27" s="20"/>
      <c r="QAC27" s="19"/>
      <c r="QAD27" s="20"/>
      <c r="QAE27" s="19"/>
      <c r="QAF27" s="20"/>
      <c r="QAG27" s="19"/>
      <c r="QAH27" s="20"/>
      <c r="QAI27" s="19"/>
      <c r="QAJ27" s="20"/>
      <c r="QAK27" s="19"/>
      <c r="QAL27" s="20"/>
      <c r="QAM27" s="19"/>
      <c r="QAN27" s="20"/>
      <c r="QAO27" s="19"/>
      <c r="QAP27" s="20"/>
      <c r="QAQ27" s="19"/>
      <c r="QAR27" s="20"/>
      <c r="QAS27" s="19"/>
      <c r="QAT27" s="20"/>
      <c r="QAU27" s="19"/>
      <c r="QAV27" s="20"/>
      <c r="QAW27" s="19"/>
      <c r="QAX27" s="20"/>
      <c r="QAY27" s="19"/>
      <c r="QAZ27" s="20"/>
      <c r="QBA27" s="19"/>
      <c r="QBB27" s="20"/>
      <c r="QBC27" s="19"/>
      <c r="QBD27" s="20"/>
      <c r="QBE27" s="19"/>
      <c r="QBF27" s="20"/>
      <c r="QBG27" s="19"/>
      <c r="QBH27" s="20"/>
      <c r="QBI27" s="19"/>
      <c r="QBJ27" s="20"/>
      <c r="QBK27" s="19"/>
      <c r="QBL27" s="20"/>
      <c r="QBM27" s="19"/>
      <c r="QBN27" s="20"/>
      <c r="QBO27" s="19"/>
      <c r="QBP27" s="20"/>
      <c r="QBQ27" s="19"/>
      <c r="QBR27" s="20"/>
      <c r="QBS27" s="19"/>
      <c r="QBT27" s="20"/>
      <c r="QBU27" s="19"/>
      <c r="QBV27" s="20"/>
      <c r="QBW27" s="19"/>
      <c r="QBX27" s="20"/>
      <c r="QBY27" s="19"/>
      <c r="QBZ27" s="20"/>
      <c r="QCA27" s="19"/>
      <c r="QCB27" s="20"/>
      <c r="QCC27" s="19"/>
      <c r="QCD27" s="20"/>
      <c r="QCE27" s="19"/>
      <c r="QCF27" s="20"/>
      <c r="QCG27" s="19"/>
      <c r="QCH27" s="20"/>
      <c r="QCI27" s="19"/>
      <c r="QCJ27" s="20"/>
      <c r="QCK27" s="19"/>
      <c r="QCL27" s="20"/>
      <c r="QCM27" s="19"/>
      <c r="QCN27" s="20"/>
      <c r="QCO27" s="19"/>
      <c r="QCP27" s="20"/>
      <c r="QCQ27" s="19"/>
      <c r="QCR27" s="20"/>
      <c r="QCS27" s="19"/>
      <c r="QCT27" s="20"/>
      <c r="QCU27" s="19"/>
      <c r="QCV27" s="20"/>
      <c r="QCW27" s="19"/>
      <c r="QCX27" s="20"/>
      <c r="QCY27" s="19"/>
      <c r="QCZ27" s="20"/>
      <c r="QDA27" s="19"/>
      <c r="QDB27" s="20"/>
      <c r="QDC27" s="19"/>
      <c r="QDD27" s="20"/>
      <c r="QDE27" s="19"/>
      <c r="QDF27" s="20"/>
      <c r="QDG27" s="19"/>
      <c r="QDH27" s="20"/>
      <c r="QDI27" s="19"/>
      <c r="QDJ27" s="20"/>
      <c r="QDK27" s="19"/>
      <c r="QDL27" s="20"/>
      <c r="QDM27" s="19"/>
      <c r="QDN27" s="20"/>
      <c r="QDO27" s="19"/>
      <c r="QDP27" s="20"/>
      <c r="QDQ27" s="19"/>
      <c r="QDR27" s="20"/>
      <c r="QDS27" s="19"/>
      <c r="QDT27" s="20"/>
      <c r="QDU27" s="19"/>
      <c r="QDV27" s="20"/>
      <c r="QDW27" s="19"/>
      <c r="QDX27" s="20"/>
      <c r="QDY27" s="19"/>
      <c r="QDZ27" s="20"/>
      <c r="QEA27" s="19"/>
      <c r="QEB27" s="20"/>
      <c r="QEC27" s="19"/>
      <c r="QED27" s="20"/>
      <c r="QEE27" s="19"/>
      <c r="QEF27" s="20"/>
      <c r="QEG27" s="19"/>
      <c r="QEH27" s="20"/>
      <c r="QEI27" s="19"/>
      <c r="QEJ27" s="20"/>
      <c r="QEK27" s="19"/>
      <c r="QEL27" s="20"/>
      <c r="QEM27" s="19"/>
      <c r="QEN27" s="20"/>
      <c r="QEO27" s="19"/>
      <c r="QEP27" s="20"/>
      <c r="QEQ27" s="19"/>
      <c r="QER27" s="20"/>
      <c r="QES27" s="19"/>
      <c r="QET27" s="20"/>
      <c r="QEU27" s="19"/>
      <c r="QEV27" s="20"/>
      <c r="QEW27" s="19"/>
      <c r="QEX27" s="20"/>
      <c r="QEY27" s="19"/>
      <c r="QEZ27" s="20"/>
      <c r="QFA27" s="19"/>
      <c r="QFB27" s="20"/>
      <c r="QFC27" s="19"/>
      <c r="QFD27" s="20"/>
      <c r="QFE27" s="19"/>
      <c r="QFF27" s="20"/>
      <c r="QFG27" s="19"/>
      <c r="QFH27" s="20"/>
      <c r="QFI27" s="19"/>
      <c r="QFJ27" s="20"/>
      <c r="QFK27" s="19"/>
      <c r="QFL27" s="20"/>
      <c r="QFM27" s="19"/>
      <c r="QFN27" s="20"/>
      <c r="QFO27" s="19"/>
      <c r="QFP27" s="20"/>
      <c r="QFQ27" s="19"/>
      <c r="QFR27" s="20"/>
      <c r="QFS27" s="19"/>
      <c r="QFT27" s="20"/>
      <c r="QFU27" s="19"/>
      <c r="QFV27" s="20"/>
      <c r="QFW27" s="19"/>
      <c r="QFX27" s="20"/>
      <c r="QFY27" s="19"/>
      <c r="QFZ27" s="20"/>
      <c r="QGA27" s="19"/>
      <c r="QGB27" s="20"/>
      <c r="QGC27" s="19"/>
      <c r="QGD27" s="20"/>
      <c r="QGE27" s="19"/>
      <c r="QGF27" s="20"/>
      <c r="QGG27" s="19"/>
      <c r="QGH27" s="20"/>
      <c r="QGI27" s="19"/>
      <c r="QGJ27" s="20"/>
      <c r="QGK27" s="19"/>
      <c r="QGL27" s="20"/>
      <c r="QGM27" s="19"/>
      <c r="QGN27" s="20"/>
      <c r="QGO27" s="19"/>
      <c r="QGP27" s="20"/>
      <c r="QGQ27" s="19"/>
      <c r="QGR27" s="20"/>
      <c r="QGS27" s="19"/>
      <c r="QGT27" s="20"/>
      <c r="QGU27" s="19"/>
      <c r="QGV27" s="20"/>
      <c r="QGW27" s="19"/>
      <c r="QGX27" s="20"/>
      <c r="QGY27" s="19"/>
      <c r="QGZ27" s="20"/>
      <c r="QHA27" s="19"/>
      <c r="QHB27" s="20"/>
      <c r="QHC27" s="19"/>
      <c r="QHD27" s="20"/>
      <c r="QHE27" s="19"/>
      <c r="QHF27" s="20"/>
      <c r="QHG27" s="19"/>
      <c r="QHH27" s="20"/>
      <c r="QHI27" s="19"/>
      <c r="QHJ27" s="20"/>
      <c r="QHK27" s="19"/>
      <c r="QHL27" s="20"/>
      <c r="QHM27" s="19"/>
      <c r="QHN27" s="20"/>
      <c r="QHO27" s="19"/>
      <c r="QHP27" s="20"/>
      <c r="QHQ27" s="19"/>
      <c r="QHR27" s="20"/>
      <c r="QHS27" s="19"/>
      <c r="QHT27" s="20"/>
      <c r="QHU27" s="19"/>
      <c r="QHV27" s="20"/>
      <c r="QHW27" s="19"/>
      <c r="QHX27" s="20"/>
      <c r="QHY27" s="19"/>
      <c r="QHZ27" s="20"/>
      <c r="QIA27" s="19"/>
      <c r="QIB27" s="20"/>
      <c r="QIC27" s="19"/>
      <c r="QID27" s="20"/>
      <c r="QIE27" s="19"/>
      <c r="QIF27" s="20"/>
      <c r="QIG27" s="19"/>
      <c r="QIH27" s="20"/>
      <c r="QII27" s="19"/>
      <c r="QIJ27" s="20"/>
      <c r="QIK27" s="19"/>
      <c r="QIL27" s="20"/>
      <c r="QIM27" s="19"/>
      <c r="QIN27" s="20"/>
      <c r="QIO27" s="19"/>
      <c r="QIP27" s="20"/>
      <c r="QIQ27" s="19"/>
      <c r="QIR27" s="20"/>
      <c r="QIS27" s="19"/>
      <c r="QIT27" s="20"/>
      <c r="QIU27" s="19"/>
      <c r="QIV27" s="20"/>
      <c r="QIW27" s="19"/>
      <c r="QIX27" s="20"/>
      <c r="QIY27" s="19"/>
      <c r="QIZ27" s="20"/>
      <c r="QJA27" s="19"/>
      <c r="QJB27" s="20"/>
      <c r="QJC27" s="19"/>
      <c r="QJD27" s="20"/>
      <c r="QJE27" s="19"/>
      <c r="QJF27" s="20"/>
      <c r="QJG27" s="19"/>
      <c r="QJH27" s="20"/>
      <c r="QJI27" s="19"/>
      <c r="QJJ27" s="20"/>
      <c r="QJK27" s="19"/>
      <c r="QJL27" s="20"/>
      <c r="QJM27" s="19"/>
      <c r="QJN27" s="20"/>
      <c r="QJO27" s="19"/>
      <c r="QJP27" s="20"/>
      <c r="QJQ27" s="19"/>
      <c r="QJR27" s="20"/>
      <c r="QJS27" s="19"/>
      <c r="QJT27" s="20"/>
      <c r="QJU27" s="19"/>
      <c r="QJV27" s="20"/>
      <c r="QJW27" s="19"/>
      <c r="QJX27" s="20"/>
      <c r="QJY27" s="19"/>
      <c r="QJZ27" s="20"/>
      <c r="QKA27" s="19"/>
      <c r="QKB27" s="20"/>
      <c r="QKC27" s="19"/>
      <c r="QKD27" s="20"/>
      <c r="QKE27" s="19"/>
      <c r="QKF27" s="20"/>
      <c r="QKG27" s="19"/>
      <c r="QKH27" s="20"/>
      <c r="QKI27" s="19"/>
      <c r="QKJ27" s="20"/>
      <c r="QKK27" s="19"/>
      <c r="QKL27" s="20"/>
      <c r="QKM27" s="19"/>
      <c r="QKN27" s="20"/>
      <c r="QKO27" s="19"/>
      <c r="QKP27" s="20"/>
      <c r="QKQ27" s="19"/>
      <c r="QKR27" s="20"/>
      <c r="QKS27" s="19"/>
      <c r="QKT27" s="20"/>
      <c r="QKU27" s="19"/>
      <c r="QKV27" s="20"/>
      <c r="QKW27" s="19"/>
      <c r="QKX27" s="20"/>
      <c r="QKY27" s="19"/>
      <c r="QKZ27" s="20"/>
      <c r="QLA27" s="19"/>
      <c r="QLB27" s="20"/>
      <c r="QLC27" s="19"/>
      <c r="QLD27" s="20"/>
      <c r="QLE27" s="19"/>
      <c r="QLF27" s="20"/>
      <c r="QLG27" s="19"/>
      <c r="QLH27" s="20"/>
      <c r="QLI27" s="19"/>
      <c r="QLJ27" s="20"/>
      <c r="QLK27" s="19"/>
      <c r="QLL27" s="20"/>
      <c r="QLM27" s="19"/>
      <c r="QLN27" s="20"/>
      <c r="QLO27" s="19"/>
      <c r="QLP27" s="20"/>
      <c r="QLQ27" s="19"/>
      <c r="QLR27" s="20"/>
      <c r="QLS27" s="19"/>
      <c r="QLT27" s="20"/>
      <c r="QLU27" s="19"/>
      <c r="QLV27" s="20"/>
      <c r="QLW27" s="19"/>
      <c r="QLX27" s="20"/>
      <c r="QLY27" s="19"/>
      <c r="QLZ27" s="20"/>
      <c r="QMA27" s="19"/>
      <c r="QMB27" s="20"/>
      <c r="QMC27" s="19"/>
      <c r="QMD27" s="20"/>
      <c r="QME27" s="19"/>
      <c r="QMF27" s="20"/>
      <c r="QMG27" s="19"/>
      <c r="QMH27" s="20"/>
      <c r="QMI27" s="19"/>
      <c r="QMJ27" s="20"/>
      <c r="QMK27" s="19"/>
      <c r="QML27" s="20"/>
      <c r="QMM27" s="19"/>
      <c r="QMN27" s="20"/>
      <c r="QMO27" s="19"/>
      <c r="QMP27" s="20"/>
      <c r="QMQ27" s="19"/>
      <c r="QMR27" s="20"/>
      <c r="QMS27" s="19"/>
      <c r="QMT27" s="20"/>
      <c r="QMU27" s="19"/>
      <c r="QMV27" s="20"/>
      <c r="QMW27" s="19"/>
      <c r="QMX27" s="20"/>
      <c r="QMY27" s="19"/>
      <c r="QMZ27" s="20"/>
      <c r="QNA27" s="19"/>
      <c r="QNB27" s="20"/>
      <c r="QNC27" s="19"/>
      <c r="QND27" s="20"/>
      <c r="QNE27" s="19"/>
      <c r="QNF27" s="20"/>
      <c r="QNG27" s="19"/>
      <c r="QNH27" s="20"/>
      <c r="QNI27" s="19"/>
      <c r="QNJ27" s="20"/>
      <c r="QNK27" s="19"/>
      <c r="QNL27" s="20"/>
      <c r="QNM27" s="19"/>
      <c r="QNN27" s="20"/>
      <c r="QNO27" s="19"/>
      <c r="QNP27" s="20"/>
      <c r="QNQ27" s="19"/>
      <c r="QNR27" s="20"/>
      <c r="QNS27" s="19"/>
      <c r="QNT27" s="20"/>
      <c r="QNU27" s="19"/>
      <c r="QNV27" s="20"/>
      <c r="QNW27" s="19"/>
      <c r="QNX27" s="20"/>
      <c r="QNY27" s="19"/>
      <c r="QNZ27" s="20"/>
      <c r="QOA27" s="19"/>
      <c r="QOB27" s="20"/>
      <c r="QOC27" s="19"/>
      <c r="QOD27" s="20"/>
      <c r="QOE27" s="19"/>
      <c r="QOF27" s="20"/>
      <c r="QOG27" s="19"/>
      <c r="QOH27" s="20"/>
      <c r="QOI27" s="19"/>
      <c r="QOJ27" s="20"/>
      <c r="QOK27" s="19"/>
      <c r="QOL27" s="20"/>
      <c r="QOM27" s="19"/>
      <c r="QON27" s="20"/>
      <c r="QOO27" s="19"/>
      <c r="QOP27" s="20"/>
      <c r="QOQ27" s="19"/>
      <c r="QOR27" s="20"/>
      <c r="QOS27" s="19"/>
      <c r="QOT27" s="20"/>
      <c r="QOU27" s="19"/>
      <c r="QOV27" s="20"/>
      <c r="QOW27" s="19"/>
      <c r="QOX27" s="20"/>
      <c r="QOY27" s="19"/>
      <c r="QOZ27" s="20"/>
      <c r="QPA27" s="19"/>
      <c r="QPB27" s="20"/>
      <c r="QPC27" s="19"/>
      <c r="QPD27" s="20"/>
      <c r="QPE27" s="19"/>
      <c r="QPF27" s="20"/>
      <c r="QPG27" s="19"/>
      <c r="QPH27" s="20"/>
      <c r="QPI27" s="19"/>
      <c r="QPJ27" s="20"/>
      <c r="QPK27" s="19"/>
      <c r="QPL27" s="20"/>
      <c r="QPM27" s="19"/>
      <c r="QPN27" s="20"/>
      <c r="QPO27" s="19"/>
      <c r="QPP27" s="20"/>
      <c r="QPQ27" s="19"/>
      <c r="QPR27" s="20"/>
      <c r="QPS27" s="19"/>
      <c r="QPT27" s="20"/>
      <c r="QPU27" s="19"/>
      <c r="QPV27" s="20"/>
      <c r="QPW27" s="19"/>
      <c r="QPX27" s="20"/>
      <c r="QPY27" s="19"/>
      <c r="QPZ27" s="20"/>
      <c r="QQA27" s="19"/>
      <c r="QQB27" s="20"/>
      <c r="QQC27" s="19"/>
      <c r="QQD27" s="20"/>
      <c r="QQE27" s="19"/>
      <c r="QQF27" s="20"/>
      <c r="QQG27" s="19"/>
      <c r="QQH27" s="20"/>
      <c r="QQI27" s="19"/>
      <c r="QQJ27" s="20"/>
      <c r="QQK27" s="19"/>
      <c r="QQL27" s="20"/>
      <c r="QQM27" s="19"/>
      <c r="QQN27" s="20"/>
      <c r="QQO27" s="19"/>
      <c r="QQP27" s="20"/>
      <c r="QQQ27" s="19"/>
      <c r="QQR27" s="20"/>
      <c r="QQS27" s="19"/>
      <c r="QQT27" s="20"/>
      <c r="QQU27" s="19"/>
      <c r="QQV27" s="20"/>
      <c r="QQW27" s="19"/>
      <c r="QQX27" s="20"/>
      <c r="QQY27" s="19"/>
      <c r="QQZ27" s="20"/>
      <c r="QRA27" s="19"/>
      <c r="QRB27" s="20"/>
      <c r="QRC27" s="19"/>
      <c r="QRD27" s="20"/>
      <c r="QRE27" s="19"/>
      <c r="QRF27" s="20"/>
      <c r="QRG27" s="19"/>
      <c r="QRH27" s="20"/>
      <c r="QRI27" s="19"/>
      <c r="QRJ27" s="20"/>
      <c r="QRK27" s="19"/>
      <c r="QRL27" s="20"/>
      <c r="QRM27" s="19"/>
      <c r="QRN27" s="20"/>
      <c r="QRO27" s="19"/>
      <c r="QRP27" s="20"/>
      <c r="QRQ27" s="19"/>
      <c r="QRR27" s="20"/>
      <c r="QRS27" s="19"/>
      <c r="QRT27" s="20"/>
      <c r="QRU27" s="19"/>
      <c r="QRV27" s="20"/>
      <c r="QRW27" s="19"/>
      <c r="QRX27" s="20"/>
      <c r="QRY27" s="19"/>
      <c r="QRZ27" s="20"/>
      <c r="QSA27" s="19"/>
      <c r="QSB27" s="20"/>
      <c r="QSC27" s="19"/>
      <c r="QSD27" s="20"/>
      <c r="QSE27" s="19"/>
      <c r="QSF27" s="20"/>
      <c r="QSG27" s="19"/>
      <c r="QSH27" s="20"/>
      <c r="QSI27" s="19"/>
      <c r="QSJ27" s="20"/>
      <c r="QSK27" s="19"/>
      <c r="QSL27" s="20"/>
      <c r="QSM27" s="19"/>
      <c r="QSN27" s="20"/>
      <c r="QSO27" s="19"/>
      <c r="QSP27" s="20"/>
      <c r="QSQ27" s="19"/>
      <c r="QSR27" s="20"/>
      <c r="QSS27" s="19"/>
      <c r="QST27" s="20"/>
      <c r="QSU27" s="19"/>
      <c r="QSV27" s="20"/>
      <c r="QSW27" s="19"/>
      <c r="QSX27" s="20"/>
      <c r="QSY27" s="19"/>
      <c r="QSZ27" s="20"/>
      <c r="QTA27" s="19"/>
      <c r="QTB27" s="20"/>
      <c r="QTC27" s="19"/>
      <c r="QTD27" s="20"/>
      <c r="QTE27" s="19"/>
      <c r="QTF27" s="20"/>
      <c r="QTG27" s="19"/>
      <c r="QTH27" s="20"/>
      <c r="QTI27" s="19"/>
      <c r="QTJ27" s="20"/>
      <c r="QTK27" s="19"/>
      <c r="QTL27" s="20"/>
      <c r="QTM27" s="19"/>
      <c r="QTN27" s="20"/>
      <c r="QTO27" s="19"/>
      <c r="QTP27" s="20"/>
      <c r="QTQ27" s="19"/>
      <c r="QTR27" s="20"/>
      <c r="QTS27" s="19"/>
      <c r="QTT27" s="20"/>
      <c r="QTU27" s="19"/>
      <c r="QTV27" s="20"/>
      <c r="QTW27" s="19"/>
      <c r="QTX27" s="20"/>
      <c r="QTY27" s="19"/>
      <c r="QTZ27" s="20"/>
      <c r="QUA27" s="19"/>
      <c r="QUB27" s="20"/>
      <c r="QUC27" s="19"/>
      <c r="QUD27" s="20"/>
      <c r="QUE27" s="19"/>
      <c r="QUF27" s="20"/>
      <c r="QUG27" s="19"/>
      <c r="QUH27" s="20"/>
      <c r="QUI27" s="19"/>
      <c r="QUJ27" s="20"/>
      <c r="QUK27" s="19"/>
      <c r="QUL27" s="20"/>
      <c r="QUM27" s="19"/>
      <c r="QUN27" s="20"/>
      <c r="QUO27" s="19"/>
      <c r="QUP27" s="20"/>
      <c r="QUQ27" s="19"/>
      <c r="QUR27" s="20"/>
      <c r="QUS27" s="19"/>
      <c r="QUT27" s="20"/>
      <c r="QUU27" s="19"/>
      <c r="QUV27" s="20"/>
      <c r="QUW27" s="19"/>
      <c r="QUX27" s="20"/>
      <c r="QUY27" s="19"/>
      <c r="QUZ27" s="20"/>
      <c r="QVA27" s="19"/>
      <c r="QVB27" s="20"/>
      <c r="QVC27" s="19"/>
      <c r="QVD27" s="20"/>
      <c r="QVE27" s="19"/>
      <c r="QVF27" s="20"/>
      <c r="QVG27" s="19"/>
      <c r="QVH27" s="20"/>
      <c r="QVI27" s="19"/>
      <c r="QVJ27" s="20"/>
      <c r="QVK27" s="19"/>
      <c r="QVL27" s="20"/>
      <c r="QVM27" s="19"/>
      <c r="QVN27" s="20"/>
      <c r="QVO27" s="19"/>
      <c r="QVP27" s="20"/>
      <c r="QVQ27" s="19"/>
      <c r="QVR27" s="20"/>
      <c r="QVS27" s="19"/>
      <c r="QVT27" s="20"/>
      <c r="QVU27" s="19"/>
      <c r="QVV27" s="20"/>
      <c r="QVW27" s="19"/>
      <c r="QVX27" s="20"/>
      <c r="QVY27" s="19"/>
      <c r="QVZ27" s="20"/>
      <c r="QWA27" s="19"/>
      <c r="QWB27" s="20"/>
      <c r="QWC27" s="19"/>
      <c r="QWD27" s="20"/>
      <c r="QWE27" s="19"/>
      <c r="QWF27" s="20"/>
      <c r="QWG27" s="19"/>
      <c r="QWH27" s="20"/>
      <c r="QWI27" s="19"/>
      <c r="QWJ27" s="20"/>
      <c r="QWK27" s="19"/>
      <c r="QWL27" s="20"/>
      <c r="QWM27" s="19"/>
      <c r="QWN27" s="20"/>
      <c r="QWO27" s="19"/>
      <c r="QWP27" s="20"/>
      <c r="QWQ27" s="19"/>
      <c r="QWR27" s="20"/>
      <c r="QWS27" s="19"/>
      <c r="QWT27" s="20"/>
      <c r="QWU27" s="19"/>
      <c r="QWV27" s="20"/>
      <c r="QWW27" s="19"/>
      <c r="QWX27" s="20"/>
      <c r="QWY27" s="19"/>
      <c r="QWZ27" s="20"/>
      <c r="QXA27" s="19"/>
      <c r="QXB27" s="20"/>
      <c r="QXC27" s="19"/>
      <c r="QXD27" s="20"/>
      <c r="QXE27" s="19"/>
      <c r="QXF27" s="20"/>
      <c r="QXG27" s="19"/>
      <c r="QXH27" s="20"/>
      <c r="QXI27" s="19"/>
      <c r="QXJ27" s="20"/>
      <c r="QXK27" s="19"/>
      <c r="QXL27" s="20"/>
      <c r="QXM27" s="19"/>
      <c r="QXN27" s="20"/>
      <c r="QXO27" s="19"/>
      <c r="QXP27" s="20"/>
      <c r="QXQ27" s="19"/>
      <c r="QXR27" s="20"/>
      <c r="QXS27" s="19"/>
      <c r="QXT27" s="20"/>
      <c r="QXU27" s="19"/>
      <c r="QXV27" s="20"/>
      <c r="QXW27" s="19"/>
      <c r="QXX27" s="20"/>
      <c r="QXY27" s="19"/>
      <c r="QXZ27" s="20"/>
      <c r="QYA27" s="19"/>
      <c r="QYB27" s="20"/>
      <c r="QYC27" s="19"/>
      <c r="QYD27" s="20"/>
      <c r="QYE27" s="19"/>
      <c r="QYF27" s="20"/>
      <c r="QYG27" s="19"/>
      <c r="QYH27" s="20"/>
      <c r="QYI27" s="19"/>
      <c r="QYJ27" s="20"/>
      <c r="QYK27" s="19"/>
      <c r="QYL27" s="20"/>
      <c r="QYM27" s="19"/>
      <c r="QYN27" s="20"/>
      <c r="QYO27" s="19"/>
      <c r="QYP27" s="20"/>
      <c r="QYQ27" s="19"/>
      <c r="QYR27" s="20"/>
      <c r="QYS27" s="19"/>
      <c r="QYT27" s="20"/>
      <c r="QYU27" s="19"/>
      <c r="QYV27" s="20"/>
      <c r="QYW27" s="19"/>
      <c r="QYX27" s="20"/>
      <c r="QYY27" s="19"/>
      <c r="QYZ27" s="20"/>
      <c r="QZA27" s="19"/>
      <c r="QZB27" s="20"/>
      <c r="QZC27" s="19"/>
      <c r="QZD27" s="20"/>
      <c r="QZE27" s="19"/>
      <c r="QZF27" s="20"/>
      <c r="QZG27" s="19"/>
      <c r="QZH27" s="20"/>
      <c r="QZI27" s="19"/>
      <c r="QZJ27" s="20"/>
      <c r="QZK27" s="19"/>
      <c r="QZL27" s="20"/>
      <c r="QZM27" s="19"/>
      <c r="QZN27" s="20"/>
      <c r="QZO27" s="19"/>
      <c r="QZP27" s="20"/>
      <c r="QZQ27" s="19"/>
      <c r="QZR27" s="20"/>
      <c r="QZS27" s="19"/>
      <c r="QZT27" s="20"/>
      <c r="QZU27" s="19"/>
      <c r="QZV27" s="20"/>
      <c r="QZW27" s="19"/>
      <c r="QZX27" s="20"/>
      <c r="QZY27" s="19"/>
      <c r="QZZ27" s="20"/>
      <c r="RAA27" s="19"/>
      <c r="RAB27" s="20"/>
      <c r="RAC27" s="19"/>
      <c r="RAD27" s="20"/>
      <c r="RAE27" s="19"/>
      <c r="RAF27" s="20"/>
      <c r="RAG27" s="19"/>
      <c r="RAH27" s="20"/>
      <c r="RAI27" s="19"/>
      <c r="RAJ27" s="20"/>
      <c r="RAK27" s="19"/>
      <c r="RAL27" s="20"/>
      <c r="RAM27" s="19"/>
      <c r="RAN27" s="20"/>
      <c r="RAO27" s="19"/>
      <c r="RAP27" s="20"/>
      <c r="RAQ27" s="19"/>
      <c r="RAR27" s="20"/>
      <c r="RAS27" s="19"/>
      <c r="RAT27" s="20"/>
      <c r="RAU27" s="19"/>
      <c r="RAV27" s="20"/>
      <c r="RAW27" s="19"/>
      <c r="RAX27" s="20"/>
      <c r="RAY27" s="19"/>
      <c r="RAZ27" s="20"/>
      <c r="RBA27" s="19"/>
      <c r="RBB27" s="20"/>
      <c r="RBC27" s="19"/>
      <c r="RBD27" s="20"/>
      <c r="RBE27" s="19"/>
      <c r="RBF27" s="20"/>
      <c r="RBG27" s="19"/>
      <c r="RBH27" s="20"/>
      <c r="RBI27" s="19"/>
      <c r="RBJ27" s="20"/>
      <c r="RBK27" s="19"/>
      <c r="RBL27" s="20"/>
      <c r="RBM27" s="19"/>
      <c r="RBN27" s="20"/>
      <c r="RBO27" s="19"/>
      <c r="RBP27" s="20"/>
      <c r="RBQ27" s="19"/>
      <c r="RBR27" s="20"/>
      <c r="RBS27" s="19"/>
      <c r="RBT27" s="20"/>
      <c r="RBU27" s="19"/>
      <c r="RBV27" s="20"/>
      <c r="RBW27" s="19"/>
      <c r="RBX27" s="20"/>
      <c r="RBY27" s="19"/>
      <c r="RBZ27" s="20"/>
      <c r="RCA27" s="19"/>
      <c r="RCB27" s="20"/>
      <c r="RCC27" s="19"/>
      <c r="RCD27" s="20"/>
      <c r="RCE27" s="19"/>
      <c r="RCF27" s="20"/>
      <c r="RCG27" s="19"/>
      <c r="RCH27" s="20"/>
      <c r="RCI27" s="19"/>
      <c r="RCJ27" s="20"/>
      <c r="RCK27" s="19"/>
      <c r="RCL27" s="20"/>
      <c r="RCM27" s="19"/>
      <c r="RCN27" s="20"/>
      <c r="RCO27" s="19"/>
      <c r="RCP27" s="20"/>
      <c r="RCQ27" s="19"/>
      <c r="RCR27" s="20"/>
      <c r="RCS27" s="19"/>
      <c r="RCT27" s="20"/>
      <c r="RCU27" s="19"/>
      <c r="RCV27" s="20"/>
      <c r="RCW27" s="19"/>
      <c r="RCX27" s="20"/>
      <c r="RCY27" s="19"/>
      <c r="RCZ27" s="20"/>
      <c r="RDA27" s="19"/>
      <c r="RDB27" s="20"/>
      <c r="RDC27" s="19"/>
      <c r="RDD27" s="20"/>
      <c r="RDE27" s="19"/>
      <c r="RDF27" s="20"/>
      <c r="RDG27" s="19"/>
      <c r="RDH27" s="20"/>
      <c r="RDI27" s="19"/>
      <c r="RDJ27" s="20"/>
      <c r="RDK27" s="19"/>
      <c r="RDL27" s="20"/>
      <c r="RDM27" s="19"/>
      <c r="RDN27" s="20"/>
      <c r="RDO27" s="19"/>
      <c r="RDP27" s="20"/>
      <c r="RDQ27" s="19"/>
      <c r="RDR27" s="20"/>
      <c r="RDS27" s="19"/>
      <c r="RDT27" s="20"/>
      <c r="RDU27" s="19"/>
      <c r="RDV27" s="20"/>
      <c r="RDW27" s="19"/>
      <c r="RDX27" s="20"/>
      <c r="RDY27" s="19"/>
      <c r="RDZ27" s="20"/>
      <c r="REA27" s="19"/>
      <c r="REB27" s="20"/>
      <c r="REC27" s="19"/>
      <c r="RED27" s="20"/>
      <c r="REE27" s="19"/>
      <c r="REF27" s="20"/>
      <c r="REG27" s="19"/>
      <c r="REH27" s="20"/>
      <c r="REI27" s="19"/>
      <c r="REJ27" s="20"/>
      <c r="REK27" s="19"/>
      <c r="REL27" s="20"/>
      <c r="REM27" s="19"/>
      <c r="REN27" s="20"/>
      <c r="REO27" s="19"/>
      <c r="REP27" s="20"/>
      <c r="REQ27" s="19"/>
      <c r="RER27" s="20"/>
      <c r="RES27" s="19"/>
      <c r="RET27" s="20"/>
      <c r="REU27" s="19"/>
      <c r="REV27" s="20"/>
      <c r="REW27" s="19"/>
      <c r="REX27" s="20"/>
      <c r="REY27" s="19"/>
      <c r="REZ27" s="20"/>
      <c r="RFA27" s="19"/>
      <c r="RFB27" s="20"/>
      <c r="RFC27" s="19"/>
      <c r="RFD27" s="20"/>
      <c r="RFE27" s="19"/>
      <c r="RFF27" s="20"/>
      <c r="RFG27" s="19"/>
      <c r="RFH27" s="20"/>
      <c r="RFI27" s="19"/>
      <c r="RFJ27" s="20"/>
      <c r="RFK27" s="19"/>
      <c r="RFL27" s="20"/>
      <c r="RFM27" s="19"/>
      <c r="RFN27" s="20"/>
      <c r="RFO27" s="19"/>
      <c r="RFP27" s="20"/>
      <c r="RFQ27" s="19"/>
      <c r="RFR27" s="20"/>
      <c r="RFS27" s="19"/>
      <c r="RFT27" s="20"/>
      <c r="RFU27" s="19"/>
      <c r="RFV27" s="20"/>
      <c r="RFW27" s="19"/>
      <c r="RFX27" s="20"/>
      <c r="RFY27" s="19"/>
      <c r="RFZ27" s="20"/>
      <c r="RGA27" s="19"/>
      <c r="RGB27" s="20"/>
      <c r="RGC27" s="19"/>
      <c r="RGD27" s="20"/>
      <c r="RGE27" s="19"/>
      <c r="RGF27" s="20"/>
      <c r="RGG27" s="19"/>
      <c r="RGH27" s="20"/>
      <c r="RGI27" s="19"/>
      <c r="RGJ27" s="20"/>
      <c r="RGK27" s="19"/>
      <c r="RGL27" s="20"/>
      <c r="RGM27" s="19"/>
      <c r="RGN27" s="20"/>
      <c r="RGO27" s="19"/>
      <c r="RGP27" s="20"/>
      <c r="RGQ27" s="19"/>
      <c r="RGR27" s="20"/>
      <c r="RGS27" s="19"/>
      <c r="RGT27" s="20"/>
      <c r="RGU27" s="19"/>
      <c r="RGV27" s="20"/>
      <c r="RGW27" s="19"/>
      <c r="RGX27" s="20"/>
      <c r="RGY27" s="19"/>
      <c r="RGZ27" s="20"/>
      <c r="RHA27" s="19"/>
      <c r="RHB27" s="20"/>
      <c r="RHC27" s="19"/>
      <c r="RHD27" s="20"/>
      <c r="RHE27" s="19"/>
      <c r="RHF27" s="20"/>
      <c r="RHG27" s="19"/>
      <c r="RHH27" s="20"/>
      <c r="RHI27" s="19"/>
      <c r="RHJ27" s="20"/>
      <c r="RHK27" s="19"/>
      <c r="RHL27" s="20"/>
      <c r="RHM27" s="19"/>
      <c r="RHN27" s="20"/>
      <c r="RHO27" s="19"/>
      <c r="RHP27" s="20"/>
      <c r="RHQ27" s="19"/>
      <c r="RHR27" s="20"/>
      <c r="RHS27" s="19"/>
      <c r="RHT27" s="20"/>
      <c r="RHU27" s="19"/>
      <c r="RHV27" s="20"/>
      <c r="RHW27" s="19"/>
      <c r="RHX27" s="20"/>
      <c r="RHY27" s="19"/>
      <c r="RHZ27" s="20"/>
      <c r="RIA27" s="19"/>
      <c r="RIB27" s="20"/>
      <c r="RIC27" s="19"/>
      <c r="RID27" s="20"/>
      <c r="RIE27" s="19"/>
      <c r="RIF27" s="20"/>
      <c r="RIG27" s="19"/>
      <c r="RIH27" s="20"/>
      <c r="RII27" s="19"/>
      <c r="RIJ27" s="20"/>
      <c r="RIK27" s="19"/>
      <c r="RIL27" s="20"/>
      <c r="RIM27" s="19"/>
      <c r="RIN27" s="20"/>
      <c r="RIO27" s="19"/>
      <c r="RIP27" s="20"/>
      <c r="RIQ27" s="19"/>
      <c r="RIR27" s="20"/>
      <c r="RIS27" s="19"/>
      <c r="RIT27" s="20"/>
      <c r="RIU27" s="19"/>
      <c r="RIV27" s="20"/>
      <c r="RIW27" s="19"/>
      <c r="RIX27" s="20"/>
      <c r="RIY27" s="19"/>
      <c r="RIZ27" s="20"/>
      <c r="RJA27" s="19"/>
      <c r="RJB27" s="20"/>
      <c r="RJC27" s="19"/>
      <c r="RJD27" s="20"/>
      <c r="RJE27" s="19"/>
      <c r="RJF27" s="20"/>
      <c r="RJG27" s="19"/>
      <c r="RJH27" s="20"/>
      <c r="RJI27" s="19"/>
      <c r="RJJ27" s="20"/>
      <c r="RJK27" s="19"/>
      <c r="RJL27" s="20"/>
      <c r="RJM27" s="19"/>
      <c r="RJN27" s="20"/>
      <c r="RJO27" s="19"/>
      <c r="RJP27" s="20"/>
      <c r="RJQ27" s="19"/>
      <c r="RJR27" s="20"/>
      <c r="RJS27" s="19"/>
      <c r="RJT27" s="20"/>
      <c r="RJU27" s="19"/>
      <c r="RJV27" s="20"/>
      <c r="RJW27" s="19"/>
      <c r="RJX27" s="20"/>
      <c r="RJY27" s="19"/>
      <c r="RJZ27" s="20"/>
      <c r="RKA27" s="19"/>
      <c r="RKB27" s="20"/>
      <c r="RKC27" s="19"/>
      <c r="RKD27" s="20"/>
      <c r="RKE27" s="19"/>
      <c r="RKF27" s="20"/>
      <c r="RKG27" s="19"/>
      <c r="RKH27" s="20"/>
      <c r="RKI27" s="19"/>
      <c r="RKJ27" s="20"/>
      <c r="RKK27" s="19"/>
      <c r="RKL27" s="20"/>
      <c r="RKM27" s="19"/>
      <c r="RKN27" s="20"/>
      <c r="RKO27" s="19"/>
      <c r="RKP27" s="20"/>
      <c r="RKQ27" s="19"/>
      <c r="RKR27" s="20"/>
      <c r="RKS27" s="19"/>
      <c r="RKT27" s="20"/>
      <c r="RKU27" s="19"/>
      <c r="RKV27" s="20"/>
      <c r="RKW27" s="19"/>
      <c r="RKX27" s="20"/>
      <c r="RKY27" s="19"/>
      <c r="RKZ27" s="20"/>
      <c r="RLA27" s="19"/>
      <c r="RLB27" s="20"/>
      <c r="RLC27" s="19"/>
      <c r="RLD27" s="20"/>
      <c r="RLE27" s="19"/>
      <c r="RLF27" s="20"/>
      <c r="RLG27" s="19"/>
      <c r="RLH27" s="20"/>
      <c r="RLI27" s="19"/>
      <c r="RLJ27" s="20"/>
      <c r="RLK27" s="19"/>
      <c r="RLL27" s="20"/>
      <c r="RLM27" s="19"/>
      <c r="RLN27" s="20"/>
      <c r="RLO27" s="19"/>
      <c r="RLP27" s="20"/>
      <c r="RLQ27" s="19"/>
      <c r="RLR27" s="20"/>
      <c r="RLS27" s="19"/>
      <c r="RLT27" s="20"/>
      <c r="RLU27" s="19"/>
      <c r="RLV27" s="20"/>
      <c r="RLW27" s="19"/>
      <c r="RLX27" s="20"/>
      <c r="RLY27" s="19"/>
      <c r="RLZ27" s="20"/>
      <c r="RMA27" s="19"/>
      <c r="RMB27" s="20"/>
      <c r="RMC27" s="19"/>
      <c r="RMD27" s="20"/>
      <c r="RME27" s="19"/>
      <c r="RMF27" s="20"/>
      <c r="RMG27" s="19"/>
      <c r="RMH27" s="20"/>
      <c r="RMI27" s="19"/>
      <c r="RMJ27" s="20"/>
      <c r="RMK27" s="19"/>
      <c r="RML27" s="20"/>
      <c r="RMM27" s="19"/>
      <c r="RMN27" s="20"/>
      <c r="RMO27" s="19"/>
      <c r="RMP27" s="20"/>
      <c r="RMQ27" s="19"/>
      <c r="RMR27" s="20"/>
      <c r="RMS27" s="19"/>
      <c r="RMT27" s="20"/>
      <c r="RMU27" s="19"/>
      <c r="RMV27" s="20"/>
      <c r="RMW27" s="19"/>
      <c r="RMX27" s="20"/>
      <c r="RMY27" s="19"/>
      <c r="RMZ27" s="20"/>
      <c r="RNA27" s="19"/>
      <c r="RNB27" s="20"/>
      <c r="RNC27" s="19"/>
      <c r="RND27" s="20"/>
      <c r="RNE27" s="19"/>
      <c r="RNF27" s="20"/>
      <c r="RNG27" s="19"/>
      <c r="RNH27" s="20"/>
      <c r="RNI27" s="19"/>
      <c r="RNJ27" s="20"/>
      <c r="RNK27" s="19"/>
      <c r="RNL27" s="20"/>
      <c r="RNM27" s="19"/>
      <c r="RNN27" s="20"/>
      <c r="RNO27" s="19"/>
      <c r="RNP27" s="20"/>
      <c r="RNQ27" s="19"/>
      <c r="RNR27" s="20"/>
      <c r="RNS27" s="19"/>
      <c r="RNT27" s="20"/>
      <c r="RNU27" s="19"/>
      <c r="RNV27" s="20"/>
      <c r="RNW27" s="19"/>
      <c r="RNX27" s="20"/>
      <c r="RNY27" s="19"/>
      <c r="RNZ27" s="20"/>
      <c r="ROA27" s="19"/>
      <c r="ROB27" s="20"/>
      <c r="ROC27" s="19"/>
      <c r="ROD27" s="20"/>
      <c r="ROE27" s="19"/>
      <c r="ROF27" s="20"/>
      <c r="ROG27" s="19"/>
      <c r="ROH27" s="20"/>
      <c r="ROI27" s="19"/>
      <c r="ROJ27" s="20"/>
      <c r="ROK27" s="19"/>
      <c r="ROL27" s="20"/>
      <c r="ROM27" s="19"/>
      <c r="RON27" s="20"/>
      <c r="ROO27" s="19"/>
      <c r="ROP27" s="20"/>
      <c r="ROQ27" s="19"/>
      <c r="ROR27" s="20"/>
      <c r="ROS27" s="19"/>
      <c r="ROT27" s="20"/>
      <c r="ROU27" s="19"/>
      <c r="ROV27" s="20"/>
      <c r="ROW27" s="19"/>
      <c r="ROX27" s="20"/>
      <c r="ROY27" s="19"/>
      <c r="ROZ27" s="20"/>
      <c r="RPA27" s="19"/>
      <c r="RPB27" s="20"/>
      <c r="RPC27" s="19"/>
      <c r="RPD27" s="20"/>
      <c r="RPE27" s="19"/>
      <c r="RPF27" s="20"/>
      <c r="RPG27" s="19"/>
      <c r="RPH27" s="20"/>
      <c r="RPI27" s="19"/>
      <c r="RPJ27" s="20"/>
      <c r="RPK27" s="19"/>
      <c r="RPL27" s="20"/>
      <c r="RPM27" s="19"/>
      <c r="RPN27" s="20"/>
      <c r="RPO27" s="19"/>
      <c r="RPP27" s="20"/>
      <c r="RPQ27" s="19"/>
      <c r="RPR27" s="20"/>
      <c r="RPS27" s="19"/>
      <c r="RPT27" s="20"/>
      <c r="RPU27" s="19"/>
      <c r="RPV27" s="20"/>
      <c r="RPW27" s="19"/>
      <c r="RPX27" s="20"/>
      <c r="RPY27" s="19"/>
      <c r="RPZ27" s="20"/>
      <c r="RQA27" s="19"/>
      <c r="RQB27" s="20"/>
      <c r="RQC27" s="19"/>
      <c r="RQD27" s="20"/>
      <c r="RQE27" s="19"/>
      <c r="RQF27" s="20"/>
      <c r="RQG27" s="19"/>
      <c r="RQH27" s="20"/>
      <c r="RQI27" s="19"/>
      <c r="RQJ27" s="20"/>
      <c r="RQK27" s="19"/>
      <c r="RQL27" s="20"/>
      <c r="RQM27" s="19"/>
      <c r="RQN27" s="20"/>
      <c r="RQO27" s="19"/>
      <c r="RQP27" s="20"/>
      <c r="RQQ27" s="19"/>
      <c r="RQR27" s="20"/>
      <c r="RQS27" s="19"/>
      <c r="RQT27" s="20"/>
      <c r="RQU27" s="19"/>
      <c r="RQV27" s="20"/>
      <c r="RQW27" s="19"/>
      <c r="RQX27" s="20"/>
      <c r="RQY27" s="19"/>
      <c r="RQZ27" s="20"/>
      <c r="RRA27" s="19"/>
      <c r="RRB27" s="20"/>
      <c r="RRC27" s="19"/>
      <c r="RRD27" s="20"/>
      <c r="RRE27" s="19"/>
      <c r="RRF27" s="20"/>
      <c r="RRG27" s="19"/>
      <c r="RRH27" s="20"/>
      <c r="RRI27" s="19"/>
      <c r="RRJ27" s="20"/>
      <c r="RRK27" s="19"/>
      <c r="RRL27" s="20"/>
      <c r="RRM27" s="19"/>
      <c r="RRN27" s="20"/>
      <c r="RRO27" s="19"/>
      <c r="RRP27" s="20"/>
      <c r="RRQ27" s="19"/>
      <c r="RRR27" s="20"/>
      <c r="RRS27" s="19"/>
      <c r="RRT27" s="20"/>
      <c r="RRU27" s="19"/>
      <c r="RRV27" s="20"/>
      <c r="RRW27" s="19"/>
      <c r="RRX27" s="20"/>
      <c r="RRY27" s="19"/>
      <c r="RRZ27" s="20"/>
      <c r="RSA27" s="19"/>
      <c r="RSB27" s="20"/>
      <c r="RSC27" s="19"/>
      <c r="RSD27" s="20"/>
      <c r="RSE27" s="19"/>
      <c r="RSF27" s="20"/>
      <c r="RSG27" s="19"/>
      <c r="RSH27" s="20"/>
      <c r="RSI27" s="19"/>
      <c r="RSJ27" s="20"/>
      <c r="RSK27" s="19"/>
      <c r="RSL27" s="20"/>
      <c r="RSM27" s="19"/>
      <c r="RSN27" s="20"/>
      <c r="RSO27" s="19"/>
      <c r="RSP27" s="20"/>
      <c r="RSQ27" s="19"/>
      <c r="RSR27" s="20"/>
      <c r="RSS27" s="19"/>
      <c r="RST27" s="20"/>
      <c r="RSU27" s="19"/>
      <c r="RSV27" s="20"/>
      <c r="RSW27" s="19"/>
      <c r="RSX27" s="20"/>
      <c r="RSY27" s="19"/>
      <c r="RSZ27" s="20"/>
      <c r="RTA27" s="19"/>
      <c r="RTB27" s="20"/>
      <c r="RTC27" s="19"/>
      <c r="RTD27" s="20"/>
      <c r="RTE27" s="19"/>
      <c r="RTF27" s="20"/>
      <c r="RTG27" s="19"/>
      <c r="RTH27" s="20"/>
      <c r="RTI27" s="19"/>
      <c r="RTJ27" s="20"/>
      <c r="RTK27" s="19"/>
      <c r="RTL27" s="20"/>
      <c r="RTM27" s="19"/>
      <c r="RTN27" s="20"/>
      <c r="RTO27" s="19"/>
      <c r="RTP27" s="20"/>
      <c r="RTQ27" s="19"/>
      <c r="RTR27" s="20"/>
      <c r="RTS27" s="19"/>
      <c r="RTT27" s="20"/>
      <c r="RTU27" s="19"/>
      <c r="RTV27" s="20"/>
      <c r="RTW27" s="19"/>
      <c r="RTX27" s="20"/>
      <c r="RTY27" s="19"/>
      <c r="RTZ27" s="20"/>
      <c r="RUA27" s="19"/>
      <c r="RUB27" s="20"/>
      <c r="RUC27" s="19"/>
      <c r="RUD27" s="20"/>
      <c r="RUE27" s="19"/>
      <c r="RUF27" s="20"/>
      <c r="RUG27" s="19"/>
      <c r="RUH27" s="20"/>
      <c r="RUI27" s="19"/>
      <c r="RUJ27" s="20"/>
      <c r="RUK27" s="19"/>
      <c r="RUL27" s="20"/>
      <c r="RUM27" s="19"/>
      <c r="RUN27" s="20"/>
      <c r="RUO27" s="19"/>
      <c r="RUP27" s="20"/>
      <c r="RUQ27" s="19"/>
      <c r="RUR27" s="20"/>
      <c r="RUS27" s="19"/>
      <c r="RUT27" s="20"/>
      <c r="RUU27" s="19"/>
      <c r="RUV27" s="20"/>
      <c r="RUW27" s="19"/>
      <c r="RUX27" s="20"/>
      <c r="RUY27" s="19"/>
      <c r="RUZ27" s="20"/>
      <c r="RVA27" s="19"/>
      <c r="RVB27" s="20"/>
      <c r="RVC27" s="19"/>
      <c r="RVD27" s="20"/>
      <c r="RVE27" s="19"/>
      <c r="RVF27" s="20"/>
      <c r="RVG27" s="19"/>
      <c r="RVH27" s="20"/>
      <c r="RVI27" s="19"/>
      <c r="RVJ27" s="20"/>
      <c r="RVK27" s="19"/>
      <c r="RVL27" s="20"/>
      <c r="RVM27" s="19"/>
      <c r="RVN27" s="20"/>
      <c r="RVO27" s="19"/>
      <c r="RVP27" s="20"/>
      <c r="RVQ27" s="19"/>
      <c r="RVR27" s="20"/>
      <c r="RVS27" s="19"/>
      <c r="RVT27" s="20"/>
      <c r="RVU27" s="19"/>
      <c r="RVV27" s="20"/>
      <c r="RVW27" s="19"/>
      <c r="RVX27" s="20"/>
      <c r="RVY27" s="19"/>
      <c r="RVZ27" s="20"/>
      <c r="RWA27" s="19"/>
      <c r="RWB27" s="20"/>
      <c r="RWC27" s="19"/>
      <c r="RWD27" s="20"/>
      <c r="RWE27" s="19"/>
      <c r="RWF27" s="20"/>
      <c r="RWG27" s="19"/>
      <c r="RWH27" s="20"/>
      <c r="RWI27" s="19"/>
      <c r="RWJ27" s="20"/>
      <c r="RWK27" s="19"/>
      <c r="RWL27" s="20"/>
      <c r="RWM27" s="19"/>
      <c r="RWN27" s="20"/>
      <c r="RWO27" s="19"/>
      <c r="RWP27" s="20"/>
      <c r="RWQ27" s="19"/>
      <c r="RWR27" s="20"/>
      <c r="RWS27" s="19"/>
      <c r="RWT27" s="20"/>
      <c r="RWU27" s="19"/>
      <c r="RWV27" s="20"/>
      <c r="RWW27" s="19"/>
      <c r="RWX27" s="20"/>
      <c r="RWY27" s="19"/>
      <c r="RWZ27" s="20"/>
      <c r="RXA27" s="19"/>
      <c r="RXB27" s="20"/>
      <c r="RXC27" s="19"/>
      <c r="RXD27" s="20"/>
      <c r="RXE27" s="19"/>
      <c r="RXF27" s="20"/>
      <c r="RXG27" s="19"/>
      <c r="RXH27" s="20"/>
      <c r="RXI27" s="19"/>
      <c r="RXJ27" s="20"/>
      <c r="RXK27" s="19"/>
      <c r="RXL27" s="20"/>
      <c r="RXM27" s="19"/>
      <c r="RXN27" s="20"/>
      <c r="RXO27" s="19"/>
      <c r="RXP27" s="20"/>
      <c r="RXQ27" s="19"/>
      <c r="RXR27" s="20"/>
      <c r="RXS27" s="19"/>
      <c r="RXT27" s="20"/>
      <c r="RXU27" s="19"/>
      <c r="RXV27" s="20"/>
      <c r="RXW27" s="19"/>
      <c r="RXX27" s="20"/>
      <c r="RXY27" s="19"/>
      <c r="RXZ27" s="20"/>
      <c r="RYA27" s="19"/>
      <c r="RYB27" s="20"/>
      <c r="RYC27" s="19"/>
      <c r="RYD27" s="20"/>
      <c r="RYE27" s="19"/>
      <c r="RYF27" s="20"/>
      <c r="RYG27" s="19"/>
      <c r="RYH27" s="20"/>
      <c r="RYI27" s="19"/>
      <c r="RYJ27" s="20"/>
      <c r="RYK27" s="19"/>
      <c r="RYL27" s="20"/>
      <c r="RYM27" s="19"/>
      <c r="RYN27" s="20"/>
      <c r="RYO27" s="19"/>
      <c r="RYP27" s="20"/>
      <c r="RYQ27" s="19"/>
      <c r="RYR27" s="20"/>
      <c r="RYS27" s="19"/>
      <c r="RYT27" s="20"/>
      <c r="RYU27" s="19"/>
      <c r="RYV27" s="20"/>
      <c r="RYW27" s="19"/>
      <c r="RYX27" s="20"/>
      <c r="RYY27" s="19"/>
      <c r="RYZ27" s="20"/>
      <c r="RZA27" s="19"/>
      <c r="RZB27" s="20"/>
      <c r="RZC27" s="19"/>
      <c r="RZD27" s="20"/>
      <c r="RZE27" s="19"/>
      <c r="RZF27" s="20"/>
      <c r="RZG27" s="19"/>
      <c r="RZH27" s="20"/>
      <c r="RZI27" s="19"/>
      <c r="RZJ27" s="20"/>
      <c r="RZK27" s="19"/>
      <c r="RZL27" s="20"/>
      <c r="RZM27" s="19"/>
      <c r="RZN27" s="20"/>
      <c r="RZO27" s="19"/>
      <c r="RZP27" s="20"/>
      <c r="RZQ27" s="19"/>
      <c r="RZR27" s="20"/>
      <c r="RZS27" s="19"/>
      <c r="RZT27" s="20"/>
      <c r="RZU27" s="19"/>
      <c r="RZV27" s="20"/>
      <c r="RZW27" s="19"/>
      <c r="RZX27" s="20"/>
      <c r="RZY27" s="19"/>
      <c r="RZZ27" s="20"/>
      <c r="SAA27" s="19"/>
      <c r="SAB27" s="20"/>
      <c r="SAC27" s="19"/>
      <c r="SAD27" s="20"/>
      <c r="SAE27" s="19"/>
      <c r="SAF27" s="20"/>
      <c r="SAG27" s="19"/>
      <c r="SAH27" s="20"/>
      <c r="SAI27" s="19"/>
      <c r="SAJ27" s="20"/>
      <c r="SAK27" s="19"/>
      <c r="SAL27" s="20"/>
      <c r="SAM27" s="19"/>
      <c r="SAN27" s="20"/>
      <c r="SAO27" s="19"/>
      <c r="SAP27" s="20"/>
      <c r="SAQ27" s="19"/>
      <c r="SAR27" s="20"/>
      <c r="SAS27" s="19"/>
      <c r="SAT27" s="20"/>
      <c r="SAU27" s="19"/>
      <c r="SAV27" s="20"/>
      <c r="SAW27" s="19"/>
      <c r="SAX27" s="20"/>
      <c r="SAY27" s="19"/>
      <c r="SAZ27" s="20"/>
      <c r="SBA27" s="19"/>
      <c r="SBB27" s="20"/>
      <c r="SBC27" s="19"/>
      <c r="SBD27" s="20"/>
      <c r="SBE27" s="19"/>
      <c r="SBF27" s="20"/>
      <c r="SBG27" s="19"/>
      <c r="SBH27" s="20"/>
      <c r="SBI27" s="19"/>
      <c r="SBJ27" s="20"/>
      <c r="SBK27" s="19"/>
      <c r="SBL27" s="20"/>
      <c r="SBM27" s="19"/>
      <c r="SBN27" s="20"/>
      <c r="SBO27" s="19"/>
      <c r="SBP27" s="20"/>
      <c r="SBQ27" s="19"/>
      <c r="SBR27" s="20"/>
      <c r="SBS27" s="19"/>
      <c r="SBT27" s="20"/>
      <c r="SBU27" s="19"/>
      <c r="SBV27" s="20"/>
      <c r="SBW27" s="19"/>
      <c r="SBX27" s="20"/>
      <c r="SBY27" s="19"/>
      <c r="SBZ27" s="20"/>
      <c r="SCA27" s="19"/>
      <c r="SCB27" s="20"/>
      <c r="SCC27" s="19"/>
      <c r="SCD27" s="20"/>
      <c r="SCE27" s="19"/>
      <c r="SCF27" s="20"/>
      <c r="SCG27" s="19"/>
      <c r="SCH27" s="20"/>
      <c r="SCI27" s="19"/>
      <c r="SCJ27" s="20"/>
      <c r="SCK27" s="19"/>
      <c r="SCL27" s="20"/>
      <c r="SCM27" s="19"/>
      <c r="SCN27" s="20"/>
      <c r="SCO27" s="19"/>
      <c r="SCP27" s="20"/>
      <c r="SCQ27" s="19"/>
      <c r="SCR27" s="20"/>
      <c r="SCS27" s="19"/>
      <c r="SCT27" s="20"/>
      <c r="SCU27" s="19"/>
      <c r="SCV27" s="20"/>
      <c r="SCW27" s="19"/>
      <c r="SCX27" s="20"/>
      <c r="SCY27" s="19"/>
      <c r="SCZ27" s="20"/>
      <c r="SDA27" s="19"/>
      <c r="SDB27" s="20"/>
      <c r="SDC27" s="19"/>
      <c r="SDD27" s="20"/>
      <c r="SDE27" s="19"/>
      <c r="SDF27" s="20"/>
      <c r="SDG27" s="19"/>
      <c r="SDH27" s="20"/>
      <c r="SDI27" s="19"/>
      <c r="SDJ27" s="20"/>
      <c r="SDK27" s="19"/>
      <c r="SDL27" s="20"/>
      <c r="SDM27" s="19"/>
      <c r="SDN27" s="20"/>
      <c r="SDO27" s="19"/>
      <c r="SDP27" s="20"/>
      <c r="SDQ27" s="19"/>
      <c r="SDR27" s="20"/>
      <c r="SDS27" s="19"/>
      <c r="SDT27" s="20"/>
      <c r="SDU27" s="19"/>
      <c r="SDV27" s="20"/>
      <c r="SDW27" s="19"/>
      <c r="SDX27" s="20"/>
      <c r="SDY27" s="19"/>
      <c r="SDZ27" s="20"/>
      <c r="SEA27" s="19"/>
      <c r="SEB27" s="20"/>
      <c r="SEC27" s="19"/>
      <c r="SED27" s="20"/>
      <c r="SEE27" s="19"/>
      <c r="SEF27" s="20"/>
      <c r="SEG27" s="19"/>
      <c r="SEH27" s="20"/>
      <c r="SEI27" s="19"/>
      <c r="SEJ27" s="20"/>
      <c r="SEK27" s="19"/>
      <c r="SEL27" s="20"/>
      <c r="SEM27" s="19"/>
      <c r="SEN27" s="20"/>
      <c r="SEO27" s="19"/>
      <c r="SEP27" s="20"/>
      <c r="SEQ27" s="19"/>
      <c r="SER27" s="20"/>
      <c r="SES27" s="19"/>
      <c r="SET27" s="20"/>
      <c r="SEU27" s="19"/>
      <c r="SEV27" s="20"/>
      <c r="SEW27" s="19"/>
      <c r="SEX27" s="20"/>
      <c r="SEY27" s="19"/>
      <c r="SEZ27" s="20"/>
      <c r="SFA27" s="19"/>
      <c r="SFB27" s="20"/>
      <c r="SFC27" s="19"/>
      <c r="SFD27" s="20"/>
      <c r="SFE27" s="19"/>
      <c r="SFF27" s="20"/>
      <c r="SFG27" s="19"/>
      <c r="SFH27" s="20"/>
      <c r="SFI27" s="19"/>
      <c r="SFJ27" s="20"/>
      <c r="SFK27" s="19"/>
      <c r="SFL27" s="20"/>
      <c r="SFM27" s="19"/>
      <c r="SFN27" s="20"/>
      <c r="SFO27" s="19"/>
      <c r="SFP27" s="20"/>
      <c r="SFQ27" s="19"/>
      <c r="SFR27" s="20"/>
      <c r="SFS27" s="19"/>
      <c r="SFT27" s="20"/>
      <c r="SFU27" s="19"/>
      <c r="SFV27" s="20"/>
      <c r="SFW27" s="19"/>
      <c r="SFX27" s="20"/>
      <c r="SFY27" s="19"/>
      <c r="SFZ27" s="20"/>
      <c r="SGA27" s="19"/>
      <c r="SGB27" s="20"/>
      <c r="SGC27" s="19"/>
      <c r="SGD27" s="20"/>
      <c r="SGE27" s="19"/>
      <c r="SGF27" s="20"/>
      <c r="SGG27" s="19"/>
      <c r="SGH27" s="20"/>
      <c r="SGI27" s="19"/>
      <c r="SGJ27" s="20"/>
      <c r="SGK27" s="19"/>
      <c r="SGL27" s="20"/>
      <c r="SGM27" s="19"/>
      <c r="SGN27" s="20"/>
      <c r="SGO27" s="19"/>
      <c r="SGP27" s="20"/>
      <c r="SGQ27" s="19"/>
      <c r="SGR27" s="20"/>
      <c r="SGS27" s="19"/>
      <c r="SGT27" s="20"/>
      <c r="SGU27" s="19"/>
      <c r="SGV27" s="20"/>
      <c r="SGW27" s="19"/>
      <c r="SGX27" s="20"/>
      <c r="SGY27" s="19"/>
      <c r="SGZ27" s="20"/>
      <c r="SHA27" s="19"/>
      <c r="SHB27" s="20"/>
      <c r="SHC27" s="19"/>
      <c r="SHD27" s="20"/>
      <c r="SHE27" s="19"/>
      <c r="SHF27" s="20"/>
      <c r="SHG27" s="19"/>
      <c r="SHH27" s="20"/>
      <c r="SHI27" s="19"/>
      <c r="SHJ27" s="20"/>
      <c r="SHK27" s="19"/>
      <c r="SHL27" s="20"/>
      <c r="SHM27" s="19"/>
      <c r="SHN27" s="20"/>
      <c r="SHO27" s="19"/>
      <c r="SHP27" s="20"/>
      <c r="SHQ27" s="19"/>
      <c r="SHR27" s="20"/>
      <c r="SHS27" s="19"/>
      <c r="SHT27" s="20"/>
      <c r="SHU27" s="19"/>
      <c r="SHV27" s="20"/>
      <c r="SHW27" s="19"/>
      <c r="SHX27" s="20"/>
      <c r="SHY27" s="19"/>
      <c r="SHZ27" s="20"/>
      <c r="SIA27" s="19"/>
      <c r="SIB27" s="20"/>
      <c r="SIC27" s="19"/>
      <c r="SID27" s="20"/>
      <c r="SIE27" s="19"/>
      <c r="SIF27" s="20"/>
      <c r="SIG27" s="19"/>
      <c r="SIH27" s="20"/>
      <c r="SII27" s="19"/>
      <c r="SIJ27" s="20"/>
      <c r="SIK27" s="19"/>
      <c r="SIL27" s="20"/>
      <c r="SIM27" s="19"/>
      <c r="SIN27" s="20"/>
      <c r="SIO27" s="19"/>
      <c r="SIP27" s="20"/>
      <c r="SIQ27" s="19"/>
      <c r="SIR27" s="20"/>
      <c r="SIS27" s="19"/>
      <c r="SIT27" s="20"/>
      <c r="SIU27" s="19"/>
      <c r="SIV27" s="20"/>
      <c r="SIW27" s="19"/>
      <c r="SIX27" s="20"/>
      <c r="SIY27" s="19"/>
      <c r="SIZ27" s="20"/>
      <c r="SJA27" s="19"/>
      <c r="SJB27" s="20"/>
      <c r="SJC27" s="19"/>
      <c r="SJD27" s="20"/>
      <c r="SJE27" s="19"/>
      <c r="SJF27" s="20"/>
      <c r="SJG27" s="19"/>
      <c r="SJH27" s="20"/>
      <c r="SJI27" s="19"/>
      <c r="SJJ27" s="20"/>
      <c r="SJK27" s="19"/>
      <c r="SJL27" s="20"/>
      <c r="SJM27" s="19"/>
      <c r="SJN27" s="20"/>
      <c r="SJO27" s="19"/>
      <c r="SJP27" s="20"/>
      <c r="SJQ27" s="19"/>
      <c r="SJR27" s="20"/>
      <c r="SJS27" s="19"/>
      <c r="SJT27" s="20"/>
      <c r="SJU27" s="19"/>
      <c r="SJV27" s="20"/>
      <c r="SJW27" s="19"/>
      <c r="SJX27" s="20"/>
      <c r="SJY27" s="19"/>
      <c r="SJZ27" s="20"/>
      <c r="SKA27" s="19"/>
      <c r="SKB27" s="20"/>
      <c r="SKC27" s="19"/>
      <c r="SKD27" s="20"/>
      <c r="SKE27" s="19"/>
      <c r="SKF27" s="20"/>
      <c r="SKG27" s="19"/>
      <c r="SKH27" s="20"/>
      <c r="SKI27" s="19"/>
      <c r="SKJ27" s="20"/>
      <c r="SKK27" s="19"/>
      <c r="SKL27" s="20"/>
      <c r="SKM27" s="19"/>
      <c r="SKN27" s="20"/>
      <c r="SKO27" s="19"/>
      <c r="SKP27" s="20"/>
      <c r="SKQ27" s="19"/>
      <c r="SKR27" s="20"/>
      <c r="SKS27" s="19"/>
      <c r="SKT27" s="20"/>
      <c r="SKU27" s="19"/>
      <c r="SKV27" s="20"/>
      <c r="SKW27" s="19"/>
      <c r="SKX27" s="20"/>
      <c r="SKY27" s="19"/>
      <c r="SKZ27" s="20"/>
      <c r="SLA27" s="19"/>
      <c r="SLB27" s="20"/>
      <c r="SLC27" s="19"/>
      <c r="SLD27" s="20"/>
      <c r="SLE27" s="19"/>
      <c r="SLF27" s="20"/>
      <c r="SLG27" s="19"/>
      <c r="SLH27" s="20"/>
      <c r="SLI27" s="19"/>
      <c r="SLJ27" s="20"/>
      <c r="SLK27" s="19"/>
      <c r="SLL27" s="20"/>
      <c r="SLM27" s="19"/>
      <c r="SLN27" s="20"/>
      <c r="SLO27" s="19"/>
      <c r="SLP27" s="20"/>
      <c r="SLQ27" s="19"/>
      <c r="SLR27" s="20"/>
      <c r="SLS27" s="19"/>
      <c r="SLT27" s="20"/>
      <c r="SLU27" s="19"/>
      <c r="SLV27" s="20"/>
      <c r="SLW27" s="19"/>
      <c r="SLX27" s="20"/>
      <c r="SLY27" s="19"/>
      <c r="SLZ27" s="20"/>
      <c r="SMA27" s="19"/>
      <c r="SMB27" s="20"/>
      <c r="SMC27" s="19"/>
      <c r="SMD27" s="20"/>
      <c r="SME27" s="19"/>
      <c r="SMF27" s="20"/>
      <c r="SMG27" s="19"/>
      <c r="SMH27" s="20"/>
      <c r="SMI27" s="19"/>
      <c r="SMJ27" s="20"/>
      <c r="SMK27" s="19"/>
      <c r="SML27" s="20"/>
      <c r="SMM27" s="19"/>
      <c r="SMN27" s="20"/>
      <c r="SMO27" s="19"/>
      <c r="SMP27" s="20"/>
      <c r="SMQ27" s="19"/>
      <c r="SMR27" s="20"/>
      <c r="SMS27" s="19"/>
      <c r="SMT27" s="20"/>
      <c r="SMU27" s="19"/>
      <c r="SMV27" s="20"/>
      <c r="SMW27" s="19"/>
      <c r="SMX27" s="20"/>
      <c r="SMY27" s="19"/>
      <c r="SMZ27" s="20"/>
      <c r="SNA27" s="19"/>
      <c r="SNB27" s="20"/>
      <c r="SNC27" s="19"/>
      <c r="SND27" s="20"/>
      <c r="SNE27" s="19"/>
      <c r="SNF27" s="20"/>
      <c r="SNG27" s="19"/>
      <c r="SNH27" s="20"/>
      <c r="SNI27" s="19"/>
      <c r="SNJ27" s="20"/>
      <c r="SNK27" s="19"/>
      <c r="SNL27" s="20"/>
      <c r="SNM27" s="19"/>
      <c r="SNN27" s="20"/>
      <c r="SNO27" s="19"/>
      <c r="SNP27" s="20"/>
      <c r="SNQ27" s="19"/>
      <c r="SNR27" s="20"/>
      <c r="SNS27" s="19"/>
      <c r="SNT27" s="20"/>
      <c r="SNU27" s="19"/>
      <c r="SNV27" s="20"/>
      <c r="SNW27" s="19"/>
      <c r="SNX27" s="20"/>
      <c r="SNY27" s="19"/>
      <c r="SNZ27" s="20"/>
      <c r="SOA27" s="19"/>
      <c r="SOB27" s="20"/>
      <c r="SOC27" s="19"/>
      <c r="SOD27" s="20"/>
      <c r="SOE27" s="19"/>
      <c r="SOF27" s="20"/>
      <c r="SOG27" s="19"/>
      <c r="SOH27" s="20"/>
      <c r="SOI27" s="19"/>
      <c r="SOJ27" s="20"/>
      <c r="SOK27" s="19"/>
      <c r="SOL27" s="20"/>
      <c r="SOM27" s="19"/>
      <c r="SON27" s="20"/>
      <c r="SOO27" s="19"/>
      <c r="SOP27" s="20"/>
      <c r="SOQ27" s="19"/>
      <c r="SOR27" s="20"/>
      <c r="SOS27" s="19"/>
      <c r="SOT27" s="20"/>
      <c r="SOU27" s="19"/>
      <c r="SOV27" s="20"/>
      <c r="SOW27" s="19"/>
      <c r="SOX27" s="20"/>
      <c r="SOY27" s="19"/>
      <c r="SOZ27" s="20"/>
      <c r="SPA27" s="19"/>
      <c r="SPB27" s="20"/>
      <c r="SPC27" s="19"/>
      <c r="SPD27" s="20"/>
      <c r="SPE27" s="19"/>
      <c r="SPF27" s="20"/>
      <c r="SPG27" s="19"/>
      <c r="SPH27" s="20"/>
      <c r="SPI27" s="19"/>
      <c r="SPJ27" s="20"/>
      <c r="SPK27" s="19"/>
      <c r="SPL27" s="20"/>
      <c r="SPM27" s="19"/>
      <c r="SPN27" s="20"/>
      <c r="SPO27" s="19"/>
      <c r="SPP27" s="20"/>
      <c r="SPQ27" s="19"/>
      <c r="SPR27" s="20"/>
      <c r="SPS27" s="19"/>
      <c r="SPT27" s="20"/>
      <c r="SPU27" s="19"/>
      <c r="SPV27" s="20"/>
      <c r="SPW27" s="19"/>
      <c r="SPX27" s="20"/>
      <c r="SPY27" s="19"/>
      <c r="SPZ27" s="20"/>
      <c r="SQA27" s="19"/>
      <c r="SQB27" s="20"/>
      <c r="SQC27" s="19"/>
      <c r="SQD27" s="20"/>
      <c r="SQE27" s="19"/>
      <c r="SQF27" s="20"/>
      <c r="SQG27" s="19"/>
      <c r="SQH27" s="20"/>
      <c r="SQI27" s="19"/>
      <c r="SQJ27" s="20"/>
      <c r="SQK27" s="19"/>
      <c r="SQL27" s="20"/>
      <c r="SQM27" s="19"/>
      <c r="SQN27" s="20"/>
      <c r="SQO27" s="19"/>
      <c r="SQP27" s="20"/>
      <c r="SQQ27" s="19"/>
      <c r="SQR27" s="20"/>
      <c r="SQS27" s="19"/>
      <c r="SQT27" s="20"/>
      <c r="SQU27" s="19"/>
      <c r="SQV27" s="20"/>
      <c r="SQW27" s="19"/>
      <c r="SQX27" s="20"/>
      <c r="SQY27" s="19"/>
      <c r="SQZ27" s="20"/>
      <c r="SRA27" s="19"/>
      <c r="SRB27" s="20"/>
      <c r="SRC27" s="19"/>
      <c r="SRD27" s="20"/>
      <c r="SRE27" s="19"/>
      <c r="SRF27" s="20"/>
      <c r="SRG27" s="19"/>
      <c r="SRH27" s="20"/>
      <c r="SRI27" s="19"/>
      <c r="SRJ27" s="20"/>
      <c r="SRK27" s="19"/>
      <c r="SRL27" s="20"/>
      <c r="SRM27" s="19"/>
      <c r="SRN27" s="20"/>
      <c r="SRO27" s="19"/>
      <c r="SRP27" s="20"/>
      <c r="SRQ27" s="19"/>
      <c r="SRR27" s="20"/>
      <c r="SRS27" s="19"/>
      <c r="SRT27" s="20"/>
      <c r="SRU27" s="19"/>
      <c r="SRV27" s="20"/>
      <c r="SRW27" s="19"/>
      <c r="SRX27" s="20"/>
      <c r="SRY27" s="19"/>
      <c r="SRZ27" s="20"/>
      <c r="SSA27" s="19"/>
      <c r="SSB27" s="20"/>
      <c r="SSC27" s="19"/>
      <c r="SSD27" s="20"/>
      <c r="SSE27" s="19"/>
      <c r="SSF27" s="20"/>
      <c r="SSG27" s="19"/>
      <c r="SSH27" s="20"/>
      <c r="SSI27" s="19"/>
      <c r="SSJ27" s="20"/>
      <c r="SSK27" s="19"/>
      <c r="SSL27" s="20"/>
      <c r="SSM27" s="19"/>
      <c r="SSN27" s="20"/>
      <c r="SSO27" s="19"/>
      <c r="SSP27" s="20"/>
      <c r="SSQ27" s="19"/>
      <c r="SSR27" s="20"/>
      <c r="SSS27" s="19"/>
      <c r="SST27" s="20"/>
      <c r="SSU27" s="19"/>
      <c r="SSV27" s="20"/>
      <c r="SSW27" s="19"/>
      <c r="SSX27" s="20"/>
      <c r="SSY27" s="19"/>
      <c r="SSZ27" s="20"/>
      <c r="STA27" s="19"/>
      <c r="STB27" s="20"/>
      <c r="STC27" s="19"/>
      <c r="STD27" s="20"/>
      <c r="STE27" s="19"/>
      <c r="STF27" s="20"/>
      <c r="STG27" s="19"/>
      <c r="STH27" s="20"/>
      <c r="STI27" s="19"/>
      <c r="STJ27" s="20"/>
      <c r="STK27" s="19"/>
      <c r="STL27" s="20"/>
      <c r="STM27" s="19"/>
      <c r="STN27" s="20"/>
      <c r="STO27" s="19"/>
      <c r="STP27" s="20"/>
      <c r="STQ27" s="19"/>
      <c r="STR27" s="20"/>
      <c r="STS27" s="19"/>
      <c r="STT27" s="20"/>
      <c r="STU27" s="19"/>
      <c r="STV27" s="20"/>
      <c r="STW27" s="19"/>
      <c r="STX27" s="20"/>
      <c r="STY27" s="19"/>
      <c r="STZ27" s="20"/>
      <c r="SUA27" s="19"/>
      <c r="SUB27" s="20"/>
      <c r="SUC27" s="19"/>
      <c r="SUD27" s="20"/>
      <c r="SUE27" s="19"/>
      <c r="SUF27" s="20"/>
      <c r="SUG27" s="19"/>
      <c r="SUH27" s="20"/>
      <c r="SUI27" s="19"/>
      <c r="SUJ27" s="20"/>
      <c r="SUK27" s="19"/>
      <c r="SUL27" s="20"/>
      <c r="SUM27" s="19"/>
      <c r="SUN27" s="20"/>
      <c r="SUO27" s="19"/>
      <c r="SUP27" s="20"/>
      <c r="SUQ27" s="19"/>
      <c r="SUR27" s="20"/>
      <c r="SUS27" s="19"/>
      <c r="SUT27" s="20"/>
      <c r="SUU27" s="19"/>
      <c r="SUV27" s="20"/>
      <c r="SUW27" s="19"/>
      <c r="SUX27" s="20"/>
      <c r="SUY27" s="19"/>
      <c r="SUZ27" s="20"/>
      <c r="SVA27" s="19"/>
      <c r="SVB27" s="20"/>
      <c r="SVC27" s="19"/>
      <c r="SVD27" s="20"/>
      <c r="SVE27" s="19"/>
      <c r="SVF27" s="20"/>
      <c r="SVG27" s="19"/>
      <c r="SVH27" s="20"/>
      <c r="SVI27" s="19"/>
      <c r="SVJ27" s="20"/>
      <c r="SVK27" s="19"/>
      <c r="SVL27" s="20"/>
      <c r="SVM27" s="19"/>
      <c r="SVN27" s="20"/>
      <c r="SVO27" s="19"/>
      <c r="SVP27" s="20"/>
      <c r="SVQ27" s="19"/>
      <c r="SVR27" s="20"/>
      <c r="SVS27" s="19"/>
      <c r="SVT27" s="20"/>
      <c r="SVU27" s="19"/>
      <c r="SVV27" s="20"/>
      <c r="SVW27" s="19"/>
      <c r="SVX27" s="20"/>
      <c r="SVY27" s="19"/>
      <c r="SVZ27" s="20"/>
      <c r="SWA27" s="19"/>
      <c r="SWB27" s="20"/>
      <c r="SWC27" s="19"/>
      <c r="SWD27" s="20"/>
      <c r="SWE27" s="19"/>
      <c r="SWF27" s="20"/>
      <c r="SWG27" s="19"/>
      <c r="SWH27" s="20"/>
      <c r="SWI27" s="19"/>
      <c r="SWJ27" s="20"/>
      <c r="SWK27" s="19"/>
      <c r="SWL27" s="20"/>
      <c r="SWM27" s="19"/>
      <c r="SWN27" s="20"/>
      <c r="SWO27" s="19"/>
      <c r="SWP27" s="20"/>
      <c r="SWQ27" s="19"/>
      <c r="SWR27" s="20"/>
      <c r="SWS27" s="19"/>
      <c r="SWT27" s="20"/>
      <c r="SWU27" s="19"/>
      <c r="SWV27" s="20"/>
      <c r="SWW27" s="19"/>
      <c r="SWX27" s="20"/>
      <c r="SWY27" s="19"/>
      <c r="SWZ27" s="20"/>
      <c r="SXA27" s="19"/>
      <c r="SXB27" s="20"/>
      <c r="SXC27" s="19"/>
      <c r="SXD27" s="20"/>
      <c r="SXE27" s="19"/>
      <c r="SXF27" s="20"/>
      <c r="SXG27" s="19"/>
      <c r="SXH27" s="20"/>
      <c r="SXI27" s="19"/>
      <c r="SXJ27" s="20"/>
      <c r="SXK27" s="19"/>
      <c r="SXL27" s="20"/>
      <c r="SXM27" s="19"/>
      <c r="SXN27" s="20"/>
      <c r="SXO27" s="19"/>
      <c r="SXP27" s="20"/>
      <c r="SXQ27" s="19"/>
      <c r="SXR27" s="20"/>
      <c r="SXS27" s="19"/>
      <c r="SXT27" s="20"/>
      <c r="SXU27" s="19"/>
      <c r="SXV27" s="20"/>
      <c r="SXW27" s="19"/>
      <c r="SXX27" s="20"/>
      <c r="SXY27" s="19"/>
      <c r="SXZ27" s="20"/>
      <c r="SYA27" s="19"/>
      <c r="SYB27" s="20"/>
      <c r="SYC27" s="19"/>
      <c r="SYD27" s="20"/>
      <c r="SYE27" s="19"/>
      <c r="SYF27" s="20"/>
      <c r="SYG27" s="19"/>
      <c r="SYH27" s="20"/>
      <c r="SYI27" s="19"/>
      <c r="SYJ27" s="20"/>
      <c r="SYK27" s="19"/>
      <c r="SYL27" s="20"/>
      <c r="SYM27" s="19"/>
      <c r="SYN27" s="20"/>
      <c r="SYO27" s="19"/>
      <c r="SYP27" s="20"/>
      <c r="SYQ27" s="19"/>
      <c r="SYR27" s="20"/>
      <c r="SYS27" s="19"/>
      <c r="SYT27" s="20"/>
      <c r="SYU27" s="19"/>
      <c r="SYV27" s="20"/>
      <c r="SYW27" s="19"/>
      <c r="SYX27" s="20"/>
      <c r="SYY27" s="19"/>
      <c r="SYZ27" s="20"/>
      <c r="SZA27" s="19"/>
      <c r="SZB27" s="20"/>
      <c r="SZC27" s="19"/>
      <c r="SZD27" s="20"/>
      <c r="SZE27" s="19"/>
      <c r="SZF27" s="20"/>
      <c r="SZG27" s="19"/>
      <c r="SZH27" s="20"/>
      <c r="SZI27" s="19"/>
      <c r="SZJ27" s="20"/>
      <c r="SZK27" s="19"/>
      <c r="SZL27" s="20"/>
      <c r="SZM27" s="19"/>
      <c r="SZN27" s="20"/>
      <c r="SZO27" s="19"/>
      <c r="SZP27" s="20"/>
      <c r="SZQ27" s="19"/>
      <c r="SZR27" s="20"/>
      <c r="SZS27" s="19"/>
      <c r="SZT27" s="20"/>
      <c r="SZU27" s="19"/>
      <c r="SZV27" s="20"/>
      <c r="SZW27" s="19"/>
      <c r="SZX27" s="20"/>
      <c r="SZY27" s="19"/>
      <c r="SZZ27" s="20"/>
      <c r="TAA27" s="19"/>
      <c r="TAB27" s="20"/>
      <c r="TAC27" s="19"/>
      <c r="TAD27" s="20"/>
      <c r="TAE27" s="19"/>
      <c r="TAF27" s="20"/>
      <c r="TAG27" s="19"/>
      <c r="TAH27" s="20"/>
      <c r="TAI27" s="19"/>
      <c r="TAJ27" s="20"/>
      <c r="TAK27" s="19"/>
      <c r="TAL27" s="20"/>
      <c r="TAM27" s="19"/>
      <c r="TAN27" s="20"/>
      <c r="TAO27" s="19"/>
      <c r="TAP27" s="20"/>
      <c r="TAQ27" s="19"/>
      <c r="TAR27" s="20"/>
      <c r="TAS27" s="19"/>
      <c r="TAT27" s="20"/>
      <c r="TAU27" s="19"/>
      <c r="TAV27" s="20"/>
      <c r="TAW27" s="19"/>
      <c r="TAX27" s="20"/>
      <c r="TAY27" s="19"/>
      <c r="TAZ27" s="20"/>
      <c r="TBA27" s="19"/>
      <c r="TBB27" s="20"/>
      <c r="TBC27" s="19"/>
      <c r="TBD27" s="20"/>
      <c r="TBE27" s="19"/>
      <c r="TBF27" s="20"/>
      <c r="TBG27" s="19"/>
      <c r="TBH27" s="20"/>
      <c r="TBI27" s="19"/>
      <c r="TBJ27" s="20"/>
      <c r="TBK27" s="19"/>
      <c r="TBL27" s="20"/>
      <c r="TBM27" s="19"/>
      <c r="TBN27" s="20"/>
      <c r="TBO27" s="19"/>
      <c r="TBP27" s="20"/>
      <c r="TBQ27" s="19"/>
      <c r="TBR27" s="20"/>
      <c r="TBS27" s="19"/>
      <c r="TBT27" s="20"/>
      <c r="TBU27" s="19"/>
      <c r="TBV27" s="20"/>
      <c r="TBW27" s="19"/>
      <c r="TBX27" s="20"/>
      <c r="TBY27" s="19"/>
      <c r="TBZ27" s="20"/>
      <c r="TCA27" s="19"/>
      <c r="TCB27" s="20"/>
      <c r="TCC27" s="19"/>
      <c r="TCD27" s="20"/>
      <c r="TCE27" s="19"/>
      <c r="TCF27" s="20"/>
      <c r="TCG27" s="19"/>
      <c r="TCH27" s="20"/>
      <c r="TCI27" s="19"/>
      <c r="TCJ27" s="20"/>
      <c r="TCK27" s="19"/>
      <c r="TCL27" s="20"/>
      <c r="TCM27" s="19"/>
      <c r="TCN27" s="20"/>
      <c r="TCO27" s="19"/>
      <c r="TCP27" s="20"/>
      <c r="TCQ27" s="19"/>
      <c r="TCR27" s="20"/>
      <c r="TCS27" s="19"/>
      <c r="TCT27" s="20"/>
      <c r="TCU27" s="19"/>
      <c r="TCV27" s="20"/>
      <c r="TCW27" s="19"/>
      <c r="TCX27" s="20"/>
      <c r="TCY27" s="19"/>
      <c r="TCZ27" s="20"/>
      <c r="TDA27" s="19"/>
      <c r="TDB27" s="20"/>
      <c r="TDC27" s="19"/>
      <c r="TDD27" s="20"/>
      <c r="TDE27" s="19"/>
      <c r="TDF27" s="20"/>
      <c r="TDG27" s="19"/>
      <c r="TDH27" s="20"/>
      <c r="TDI27" s="19"/>
      <c r="TDJ27" s="20"/>
      <c r="TDK27" s="19"/>
      <c r="TDL27" s="20"/>
      <c r="TDM27" s="19"/>
      <c r="TDN27" s="20"/>
      <c r="TDO27" s="19"/>
      <c r="TDP27" s="20"/>
      <c r="TDQ27" s="19"/>
      <c r="TDR27" s="20"/>
      <c r="TDS27" s="19"/>
      <c r="TDT27" s="20"/>
      <c r="TDU27" s="19"/>
      <c r="TDV27" s="20"/>
      <c r="TDW27" s="19"/>
      <c r="TDX27" s="20"/>
      <c r="TDY27" s="19"/>
      <c r="TDZ27" s="20"/>
      <c r="TEA27" s="19"/>
      <c r="TEB27" s="20"/>
      <c r="TEC27" s="19"/>
      <c r="TED27" s="20"/>
      <c r="TEE27" s="19"/>
      <c r="TEF27" s="20"/>
      <c r="TEG27" s="19"/>
      <c r="TEH27" s="20"/>
      <c r="TEI27" s="19"/>
      <c r="TEJ27" s="20"/>
      <c r="TEK27" s="19"/>
      <c r="TEL27" s="20"/>
      <c r="TEM27" s="19"/>
      <c r="TEN27" s="20"/>
      <c r="TEO27" s="19"/>
      <c r="TEP27" s="20"/>
      <c r="TEQ27" s="19"/>
      <c r="TER27" s="20"/>
      <c r="TES27" s="19"/>
      <c r="TET27" s="20"/>
      <c r="TEU27" s="19"/>
      <c r="TEV27" s="20"/>
      <c r="TEW27" s="19"/>
      <c r="TEX27" s="20"/>
      <c r="TEY27" s="19"/>
      <c r="TEZ27" s="20"/>
      <c r="TFA27" s="19"/>
      <c r="TFB27" s="20"/>
      <c r="TFC27" s="19"/>
      <c r="TFD27" s="20"/>
      <c r="TFE27" s="19"/>
      <c r="TFF27" s="20"/>
      <c r="TFG27" s="19"/>
      <c r="TFH27" s="20"/>
      <c r="TFI27" s="19"/>
      <c r="TFJ27" s="20"/>
      <c r="TFK27" s="19"/>
      <c r="TFL27" s="20"/>
      <c r="TFM27" s="19"/>
      <c r="TFN27" s="20"/>
      <c r="TFO27" s="19"/>
      <c r="TFP27" s="20"/>
      <c r="TFQ27" s="19"/>
      <c r="TFR27" s="20"/>
      <c r="TFS27" s="19"/>
      <c r="TFT27" s="20"/>
      <c r="TFU27" s="19"/>
      <c r="TFV27" s="20"/>
      <c r="TFW27" s="19"/>
      <c r="TFX27" s="20"/>
      <c r="TFY27" s="19"/>
      <c r="TFZ27" s="20"/>
      <c r="TGA27" s="19"/>
      <c r="TGB27" s="20"/>
      <c r="TGC27" s="19"/>
      <c r="TGD27" s="20"/>
      <c r="TGE27" s="19"/>
      <c r="TGF27" s="20"/>
      <c r="TGG27" s="19"/>
      <c r="TGH27" s="20"/>
      <c r="TGI27" s="19"/>
      <c r="TGJ27" s="20"/>
      <c r="TGK27" s="19"/>
      <c r="TGL27" s="20"/>
      <c r="TGM27" s="19"/>
      <c r="TGN27" s="20"/>
      <c r="TGO27" s="19"/>
      <c r="TGP27" s="20"/>
      <c r="TGQ27" s="19"/>
      <c r="TGR27" s="20"/>
      <c r="TGS27" s="19"/>
      <c r="TGT27" s="20"/>
      <c r="TGU27" s="19"/>
      <c r="TGV27" s="20"/>
      <c r="TGW27" s="19"/>
      <c r="TGX27" s="20"/>
      <c r="TGY27" s="19"/>
      <c r="TGZ27" s="20"/>
      <c r="THA27" s="19"/>
      <c r="THB27" s="20"/>
      <c r="THC27" s="19"/>
      <c r="THD27" s="20"/>
      <c r="THE27" s="19"/>
      <c r="THF27" s="20"/>
      <c r="THG27" s="19"/>
      <c r="THH27" s="20"/>
      <c r="THI27" s="19"/>
      <c r="THJ27" s="20"/>
      <c r="THK27" s="19"/>
      <c r="THL27" s="20"/>
      <c r="THM27" s="19"/>
      <c r="THN27" s="20"/>
      <c r="THO27" s="19"/>
      <c r="THP27" s="20"/>
      <c r="THQ27" s="19"/>
      <c r="THR27" s="20"/>
      <c r="THS27" s="19"/>
      <c r="THT27" s="20"/>
      <c r="THU27" s="19"/>
      <c r="THV27" s="20"/>
      <c r="THW27" s="19"/>
      <c r="THX27" s="20"/>
      <c r="THY27" s="19"/>
      <c r="THZ27" s="20"/>
      <c r="TIA27" s="19"/>
      <c r="TIB27" s="20"/>
      <c r="TIC27" s="19"/>
      <c r="TID27" s="20"/>
      <c r="TIE27" s="19"/>
      <c r="TIF27" s="20"/>
      <c r="TIG27" s="19"/>
      <c r="TIH27" s="20"/>
      <c r="TII27" s="19"/>
      <c r="TIJ27" s="20"/>
      <c r="TIK27" s="19"/>
      <c r="TIL27" s="20"/>
      <c r="TIM27" s="19"/>
      <c r="TIN27" s="20"/>
      <c r="TIO27" s="19"/>
      <c r="TIP27" s="20"/>
      <c r="TIQ27" s="19"/>
      <c r="TIR27" s="20"/>
      <c r="TIS27" s="19"/>
      <c r="TIT27" s="20"/>
      <c r="TIU27" s="19"/>
      <c r="TIV27" s="20"/>
      <c r="TIW27" s="19"/>
      <c r="TIX27" s="20"/>
      <c r="TIY27" s="19"/>
      <c r="TIZ27" s="20"/>
      <c r="TJA27" s="19"/>
      <c r="TJB27" s="20"/>
      <c r="TJC27" s="19"/>
      <c r="TJD27" s="20"/>
      <c r="TJE27" s="19"/>
      <c r="TJF27" s="20"/>
      <c r="TJG27" s="19"/>
      <c r="TJH27" s="20"/>
      <c r="TJI27" s="19"/>
      <c r="TJJ27" s="20"/>
      <c r="TJK27" s="19"/>
      <c r="TJL27" s="20"/>
      <c r="TJM27" s="19"/>
      <c r="TJN27" s="20"/>
      <c r="TJO27" s="19"/>
      <c r="TJP27" s="20"/>
      <c r="TJQ27" s="19"/>
      <c r="TJR27" s="20"/>
      <c r="TJS27" s="19"/>
      <c r="TJT27" s="20"/>
      <c r="TJU27" s="19"/>
      <c r="TJV27" s="20"/>
      <c r="TJW27" s="19"/>
      <c r="TJX27" s="20"/>
      <c r="TJY27" s="19"/>
      <c r="TJZ27" s="20"/>
      <c r="TKA27" s="19"/>
      <c r="TKB27" s="20"/>
      <c r="TKC27" s="19"/>
      <c r="TKD27" s="20"/>
      <c r="TKE27" s="19"/>
      <c r="TKF27" s="20"/>
      <c r="TKG27" s="19"/>
      <c r="TKH27" s="20"/>
      <c r="TKI27" s="19"/>
      <c r="TKJ27" s="20"/>
      <c r="TKK27" s="19"/>
      <c r="TKL27" s="20"/>
      <c r="TKM27" s="19"/>
      <c r="TKN27" s="20"/>
      <c r="TKO27" s="19"/>
      <c r="TKP27" s="20"/>
      <c r="TKQ27" s="19"/>
      <c r="TKR27" s="20"/>
      <c r="TKS27" s="19"/>
      <c r="TKT27" s="20"/>
      <c r="TKU27" s="19"/>
      <c r="TKV27" s="20"/>
      <c r="TKW27" s="19"/>
      <c r="TKX27" s="20"/>
      <c r="TKY27" s="19"/>
      <c r="TKZ27" s="20"/>
      <c r="TLA27" s="19"/>
      <c r="TLB27" s="20"/>
      <c r="TLC27" s="19"/>
      <c r="TLD27" s="20"/>
      <c r="TLE27" s="19"/>
      <c r="TLF27" s="20"/>
      <c r="TLG27" s="19"/>
      <c r="TLH27" s="20"/>
      <c r="TLI27" s="19"/>
      <c r="TLJ27" s="20"/>
      <c r="TLK27" s="19"/>
      <c r="TLL27" s="20"/>
      <c r="TLM27" s="19"/>
      <c r="TLN27" s="20"/>
      <c r="TLO27" s="19"/>
      <c r="TLP27" s="20"/>
      <c r="TLQ27" s="19"/>
      <c r="TLR27" s="20"/>
      <c r="TLS27" s="19"/>
      <c r="TLT27" s="20"/>
      <c r="TLU27" s="19"/>
      <c r="TLV27" s="20"/>
      <c r="TLW27" s="19"/>
      <c r="TLX27" s="20"/>
      <c r="TLY27" s="19"/>
      <c r="TLZ27" s="20"/>
      <c r="TMA27" s="19"/>
      <c r="TMB27" s="20"/>
      <c r="TMC27" s="19"/>
      <c r="TMD27" s="20"/>
      <c r="TME27" s="19"/>
      <c r="TMF27" s="20"/>
      <c r="TMG27" s="19"/>
      <c r="TMH27" s="20"/>
      <c r="TMI27" s="19"/>
      <c r="TMJ27" s="20"/>
      <c r="TMK27" s="19"/>
      <c r="TML27" s="20"/>
      <c r="TMM27" s="19"/>
      <c r="TMN27" s="20"/>
      <c r="TMO27" s="19"/>
      <c r="TMP27" s="20"/>
      <c r="TMQ27" s="19"/>
      <c r="TMR27" s="20"/>
      <c r="TMS27" s="19"/>
      <c r="TMT27" s="20"/>
      <c r="TMU27" s="19"/>
      <c r="TMV27" s="20"/>
      <c r="TMW27" s="19"/>
      <c r="TMX27" s="20"/>
      <c r="TMY27" s="19"/>
      <c r="TMZ27" s="20"/>
      <c r="TNA27" s="19"/>
      <c r="TNB27" s="20"/>
      <c r="TNC27" s="19"/>
      <c r="TND27" s="20"/>
      <c r="TNE27" s="19"/>
      <c r="TNF27" s="20"/>
      <c r="TNG27" s="19"/>
      <c r="TNH27" s="20"/>
      <c r="TNI27" s="19"/>
      <c r="TNJ27" s="20"/>
      <c r="TNK27" s="19"/>
      <c r="TNL27" s="20"/>
      <c r="TNM27" s="19"/>
      <c r="TNN27" s="20"/>
      <c r="TNO27" s="19"/>
      <c r="TNP27" s="20"/>
      <c r="TNQ27" s="19"/>
      <c r="TNR27" s="20"/>
      <c r="TNS27" s="19"/>
      <c r="TNT27" s="20"/>
      <c r="TNU27" s="19"/>
      <c r="TNV27" s="20"/>
      <c r="TNW27" s="19"/>
      <c r="TNX27" s="20"/>
      <c r="TNY27" s="19"/>
      <c r="TNZ27" s="20"/>
      <c r="TOA27" s="19"/>
      <c r="TOB27" s="20"/>
      <c r="TOC27" s="19"/>
      <c r="TOD27" s="20"/>
      <c r="TOE27" s="19"/>
      <c r="TOF27" s="20"/>
      <c r="TOG27" s="19"/>
      <c r="TOH27" s="20"/>
      <c r="TOI27" s="19"/>
      <c r="TOJ27" s="20"/>
      <c r="TOK27" s="19"/>
      <c r="TOL27" s="20"/>
      <c r="TOM27" s="19"/>
      <c r="TON27" s="20"/>
      <c r="TOO27" s="19"/>
      <c r="TOP27" s="20"/>
      <c r="TOQ27" s="19"/>
      <c r="TOR27" s="20"/>
      <c r="TOS27" s="19"/>
      <c r="TOT27" s="20"/>
      <c r="TOU27" s="19"/>
      <c r="TOV27" s="20"/>
      <c r="TOW27" s="19"/>
      <c r="TOX27" s="20"/>
      <c r="TOY27" s="19"/>
      <c r="TOZ27" s="20"/>
      <c r="TPA27" s="19"/>
      <c r="TPB27" s="20"/>
      <c r="TPC27" s="19"/>
      <c r="TPD27" s="20"/>
      <c r="TPE27" s="19"/>
      <c r="TPF27" s="20"/>
      <c r="TPG27" s="19"/>
      <c r="TPH27" s="20"/>
      <c r="TPI27" s="19"/>
      <c r="TPJ27" s="20"/>
      <c r="TPK27" s="19"/>
      <c r="TPL27" s="20"/>
      <c r="TPM27" s="19"/>
      <c r="TPN27" s="20"/>
      <c r="TPO27" s="19"/>
      <c r="TPP27" s="20"/>
      <c r="TPQ27" s="19"/>
      <c r="TPR27" s="20"/>
      <c r="TPS27" s="19"/>
      <c r="TPT27" s="20"/>
      <c r="TPU27" s="19"/>
      <c r="TPV27" s="20"/>
      <c r="TPW27" s="19"/>
      <c r="TPX27" s="20"/>
      <c r="TPY27" s="19"/>
      <c r="TPZ27" s="20"/>
      <c r="TQA27" s="19"/>
      <c r="TQB27" s="20"/>
      <c r="TQC27" s="19"/>
      <c r="TQD27" s="20"/>
      <c r="TQE27" s="19"/>
      <c r="TQF27" s="20"/>
      <c r="TQG27" s="19"/>
      <c r="TQH27" s="20"/>
      <c r="TQI27" s="19"/>
      <c r="TQJ27" s="20"/>
      <c r="TQK27" s="19"/>
      <c r="TQL27" s="20"/>
      <c r="TQM27" s="19"/>
      <c r="TQN27" s="20"/>
      <c r="TQO27" s="19"/>
      <c r="TQP27" s="20"/>
      <c r="TQQ27" s="19"/>
      <c r="TQR27" s="20"/>
      <c r="TQS27" s="19"/>
      <c r="TQT27" s="20"/>
      <c r="TQU27" s="19"/>
      <c r="TQV27" s="20"/>
      <c r="TQW27" s="19"/>
      <c r="TQX27" s="20"/>
      <c r="TQY27" s="19"/>
      <c r="TQZ27" s="20"/>
      <c r="TRA27" s="19"/>
      <c r="TRB27" s="20"/>
      <c r="TRC27" s="19"/>
      <c r="TRD27" s="20"/>
      <c r="TRE27" s="19"/>
      <c r="TRF27" s="20"/>
      <c r="TRG27" s="19"/>
      <c r="TRH27" s="20"/>
      <c r="TRI27" s="19"/>
      <c r="TRJ27" s="20"/>
      <c r="TRK27" s="19"/>
      <c r="TRL27" s="20"/>
      <c r="TRM27" s="19"/>
      <c r="TRN27" s="20"/>
      <c r="TRO27" s="19"/>
      <c r="TRP27" s="20"/>
      <c r="TRQ27" s="19"/>
      <c r="TRR27" s="20"/>
      <c r="TRS27" s="19"/>
      <c r="TRT27" s="20"/>
      <c r="TRU27" s="19"/>
      <c r="TRV27" s="20"/>
      <c r="TRW27" s="19"/>
      <c r="TRX27" s="20"/>
      <c r="TRY27" s="19"/>
      <c r="TRZ27" s="20"/>
      <c r="TSA27" s="19"/>
      <c r="TSB27" s="20"/>
      <c r="TSC27" s="19"/>
      <c r="TSD27" s="20"/>
      <c r="TSE27" s="19"/>
      <c r="TSF27" s="20"/>
      <c r="TSG27" s="19"/>
      <c r="TSH27" s="20"/>
      <c r="TSI27" s="19"/>
      <c r="TSJ27" s="20"/>
      <c r="TSK27" s="19"/>
      <c r="TSL27" s="20"/>
      <c r="TSM27" s="19"/>
      <c r="TSN27" s="20"/>
      <c r="TSO27" s="19"/>
      <c r="TSP27" s="20"/>
      <c r="TSQ27" s="19"/>
      <c r="TSR27" s="20"/>
      <c r="TSS27" s="19"/>
      <c r="TST27" s="20"/>
      <c r="TSU27" s="19"/>
      <c r="TSV27" s="20"/>
      <c r="TSW27" s="19"/>
      <c r="TSX27" s="20"/>
      <c r="TSY27" s="19"/>
      <c r="TSZ27" s="20"/>
      <c r="TTA27" s="19"/>
      <c r="TTB27" s="20"/>
      <c r="TTC27" s="19"/>
      <c r="TTD27" s="20"/>
      <c r="TTE27" s="19"/>
      <c r="TTF27" s="20"/>
      <c r="TTG27" s="19"/>
      <c r="TTH27" s="20"/>
      <c r="TTI27" s="19"/>
      <c r="TTJ27" s="20"/>
      <c r="TTK27" s="19"/>
      <c r="TTL27" s="20"/>
      <c r="TTM27" s="19"/>
      <c r="TTN27" s="20"/>
      <c r="TTO27" s="19"/>
      <c r="TTP27" s="20"/>
      <c r="TTQ27" s="19"/>
      <c r="TTR27" s="20"/>
      <c r="TTS27" s="19"/>
      <c r="TTT27" s="20"/>
      <c r="TTU27" s="19"/>
      <c r="TTV27" s="20"/>
      <c r="TTW27" s="19"/>
      <c r="TTX27" s="20"/>
      <c r="TTY27" s="19"/>
      <c r="TTZ27" s="20"/>
      <c r="TUA27" s="19"/>
      <c r="TUB27" s="20"/>
      <c r="TUC27" s="19"/>
      <c r="TUD27" s="20"/>
      <c r="TUE27" s="19"/>
      <c r="TUF27" s="20"/>
      <c r="TUG27" s="19"/>
      <c r="TUH27" s="20"/>
      <c r="TUI27" s="19"/>
      <c r="TUJ27" s="20"/>
      <c r="TUK27" s="19"/>
      <c r="TUL27" s="20"/>
      <c r="TUM27" s="19"/>
      <c r="TUN27" s="20"/>
      <c r="TUO27" s="19"/>
      <c r="TUP27" s="20"/>
      <c r="TUQ27" s="19"/>
      <c r="TUR27" s="20"/>
      <c r="TUS27" s="19"/>
      <c r="TUT27" s="20"/>
      <c r="TUU27" s="19"/>
      <c r="TUV27" s="20"/>
      <c r="TUW27" s="19"/>
      <c r="TUX27" s="20"/>
      <c r="TUY27" s="19"/>
      <c r="TUZ27" s="20"/>
      <c r="TVA27" s="19"/>
      <c r="TVB27" s="20"/>
      <c r="TVC27" s="19"/>
      <c r="TVD27" s="20"/>
      <c r="TVE27" s="19"/>
      <c r="TVF27" s="20"/>
      <c r="TVG27" s="19"/>
      <c r="TVH27" s="20"/>
      <c r="TVI27" s="19"/>
      <c r="TVJ27" s="20"/>
      <c r="TVK27" s="19"/>
      <c r="TVL27" s="20"/>
      <c r="TVM27" s="19"/>
      <c r="TVN27" s="20"/>
      <c r="TVO27" s="19"/>
      <c r="TVP27" s="20"/>
      <c r="TVQ27" s="19"/>
      <c r="TVR27" s="20"/>
      <c r="TVS27" s="19"/>
      <c r="TVT27" s="20"/>
      <c r="TVU27" s="19"/>
      <c r="TVV27" s="20"/>
      <c r="TVW27" s="19"/>
      <c r="TVX27" s="20"/>
      <c r="TVY27" s="19"/>
      <c r="TVZ27" s="20"/>
      <c r="TWA27" s="19"/>
      <c r="TWB27" s="20"/>
      <c r="TWC27" s="19"/>
      <c r="TWD27" s="20"/>
      <c r="TWE27" s="19"/>
      <c r="TWF27" s="20"/>
      <c r="TWG27" s="19"/>
      <c r="TWH27" s="20"/>
      <c r="TWI27" s="19"/>
      <c r="TWJ27" s="20"/>
      <c r="TWK27" s="19"/>
      <c r="TWL27" s="20"/>
      <c r="TWM27" s="19"/>
      <c r="TWN27" s="20"/>
      <c r="TWO27" s="19"/>
      <c r="TWP27" s="20"/>
      <c r="TWQ27" s="19"/>
      <c r="TWR27" s="20"/>
      <c r="TWS27" s="19"/>
      <c r="TWT27" s="20"/>
      <c r="TWU27" s="19"/>
      <c r="TWV27" s="20"/>
      <c r="TWW27" s="19"/>
      <c r="TWX27" s="20"/>
      <c r="TWY27" s="19"/>
      <c r="TWZ27" s="20"/>
      <c r="TXA27" s="19"/>
      <c r="TXB27" s="20"/>
      <c r="TXC27" s="19"/>
      <c r="TXD27" s="20"/>
      <c r="TXE27" s="19"/>
      <c r="TXF27" s="20"/>
      <c r="TXG27" s="19"/>
      <c r="TXH27" s="20"/>
      <c r="TXI27" s="19"/>
      <c r="TXJ27" s="20"/>
      <c r="TXK27" s="19"/>
      <c r="TXL27" s="20"/>
      <c r="TXM27" s="19"/>
      <c r="TXN27" s="20"/>
      <c r="TXO27" s="19"/>
      <c r="TXP27" s="20"/>
      <c r="TXQ27" s="19"/>
      <c r="TXR27" s="20"/>
      <c r="TXS27" s="19"/>
      <c r="TXT27" s="20"/>
      <c r="TXU27" s="19"/>
      <c r="TXV27" s="20"/>
      <c r="TXW27" s="19"/>
      <c r="TXX27" s="20"/>
      <c r="TXY27" s="19"/>
      <c r="TXZ27" s="20"/>
      <c r="TYA27" s="19"/>
      <c r="TYB27" s="20"/>
      <c r="TYC27" s="19"/>
      <c r="TYD27" s="20"/>
      <c r="TYE27" s="19"/>
      <c r="TYF27" s="20"/>
      <c r="TYG27" s="19"/>
      <c r="TYH27" s="20"/>
      <c r="TYI27" s="19"/>
      <c r="TYJ27" s="20"/>
      <c r="TYK27" s="19"/>
      <c r="TYL27" s="20"/>
      <c r="TYM27" s="19"/>
      <c r="TYN27" s="20"/>
      <c r="TYO27" s="19"/>
      <c r="TYP27" s="20"/>
      <c r="TYQ27" s="19"/>
      <c r="TYR27" s="20"/>
      <c r="TYS27" s="19"/>
      <c r="TYT27" s="20"/>
      <c r="TYU27" s="19"/>
      <c r="TYV27" s="20"/>
      <c r="TYW27" s="19"/>
      <c r="TYX27" s="20"/>
      <c r="TYY27" s="19"/>
      <c r="TYZ27" s="20"/>
      <c r="TZA27" s="19"/>
      <c r="TZB27" s="20"/>
      <c r="TZC27" s="19"/>
      <c r="TZD27" s="20"/>
      <c r="TZE27" s="19"/>
      <c r="TZF27" s="20"/>
      <c r="TZG27" s="19"/>
      <c r="TZH27" s="20"/>
      <c r="TZI27" s="19"/>
      <c r="TZJ27" s="20"/>
      <c r="TZK27" s="19"/>
      <c r="TZL27" s="20"/>
      <c r="TZM27" s="19"/>
      <c r="TZN27" s="20"/>
      <c r="TZO27" s="19"/>
      <c r="TZP27" s="20"/>
      <c r="TZQ27" s="19"/>
      <c r="TZR27" s="20"/>
      <c r="TZS27" s="19"/>
      <c r="TZT27" s="20"/>
      <c r="TZU27" s="19"/>
      <c r="TZV27" s="20"/>
      <c r="TZW27" s="19"/>
      <c r="TZX27" s="20"/>
      <c r="TZY27" s="19"/>
      <c r="TZZ27" s="20"/>
      <c r="UAA27" s="19"/>
      <c r="UAB27" s="20"/>
      <c r="UAC27" s="19"/>
      <c r="UAD27" s="20"/>
      <c r="UAE27" s="19"/>
      <c r="UAF27" s="20"/>
      <c r="UAG27" s="19"/>
      <c r="UAH27" s="20"/>
      <c r="UAI27" s="19"/>
      <c r="UAJ27" s="20"/>
      <c r="UAK27" s="19"/>
      <c r="UAL27" s="20"/>
      <c r="UAM27" s="19"/>
      <c r="UAN27" s="20"/>
      <c r="UAO27" s="19"/>
      <c r="UAP27" s="20"/>
      <c r="UAQ27" s="19"/>
      <c r="UAR27" s="20"/>
      <c r="UAS27" s="19"/>
      <c r="UAT27" s="20"/>
      <c r="UAU27" s="19"/>
      <c r="UAV27" s="20"/>
      <c r="UAW27" s="19"/>
      <c r="UAX27" s="20"/>
      <c r="UAY27" s="19"/>
      <c r="UAZ27" s="20"/>
      <c r="UBA27" s="19"/>
      <c r="UBB27" s="20"/>
      <c r="UBC27" s="19"/>
      <c r="UBD27" s="20"/>
      <c r="UBE27" s="19"/>
      <c r="UBF27" s="20"/>
      <c r="UBG27" s="19"/>
      <c r="UBH27" s="20"/>
      <c r="UBI27" s="19"/>
      <c r="UBJ27" s="20"/>
      <c r="UBK27" s="19"/>
      <c r="UBL27" s="20"/>
      <c r="UBM27" s="19"/>
      <c r="UBN27" s="20"/>
      <c r="UBO27" s="19"/>
      <c r="UBP27" s="20"/>
      <c r="UBQ27" s="19"/>
      <c r="UBR27" s="20"/>
      <c r="UBS27" s="19"/>
      <c r="UBT27" s="20"/>
      <c r="UBU27" s="19"/>
      <c r="UBV27" s="20"/>
      <c r="UBW27" s="19"/>
      <c r="UBX27" s="20"/>
      <c r="UBY27" s="19"/>
      <c r="UBZ27" s="20"/>
      <c r="UCA27" s="19"/>
      <c r="UCB27" s="20"/>
      <c r="UCC27" s="19"/>
      <c r="UCD27" s="20"/>
      <c r="UCE27" s="19"/>
      <c r="UCF27" s="20"/>
      <c r="UCG27" s="19"/>
      <c r="UCH27" s="20"/>
      <c r="UCI27" s="19"/>
      <c r="UCJ27" s="20"/>
      <c r="UCK27" s="19"/>
      <c r="UCL27" s="20"/>
      <c r="UCM27" s="19"/>
      <c r="UCN27" s="20"/>
      <c r="UCO27" s="19"/>
      <c r="UCP27" s="20"/>
      <c r="UCQ27" s="19"/>
      <c r="UCR27" s="20"/>
      <c r="UCS27" s="19"/>
      <c r="UCT27" s="20"/>
      <c r="UCU27" s="19"/>
      <c r="UCV27" s="20"/>
      <c r="UCW27" s="19"/>
      <c r="UCX27" s="20"/>
      <c r="UCY27" s="19"/>
      <c r="UCZ27" s="20"/>
      <c r="UDA27" s="19"/>
      <c r="UDB27" s="20"/>
      <c r="UDC27" s="19"/>
      <c r="UDD27" s="20"/>
      <c r="UDE27" s="19"/>
      <c r="UDF27" s="20"/>
      <c r="UDG27" s="19"/>
      <c r="UDH27" s="20"/>
      <c r="UDI27" s="19"/>
      <c r="UDJ27" s="20"/>
      <c r="UDK27" s="19"/>
      <c r="UDL27" s="20"/>
      <c r="UDM27" s="19"/>
      <c r="UDN27" s="20"/>
      <c r="UDO27" s="19"/>
      <c r="UDP27" s="20"/>
      <c r="UDQ27" s="19"/>
      <c r="UDR27" s="20"/>
      <c r="UDS27" s="19"/>
      <c r="UDT27" s="20"/>
      <c r="UDU27" s="19"/>
      <c r="UDV27" s="20"/>
      <c r="UDW27" s="19"/>
      <c r="UDX27" s="20"/>
      <c r="UDY27" s="19"/>
      <c r="UDZ27" s="20"/>
      <c r="UEA27" s="19"/>
      <c r="UEB27" s="20"/>
      <c r="UEC27" s="19"/>
      <c r="UED27" s="20"/>
      <c r="UEE27" s="19"/>
      <c r="UEF27" s="20"/>
      <c r="UEG27" s="19"/>
      <c r="UEH27" s="20"/>
      <c r="UEI27" s="19"/>
      <c r="UEJ27" s="20"/>
      <c r="UEK27" s="19"/>
      <c r="UEL27" s="20"/>
      <c r="UEM27" s="19"/>
      <c r="UEN27" s="20"/>
      <c r="UEO27" s="19"/>
      <c r="UEP27" s="20"/>
      <c r="UEQ27" s="19"/>
      <c r="UER27" s="20"/>
      <c r="UES27" s="19"/>
      <c r="UET27" s="20"/>
      <c r="UEU27" s="19"/>
      <c r="UEV27" s="20"/>
      <c r="UEW27" s="19"/>
      <c r="UEX27" s="20"/>
      <c r="UEY27" s="19"/>
      <c r="UEZ27" s="20"/>
      <c r="UFA27" s="19"/>
      <c r="UFB27" s="20"/>
      <c r="UFC27" s="19"/>
      <c r="UFD27" s="20"/>
      <c r="UFE27" s="19"/>
      <c r="UFF27" s="20"/>
      <c r="UFG27" s="19"/>
      <c r="UFH27" s="20"/>
      <c r="UFI27" s="19"/>
      <c r="UFJ27" s="20"/>
      <c r="UFK27" s="19"/>
      <c r="UFL27" s="20"/>
      <c r="UFM27" s="19"/>
      <c r="UFN27" s="20"/>
      <c r="UFO27" s="19"/>
      <c r="UFP27" s="20"/>
      <c r="UFQ27" s="19"/>
      <c r="UFR27" s="20"/>
      <c r="UFS27" s="19"/>
      <c r="UFT27" s="20"/>
      <c r="UFU27" s="19"/>
      <c r="UFV27" s="20"/>
      <c r="UFW27" s="19"/>
      <c r="UFX27" s="20"/>
      <c r="UFY27" s="19"/>
      <c r="UFZ27" s="20"/>
      <c r="UGA27" s="19"/>
      <c r="UGB27" s="20"/>
      <c r="UGC27" s="19"/>
      <c r="UGD27" s="20"/>
      <c r="UGE27" s="19"/>
      <c r="UGF27" s="20"/>
      <c r="UGG27" s="19"/>
      <c r="UGH27" s="20"/>
      <c r="UGI27" s="19"/>
      <c r="UGJ27" s="20"/>
      <c r="UGK27" s="19"/>
      <c r="UGL27" s="20"/>
      <c r="UGM27" s="19"/>
      <c r="UGN27" s="20"/>
      <c r="UGO27" s="19"/>
      <c r="UGP27" s="20"/>
      <c r="UGQ27" s="19"/>
      <c r="UGR27" s="20"/>
      <c r="UGS27" s="19"/>
      <c r="UGT27" s="20"/>
      <c r="UGU27" s="19"/>
      <c r="UGV27" s="20"/>
      <c r="UGW27" s="19"/>
      <c r="UGX27" s="20"/>
      <c r="UGY27" s="19"/>
      <c r="UGZ27" s="20"/>
      <c r="UHA27" s="19"/>
      <c r="UHB27" s="20"/>
      <c r="UHC27" s="19"/>
      <c r="UHD27" s="20"/>
      <c r="UHE27" s="19"/>
      <c r="UHF27" s="20"/>
      <c r="UHG27" s="19"/>
      <c r="UHH27" s="20"/>
      <c r="UHI27" s="19"/>
      <c r="UHJ27" s="20"/>
      <c r="UHK27" s="19"/>
      <c r="UHL27" s="20"/>
      <c r="UHM27" s="19"/>
      <c r="UHN27" s="20"/>
      <c r="UHO27" s="19"/>
      <c r="UHP27" s="20"/>
      <c r="UHQ27" s="19"/>
      <c r="UHR27" s="20"/>
      <c r="UHS27" s="19"/>
      <c r="UHT27" s="20"/>
      <c r="UHU27" s="19"/>
      <c r="UHV27" s="20"/>
      <c r="UHW27" s="19"/>
      <c r="UHX27" s="20"/>
      <c r="UHY27" s="19"/>
      <c r="UHZ27" s="20"/>
      <c r="UIA27" s="19"/>
      <c r="UIB27" s="20"/>
      <c r="UIC27" s="19"/>
      <c r="UID27" s="20"/>
      <c r="UIE27" s="19"/>
      <c r="UIF27" s="20"/>
      <c r="UIG27" s="19"/>
      <c r="UIH27" s="20"/>
      <c r="UII27" s="19"/>
      <c r="UIJ27" s="20"/>
      <c r="UIK27" s="19"/>
      <c r="UIL27" s="20"/>
      <c r="UIM27" s="19"/>
      <c r="UIN27" s="20"/>
      <c r="UIO27" s="19"/>
      <c r="UIP27" s="20"/>
      <c r="UIQ27" s="19"/>
      <c r="UIR27" s="20"/>
      <c r="UIS27" s="19"/>
      <c r="UIT27" s="20"/>
      <c r="UIU27" s="19"/>
      <c r="UIV27" s="20"/>
      <c r="UIW27" s="19"/>
      <c r="UIX27" s="20"/>
      <c r="UIY27" s="19"/>
      <c r="UIZ27" s="20"/>
      <c r="UJA27" s="19"/>
      <c r="UJB27" s="20"/>
      <c r="UJC27" s="19"/>
      <c r="UJD27" s="20"/>
      <c r="UJE27" s="19"/>
      <c r="UJF27" s="20"/>
      <c r="UJG27" s="19"/>
      <c r="UJH27" s="20"/>
      <c r="UJI27" s="19"/>
      <c r="UJJ27" s="20"/>
      <c r="UJK27" s="19"/>
      <c r="UJL27" s="20"/>
      <c r="UJM27" s="19"/>
      <c r="UJN27" s="20"/>
      <c r="UJO27" s="19"/>
      <c r="UJP27" s="20"/>
      <c r="UJQ27" s="19"/>
      <c r="UJR27" s="20"/>
      <c r="UJS27" s="19"/>
      <c r="UJT27" s="20"/>
      <c r="UJU27" s="19"/>
      <c r="UJV27" s="20"/>
      <c r="UJW27" s="19"/>
      <c r="UJX27" s="20"/>
      <c r="UJY27" s="19"/>
      <c r="UJZ27" s="20"/>
      <c r="UKA27" s="19"/>
      <c r="UKB27" s="20"/>
      <c r="UKC27" s="19"/>
      <c r="UKD27" s="20"/>
      <c r="UKE27" s="19"/>
      <c r="UKF27" s="20"/>
      <c r="UKG27" s="19"/>
      <c r="UKH27" s="20"/>
      <c r="UKI27" s="19"/>
      <c r="UKJ27" s="20"/>
      <c r="UKK27" s="19"/>
      <c r="UKL27" s="20"/>
      <c r="UKM27" s="19"/>
      <c r="UKN27" s="20"/>
      <c r="UKO27" s="19"/>
      <c r="UKP27" s="20"/>
      <c r="UKQ27" s="19"/>
      <c r="UKR27" s="20"/>
      <c r="UKS27" s="19"/>
      <c r="UKT27" s="20"/>
      <c r="UKU27" s="19"/>
      <c r="UKV27" s="20"/>
      <c r="UKW27" s="19"/>
      <c r="UKX27" s="20"/>
      <c r="UKY27" s="19"/>
      <c r="UKZ27" s="20"/>
      <c r="ULA27" s="19"/>
      <c r="ULB27" s="20"/>
      <c r="ULC27" s="19"/>
      <c r="ULD27" s="20"/>
      <c r="ULE27" s="19"/>
      <c r="ULF27" s="20"/>
      <c r="ULG27" s="19"/>
      <c r="ULH27" s="20"/>
      <c r="ULI27" s="19"/>
      <c r="ULJ27" s="20"/>
      <c r="ULK27" s="19"/>
      <c r="ULL27" s="20"/>
      <c r="ULM27" s="19"/>
      <c r="ULN27" s="20"/>
      <c r="ULO27" s="19"/>
      <c r="ULP27" s="20"/>
      <c r="ULQ27" s="19"/>
      <c r="ULR27" s="20"/>
      <c r="ULS27" s="19"/>
      <c r="ULT27" s="20"/>
      <c r="ULU27" s="19"/>
      <c r="ULV27" s="20"/>
      <c r="ULW27" s="19"/>
      <c r="ULX27" s="20"/>
      <c r="ULY27" s="19"/>
      <c r="ULZ27" s="20"/>
      <c r="UMA27" s="19"/>
      <c r="UMB27" s="20"/>
      <c r="UMC27" s="19"/>
      <c r="UMD27" s="20"/>
      <c r="UME27" s="19"/>
      <c r="UMF27" s="20"/>
      <c r="UMG27" s="19"/>
      <c r="UMH27" s="20"/>
      <c r="UMI27" s="19"/>
      <c r="UMJ27" s="20"/>
      <c r="UMK27" s="19"/>
      <c r="UML27" s="20"/>
      <c r="UMM27" s="19"/>
      <c r="UMN27" s="20"/>
      <c r="UMO27" s="19"/>
      <c r="UMP27" s="20"/>
      <c r="UMQ27" s="19"/>
      <c r="UMR27" s="20"/>
      <c r="UMS27" s="19"/>
      <c r="UMT27" s="20"/>
      <c r="UMU27" s="19"/>
      <c r="UMV27" s="20"/>
      <c r="UMW27" s="19"/>
      <c r="UMX27" s="20"/>
      <c r="UMY27" s="19"/>
      <c r="UMZ27" s="20"/>
      <c r="UNA27" s="19"/>
      <c r="UNB27" s="20"/>
      <c r="UNC27" s="19"/>
      <c r="UND27" s="20"/>
      <c r="UNE27" s="19"/>
      <c r="UNF27" s="20"/>
      <c r="UNG27" s="19"/>
      <c r="UNH27" s="20"/>
      <c r="UNI27" s="19"/>
      <c r="UNJ27" s="20"/>
      <c r="UNK27" s="19"/>
      <c r="UNL27" s="20"/>
      <c r="UNM27" s="19"/>
      <c r="UNN27" s="20"/>
      <c r="UNO27" s="19"/>
      <c r="UNP27" s="20"/>
      <c r="UNQ27" s="19"/>
      <c r="UNR27" s="20"/>
      <c r="UNS27" s="19"/>
      <c r="UNT27" s="20"/>
      <c r="UNU27" s="19"/>
      <c r="UNV27" s="20"/>
      <c r="UNW27" s="19"/>
      <c r="UNX27" s="20"/>
      <c r="UNY27" s="19"/>
      <c r="UNZ27" s="20"/>
      <c r="UOA27" s="19"/>
      <c r="UOB27" s="20"/>
      <c r="UOC27" s="19"/>
      <c r="UOD27" s="20"/>
      <c r="UOE27" s="19"/>
      <c r="UOF27" s="20"/>
      <c r="UOG27" s="19"/>
      <c r="UOH27" s="20"/>
      <c r="UOI27" s="19"/>
      <c r="UOJ27" s="20"/>
      <c r="UOK27" s="19"/>
      <c r="UOL27" s="20"/>
      <c r="UOM27" s="19"/>
      <c r="UON27" s="20"/>
      <c r="UOO27" s="19"/>
      <c r="UOP27" s="20"/>
      <c r="UOQ27" s="19"/>
      <c r="UOR27" s="20"/>
      <c r="UOS27" s="19"/>
      <c r="UOT27" s="20"/>
      <c r="UOU27" s="19"/>
      <c r="UOV27" s="20"/>
      <c r="UOW27" s="19"/>
      <c r="UOX27" s="20"/>
      <c r="UOY27" s="19"/>
      <c r="UOZ27" s="20"/>
      <c r="UPA27" s="19"/>
      <c r="UPB27" s="20"/>
      <c r="UPC27" s="19"/>
      <c r="UPD27" s="20"/>
      <c r="UPE27" s="19"/>
      <c r="UPF27" s="20"/>
      <c r="UPG27" s="19"/>
      <c r="UPH27" s="20"/>
      <c r="UPI27" s="19"/>
      <c r="UPJ27" s="20"/>
      <c r="UPK27" s="19"/>
      <c r="UPL27" s="20"/>
      <c r="UPM27" s="19"/>
      <c r="UPN27" s="20"/>
      <c r="UPO27" s="19"/>
      <c r="UPP27" s="20"/>
      <c r="UPQ27" s="19"/>
      <c r="UPR27" s="20"/>
      <c r="UPS27" s="19"/>
      <c r="UPT27" s="20"/>
      <c r="UPU27" s="19"/>
      <c r="UPV27" s="20"/>
      <c r="UPW27" s="19"/>
      <c r="UPX27" s="20"/>
      <c r="UPY27" s="19"/>
      <c r="UPZ27" s="20"/>
      <c r="UQA27" s="19"/>
      <c r="UQB27" s="20"/>
      <c r="UQC27" s="19"/>
      <c r="UQD27" s="20"/>
      <c r="UQE27" s="19"/>
      <c r="UQF27" s="20"/>
      <c r="UQG27" s="19"/>
      <c r="UQH27" s="20"/>
      <c r="UQI27" s="19"/>
      <c r="UQJ27" s="20"/>
      <c r="UQK27" s="19"/>
      <c r="UQL27" s="20"/>
      <c r="UQM27" s="19"/>
      <c r="UQN27" s="20"/>
      <c r="UQO27" s="19"/>
      <c r="UQP27" s="20"/>
      <c r="UQQ27" s="19"/>
      <c r="UQR27" s="20"/>
      <c r="UQS27" s="19"/>
      <c r="UQT27" s="20"/>
      <c r="UQU27" s="19"/>
      <c r="UQV27" s="20"/>
      <c r="UQW27" s="19"/>
      <c r="UQX27" s="20"/>
      <c r="UQY27" s="19"/>
      <c r="UQZ27" s="20"/>
      <c r="URA27" s="19"/>
      <c r="URB27" s="20"/>
      <c r="URC27" s="19"/>
      <c r="URD27" s="20"/>
      <c r="URE27" s="19"/>
      <c r="URF27" s="20"/>
      <c r="URG27" s="19"/>
      <c r="URH27" s="20"/>
      <c r="URI27" s="19"/>
      <c r="URJ27" s="20"/>
      <c r="URK27" s="19"/>
      <c r="URL27" s="20"/>
      <c r="URM27" s="19"/>
      <c r="URN27" s="20"/>
      <c r="URO27" s="19"/>
      <c r="URP27" s="20"/>
      <c r="URQ27" s="19"/>
      <c r="URR27" s="20"/>
      <c r="URS27" s="19"/>
      <c r="URT27" s="20"/>
      <c r="URU27" s="19"/>
      <c r="URV27" s="20"/>
      <c r="URW27" s="19"/>
      <c r="URX27" s="20"/>
      <c r="URY27" s="19"/>
      <c r="URZ27" s="20"/>
      <c r="USA27" s="19"/>
      <c r="USB27" s="20"/>
      <c r="USC27" s="19"/>
      <c r="USD27" s="20"/>
      <c r="USE27" s="19"/>
      <c r="USF27" s="20"/>
      <c r="USG27" s="19"/>
      <c r="USH27" s="20"/>
      <c r="USI27" s="19"/>
      <c r="USJ27" s="20"/>
      <c r="USK27" s="19"/>
      <c r="USL27" s="20"/>
      <c r="USM27" s="19"/>
      <c r="USN27" s="20"/>
      <c r="USO27" s="19"/>
      <c r="USP27" s="20"/>
      <c r="USQ27" s="19"/>
      <c r="USR27" s="20"/>
      <c r="USS27" s="19"/>
      <c r="UST27" s="20"/>
      <c r="USU27" s="19"/>
      <c r="USV27" s="20"/>
      <c r="USW27" s="19"/>
      <c r="USX27" s="20"/>
      <c r="USY27" s="19"/>
      <c r="USZ27" s="20"/>
      <c r="UTA27" s="19"/>
      <c r="UTB27" s="20"/>
      <c r="UTC27" s="19"/>
      <c r="UTD27" s="20"/>
      <c r="UTE27" s="19"/>
      <c r="UTF27" s="20"/>
      <c r="UTG27" s="19"/>
      <c r="UTH27" s="20"/>
      <c r="UTI27" s="19"/>
      <c r="UTJ27" s="20"/>
      <c r="UTK27" s="19"/>
      <c r="UTL27" s="20"/>
      <c r="UTM27" s="19"/>
      <c r="UTN27" s="20"/>
      <c r="UTO27" s="19"/>
      <c r="UTP27" s="20"/>
      <c r="UTQ27" s="19"/>
      <c r="UTR27" s="20"/>
      <c r="UTS27" s="19"/>
      <c r="UTT27" s="20"/>
      <c r="UTU27" s="19"/>
      <c r="UTV27" s="20"/>
      <c r="UTW27" s="19"/>
      <c r="UTX27" s="20"/>
      <c r="UTY27" s="19"/>
      <c r="UTZ27" s="20"/>
      <c r="UUA27" s="19"/>
      <c r="UUB27" s="20"/>
      <c r="UUC27" s="19"/>
      <c r="UUD27" s="20"/>
      <c r="UUE27" s="19"/>
      <c r="UUF27" s="20"/>
      <c r="UUG27" s="19"/>
      <c r="UUH27" s="20"/>
      <c r="UUI27" s="19"/>
      <c r="UUJ27" s="20"/>
      <c r="UUK27" s="19"/>
      <c r="UUL27" s="20"/>
      <c r="UUM27" s="19"/>
      <c r="UUN27" s="20"/>
      <c r="UUO27" s="19"/>
      <c r="UUP27" s="20"/>
      <c r="UUQ27" s="19"/>
      <c r="UUR27" s="20"/>
      <c r="UUS27" s="19"/>
      <c r="UUT27" s="20"/>
      <c r="UUU27" s="19"/>
      <c r="UUV27" s="20"/>
      <c r="UUW27" s="19"/>
      <c r="UUX27" s="20"/>
      <c r="UUY27" s="19"/>
      <c r="UUZ27" s="20"/>
      <c r="UVA27" s="19"/>
      <c r="UVB27" s="20"/>
      <c r="UVC27" s="19"/>
      <c r="UVD27" s="20"/>
      <c r="UVE27" s="19"/>
      <c r="UVF27" s="20"/>
      <c r="UVG27" s="19"/>
      <c r="UVH27" s="20"/>
      <c r="UVI27" s="19"/>
      <c r="UVJ27" s="20"/>
      <c r="UVK27" s="19"/>
      <c r="UVL27" s="20"/>
      <c r="UVM27" s="19"/>
      <c r="UVN27" s="20"/>
      <c r="UVO27" s="19"/>
      <c r="UVP27" s="20"/>
      <c r="UVQ27" s="19"/>
      <c r="UVR27" s="20"/>
      <c r="UVS27" s="19"/>
      <c r="UVT27" s="20"/>
      <c r="UVU27" s="19"/>
      <c r="UVV27" s="20"/>
      <c r="UVW27" s="19"/>
      <c r="UVX27" s="20"/>
      <c r="UVY27" s="19"/>
      <c r="UVZ27" s="20"/>
      <c r="UWA27" s="19"/>
      <c r="UWB27" s="20"/>
      <c r="UWC27" s="19"/>
      <c r="UWD27" s="20"/>
      <c r="UWE27" s="19"/>
      <c r="UWF27" s="20"/>
      <c r="UWG27" s="19"/>
      <c r="UWH27" s="20"/>
      <c r="UWI27" s="19"/>
      <c r="UWJ27" s="20"/>
      <c r="UWK27" s="19"/>
      <c r="UWL27" s="20"/>
      <c r="UWM27" s="19"/>
      <c r="UWN27" s="20"/>
      <c r="UWO27" s="19"/>
      <c r="UWP27" s="20"/>
      <c r="UWQ27" s="19"/>
      <c r="UWR27" s="20"/>
      <c r="UWS27" s="19"/>
      <c r="UWT27" s="20"/>
      <c r="UWU27" s="19"/>
      <c r="UWV27" s="20"/>
      <c r="UWW27" s="19"/>
      <c r="UWX27" s="20"/>
      <c r="UWY27" s="19"/>
      <c r="UWZ27" s="20"/>
      <c r="UXA27" s="19"/>
      <c r="UXB27" s="20"/>
      <c r="UXC27" s="19"/>
      <c r="UXD27" s="20"/>
      <c r="UXE27" s="19"/>
      <c r="UXF27" s="20"/>
      <c r="UXG27" s="19"/>
      <c r="UXH27" s="20"/>
      <c r="UXI27" s="19"/>
      <c r="UXJ27" s="20"/>
      <c r="UXK27" s="19"/>
      <c r="UXL27" s="20"/>
      <c r="UXM27" s="19"/>
      <c r="UXN27" s="20"/>
      <c r="UXO27" s="19"/>
      <c r="UXP27" s="20"/>
      <c r="UXQ27" s="19"/>
      <c r="UXR27" s="20"/>
      <c r="UXS27" s="19"/>
      <c r="UXT27" s="20"/>
      <c r="UXU27" s="19"/>
      <c r="UXV27" s="20"/>
      <c r="UXW27" s="19"/>
      <c r="UXX27" s="20"/>
      <c r="UXY27" s="19"/>
      <c r="UXZ27" s="20"/>
      <c r="UYA27" s="19"/>
      <c r="UYB27" s="20"/>
      <c r="UYC27" s="19"/>
      <c r="UYD27" s="20"/>
      <c r="UYE27" s="19"/>
      <c r="UYF27" s="20"/>
      <c r="UYG27" s="19"/>
      <c r="UYH27" s="20"/>
      <c r="UYI27" s="19"/>
      <c r="UYJ27" s="20"/>
      <c r="UYK27" s="19"/>
      <c r="UYL27" s="20"/>
      <c r="UYM27" s="19"/>
      <c r="UYN27" s="20"/>
      <c r="UYO27" s="19"/>
      <c r="UYP27" s="20"/>
      <c r="UYQ27" s="19"/>
      <c r="UYR27" s="20"/>
      <c r="UYS27" s="19"/>
      <c r="UYT27" s="20"/>
      <c r="UYU27" s="19"/>
      <c r="UYV27" s="20"/>
      <c r="UYW27" s="19"/>
      <c r="UYX27" s="20"/>
      <c r="UYY27" s="19"/>
      <c r="UYZ27" s="20"/>
      <c r="UZA27" s="19"/>
      <c r="UZB27" s="20"/>
      <c r="UZC27" s="19"/>
      <c r="UZD27" s="20"/>
      <c r="UZE27" s="19"/>
      <c r="UZF27" s="20"/>
      <c r="UZG27" s="19"/>
      <c r="UZH27" s="20"/>
      <c r="UZI27" s="19"/>
      <c r="UZJ27" s="20"/>
      <c r="UZK27" s="19"/>
      <c r="UZL27" s="20"/>
      <c r="UZM27" s="19"/>
      <c r="UZN27" s="20"/>
      <c r="UZO27" s="19"/>
      <c r="UZP27" s="20"/>
      <c r="UZQ27" s="19"/>
      <c r="UZR27" s="20"/>
      <c r="UZS27" s="19"/>
      <c r="UZT27" s="20"/>
      <c r="UZU27" s="19"/>
      <c r="UZV27" s="20"/>
      <c r="UZW27" s="19"/>
      <c r="UZX27" s="20"/>
      <c r="UZY27" s="19"/>
      <c r="UZZ27" s="20"/>
      <c r="VAA27" s="19"/>
      <c r="VAB27" s="20"/>
      <c r="VAC27" s="19"/>
      <c r="VAD27" s="20"/>
      <c r="VAE27" s="19"/>
      <c r="VAF27" s="20"/>
      <c r="VAG27" s="19"/>
      <c r="VAH27" s="20"/>
      <c r="VAI27" s="19"/>
      <c r="VAJ27" s="20"/>
      <c r="VAK27" s="19"/>
      <c r="VAL27" s="20"/>
      <c r="VAM27" s="19"/>
      <c r="VAN27" s="20"/>
      <c r="VAO27" s="19"/>
      <c r="VAP27" s="20"/>
      <c r="VAQ27" s="19"/>
      <c r="VAR27" s="20"/>
      <c r="VAS27" s="19"/>
      <c r="VAT27" s="20"/>
      <c r="VAU27" s="19"/>
      <c r="VAV27" s="20"/>
      <c r="VAW27" s="19"/>
      <c r="VAX27" s="20"/>
      <c r="VAY27" s="19"/>
      <c r="VAZ27" s="20"/>
      <c r="VBA27" s="19"/>
      <c r="VBB27" s="20"/>
      <c r="VBC27" s="19"/>
      <c r="VBD27" s="20"/>
      <c r="VBE27" s="19"/>
      <c r="VBF27" s="20"/>
      <c r="VBG27" s="19"/>
      <c r="VBH27" s="20"/>
      <c r="VBI27" s="19"/>
      <c r="VBJ27" s="20"/>
      <c r="VBK27" s="19"/>
      <c r="VBL27" s="20"/>
      <c r="VBM27" s="19"/>
      <c r="VBN27" s="20"/>
      <c r="VBO27" s="19"/>
      <c r="VBP27" s="20"/>
      <c r="VBQ27" s="19"/>
      <c r="VBR27" s="20"/>
      <c r="VBS27" s="19"/>
      <c r="VBT27" s="20"/>
      <c r="VBU27" s="19"/>
      <c r="VBV27" s="20"/>
      <c r="VBW27" s="19"/>
      <c r="VBX27" s="20"/>
      <c r="VBY27" s="19"/>
      <c r="VBZ27" s="20"/>
      <c r="VCA27" s="19"/>
      <c r="VCB27" s="20"/>
      <c r="VCC27" s="19"/>
      <c r="VCD27" s="20"/>
      <c r="VCE27" s="19"/>
      <c r="VCF27" s="20"/>
      <c r="VCG27" s="19"/>
      <c r="VCH27" s="20"/>
      <c r="VCI27" s="19"/>
      <c r="VCJ27" s="20"/>
      <c r="VCK27" s="19"/>
      <c r="VCL27" s="20"/>
      <c r="VCM27" s="19"/>
      <c r="VCN27" s="20"/>
      <c r="VCO27" s="19"/>
      <c r="VCP27" s="20"/>
      <c r="VCQ27" s="19"/>
      <c r="VCR27" s="20"/>
      <c r="VCS27" s="19"/>
      <c r="VCT27" s="20"/>
      <c r="VCU27" s="19"/>
      <c r="VCV27" s="20"/>
      <c r="VCW27" s="19"/>
      <c r="VCX27" s="20"/>
      <c r="VCY27" s="19"/>
      <c r="VCZ27" s="20"/>
      <c r="VDA27" s="19"/>
      <c r="VDB27" s="20"/>
      <c r="VDC27" s="19"/>
      <c r="VDD27" s="20"/>
      <c r="VDE27" s="19"/>
      <c r="VDF27" s="20"/>
      <c r="VDG27" s="19"/>
      <c r="VDH27" s="20"/>
      <c r="VDI27" s="19"/>
      <c r="VDJ27" s="20"/>
      <c r="VDK27" s="19"/>
      <c r="VDL27" s="20"/>
      <c r="VDM27" s="19"/>
      <c r="VDN27" s="20"/>
      <c r="VDO27" s="19"/>
      <c r="VDP27" s="20"/>
      <c r="VDQ27" s="19"/>
      <c r="VDR27" s="20"/>
      <c r="VDS27" s="19"/>
      <c r="VDT27" s="20"/>
      <c r="VDU27" s="19"/>
      <c r="VDV27" s="20"/>
      <c r="VDW27" s="19"/>
      <c r="VDX27" s="20"/>
      <c r="VDY27" s="19"/>
      <c r="VDZ27" s="20"/>
      <c r="VEA27" s="19"/>
      <c r="VEB27" s="20"/>
      <c r="VEC27" s="19"/>
      <c r="VED27" s="20"/>
      <c r="VEE27" s="19"/>
      <c r="VEF27" s="20"/>
      <c r="VEG27" s="19"/>
      <c r="VEH27" s="20"/>
      <c r="VEI27" s="19"/>
      <c r="VEJ27" s="20"/>
      <c r="VEK27" s="19"/>
      <c r="VEL27" s="20"/>
      <c r="VEM27" s="19"/>
      <c r="VEN27" s="20"/>
      <c r="VEO27" s="19"/>
      <c r="VEP27" s="20"/>
      <c r="VEQ27" s="19"/>
      <c r="VER27" s="20"/>
      <c r="VES27" s="19"/>
      <c r="VET27" s="20"/>
      <c r="VEU27" s="19"/>
      <c r="VEV27" s="20"/>
      <c r="VEW27" s="19"/>
      <c r="VEX27" s="20"/>
      <c r="VEY27" s="19"/>
      <c r="VEZ27" s="20"/>
      <c r="VFA27" s="19"/>
      <c r="VFB27" s="20"/>
      <c r="VFC27" s="19"/>
      <c r="VFD27" s="20"/>
      <c r="VFE27" s="19"/>
      <c r="VFF27" s="20"/>
      <c r="VFG27" s="19"/>
      <c r="VFH27" s="20"/>
      <c r="VFI27" s="19"/>
      <c r="VFJ27" s="20"/>
      <c r="VFK27" s="19"/>
      <c r="VFL27" s="20"/>
      <c r="VFM27" s="19"/>
      <c r="VFN27" s="20"/>
      <c r="VFO27" s="19"/>
      <c r="VFP27" s="20"/>
      <c r="VFQ27" s="19"/>
      <c r="VFR27" s="20"/>
      <c r="VFS27" s="19"/>
      <c r="VFT27" s="20"/>
      <c r="VFU27" s="19"/>
      <c r="VFV27" s="20"/>
      <c r="VFW27" s="19"/>
      <c r="VFX27" s="20"/>
      <c r="VFY27" s="19"/>
      <c r="VFZ27" s="20"/>
      <c r="VGA27" s="19"/>
      <c r="VGB27" s="20"/>
      <c r="VGC27" s="19"/>
      <c r="VGD27" s="20"/>
      <c r="VGE27" s="19"/>
      <c r="VGF27" s="20"/>
      <c r="VGG27" s="19"/>
      <c r="VGH27" s="20"/>
      <c r="VGI27" s="19"/>
      <c r="VGJ27" s="20"/>
      <c r="VGK27" s="19"/>
      <c r="VGL27" s="20"/>
      <c r="VGM27" s="19"/>
      <c r="VGN27" s="20"/>
      <c r="VGO27" s="19"/>
      <c r="VGP27" s="20"/>
      <c r="VGQ27" s="19"/>
      <c r="VGR27" s="20"/>
      <c r="VGS27" s="19"/>
      <c r="VGT27" s="20"/>
      <c r="VGU27" s="19"/>
      <c r="VGV27" s="20"/>
      <c r="VGW27" s="19"/>
      <c r="VGX27" s="20"/>
      <c r="VGY27" s="19"/>
      <c r="VGZ27" s="20"/>
      <c r="VHA27" s="19"/>
      <c r="VHB27" s="20"/>
      <c r="VHC27" s="19"/>
      <c r="VHD27" s="20"/>
      <c r="VHE27" s="19"/>
      <c r="VHF27" s="20"/>
      <c r="VHG27" s="19"/>
      <c r="VHH27" s="20"/>
      <c r="VHI27" s="19"/>
      <c r="VHJ27" s="20"/>
      <c r="VHK27" s="19"/>
      <c r="VHL27" s="20"/>
      <c r="VHM27" s="19"/>
      <c r="VHN27" s="20"/>
      <c r="VHO27" s="19"/>
      <c r="VHP27" s="20"/>
      <c r="VHQ27" s="19"/>
      <c r="VHR27" s="20"/>
      <c r="VHS27" s="19"/>
      <c r="VHT27" s="20"/>
      <c r="VHU27" s="19"/>
      <c r="VHV27" s="20"/>
      <c r="VHW27" s="19"/>
      <c r="VHX27" s="20"/>
      <c r="VHY27" s="19"/>
      <c r="VHZ27" s="20"/>
      <c r="VIA27" s="19"/>
      <c r="VIB27" s="20"/>
      <c r="VIC27" s="19"/>
      <c r="VID27" s="20"/>
      <c r="VIE27" s="19"/>
      <c r="VIF27" s="20"/>
      <c r="VIG27" s="19"/>
      <c r="VIH27" s="20"/>
      <c r="VII27" s="19"/>
      <c r="VIJ27" s="20"/>
      <c r="VIK27" s="19"/>
      <c r="VIL27" s="20"/>
      <c r="VIM27" s="19"/>
      <c r="VIN27" s="20"/>
      <c r="VIO27" s="19"/>
      <c r="VIP27" s="20"/>
      <c r="VIQ27" s="19"/>
      <c r="VIR27" s="20"/>
      <c r="VIS27" s="19"/>
      <c r="VIT27" s="20"/>
      <c r="VIU27" s="19"/>
      <c r="VIV27" s="20"/>
      <c r="VIW27" s="19"/>
      <c r="VIX27" s="20"/>
      <c r="VIY27" s="19"/>
      <c r="VIZ27" s="20"/>
      <c r="VJA27" s="19"/>
      <c r="VJB27" s="20"/>
      <c r="VJC27" s="19"/>
      <c r="VJD27" s="20"/>
      <c r="VJE27" s="19"/>
      <c r="VJF27" s="20"/>
      <c r="VJG27" s="19"/>
      <c r="VJH27" s="20"/>
      <c r="VJI27" s="19"/>
      <c r="VJJ27" s="20"/>
      <c r="VJK27" s="19"/>
      <c r="VJL27" s="20"/>
      <c r="VJM27" s="19"/>
      <c r="VJN27" s="20"/>
      <c r="VJO27" s="19"/>
      <c r="VJP27" s="20"/>
      <c r="VJQ27" s="19"/>
      <c r="VJR27" s="20"/>
      <c r="VJS27" s="19"/>
      <c r="VJT27" s="20"/>
      <c r="VJU27" s="19"/>
      <c r="VJV27" s="20"/>
      <c r="VJW27" s="19"/>
      <c r="VJX27" s="20"/>
      <c r="VJY27" s="19"/>
      <c r="VJZ27" s="20"/>
      <c r="VKA27" s="19"/>
      <c r="VKB27" s="20"/>
      <c r="VKC27" s="19"/>
      <c r="VKD27" s="20"/>
      <c r="VKE27" s="19"/>
      <c r="VKF27" s="20"/>
      <c r="VKG27" s="19"/>
      <c r="VKH27" s="20"/>
      <c r="VKI27" s="19"/>
      <c r="VKJ27" s="20"/>
      <c r="VKK27" s="19"/>
      <c r="VKL27" s="20"/>
      <c r="VKM27" s="19"/>
      <c r="VKN27" s="20"/>
      <c r="VKO27" s="19"/>
      <c r="VKP27" s="20"/>
      <c r="VKQ27" s="19"/>
      <c r="VKR27" s="20"/>
      <c r="VKS27" s="19"/>
      <c r="VKT27" s="20"/>
      <c r="VKU27" s="19"/>
      <c r="VKV27" s="20"/>
      <c r="VKW27" s="19"/>
      <c r="VKX27" s="20"/>
      <c r="VKY27" s="19"/>
      <c r="VKZ27" s="20"/>
      <c r="VLA27" s="19"/>
      <c r="VLB27" s="20"/>
      <c r="VLC27" s="19"/>
      <c r="VLD27" s="20"/>
      <c r="VLE27" s="19"/>
      <c r="VLF27" s="20"/>
      <c r="VLG27" s="19"/>
      <c r="VLH27" s="20"/>
      <c r="VLI27" s="19"/>
      <c r="VLJ27" s="20"/>
      <c r="VLK27" s="19"/>
      <c r="VLL27" s="20"/>
      <c r="VLM27" s="19"/>
      <c r="VLN27" s="20"/>
      <c r="VLO27" s="19"/>
      <c r="VLP27" s="20"/>
      <c r="VLQ27" s="19"/>
      <c r="VLR27" s="20"/>
      <c r="VLS27" s="19"/>
      <c r="VLT27" s="20"/>
      <c r="VLU27" s="19"/>
      <c r="VLV27" s="20"/>
      <c r="VLW27" s="19"/>
      <c r="VLX27" s="20"/>
      <c r="VLY27" s="19"/>
      <c r="VLZ27" s="20"/>
      <c r="VMA27" s="19"/>
      <c r="VMB27" s="20"/>
      <c r="VMC27" s="19"/>
      <c r="VMD27" s="20"/>
      <c r="VME27" s="19"/>
      <c r="VMF27" s="20"/>
      <c r="VMG27" s="19"/>
      <c r="VMH27" s="20"/>
      <c r="VMI27" s="19"/>
      <c r="VMJ27" s="20"/>
      <c r="VMK27" s="19"/>
      <c r="VML27" s="20"/>
      <c r="VMM27" s="19"/>
      <c r="VMN27" s="20"/>
      <c r="VMO27" s="19"/>
      <c r="VMP27" s="20"/>
      <c r="VMQ27" s="19"/>
      <c r="VMR27" s="20"/>
      <c r="VMS27" s="19"/>
      <c r="VMT27" s="20"/>
      <c r="VMU27" s="19"/>
      <c r="VMV27" s="20"/>
      <c r="VMW27" s="19"/>
      <c r="VMX27" s="20"/>
      <c r="VMY27" s="19"/>
      <c r="VMZ27" s="20"/>
      <c r="VNA27" s="19"/>
      <c r="VNB27" s="20"/>
      <c r="VNC27" s="19"/>
      <c r="VND27" s="20"/>
      <c r="VNE27" s="19"/>
      <c r="VNF27" s="20"/>
      <c r="VNG27" s="19"/>
      <c r="VNH27" s="20"/>
      <c r="VNI27" s="19"/>
      <c r="VNJ27" s="20"/>
      <c r="VNK27" s="19"/>
      <c r="VNL27" s="20"/>
      <c r="VNM27" s="19"/>
      <c r="VNN27" s="20"/>
      <c r="VNO27" s="19"/>
      <c r="VNP27" s="20"/>
      <c r="VNQ27" s="19"/>
      <c r="VNR27" s="20"/>
      <c r="VNS27" s="19"/>
      <c r="VNT27" s="20"/>
      <c r="VNU27" s="19"/>
      <c r="VNV27" s="20"/>
      <c r="VNW27" s="19"/>
      <c r="VNX27" s="20"/>
      <c r="VNY27" s="19"/>
      <c r="VNZ27" s="20"/>
      <c r="VOA27" s="19"/>
      <c r="VOB27" s="20"/>
      <c r="VOC27" s="19"/>
      <c r="VOD27" s="20"/>
      <c r="VOE27" s="19"/>
      <c r="VOF27" s="20"/>
      <c r="VOG27" s="19"/>
      <c r="VOH27" s="20"/>
      <c r="VOI27" s="19"/>
      <c r="VOJ27" s="20"/>
      <c r="VOK27" s="19"/>
      <c r="VOL27" s="20"/>
      <c r="VOM27" s="19"/>
      <c r="VON27" s="20"/>
      <c r="VOO27" s="19"/>
      <c r="VOP27" s="20"/>
      <c r="VOQ27" s="19"/>
      <c r="VOR27" s="20"/>
      <c r="VOS27" s="19"/>
      <c r="VOT27" s="20"/>
      <c r="VOU27" s="19"/>
      <c r="VOV27" s="20"/>
      <c r="VOW27" s="19"/>
      <c r="VOX27" s="20"/>
      <c r="VOY27" s="19"/>
      <c r="VOZ27" s="20"/>
      <c r="VPA27" s="19"/>
      <c r="VPB27" s="20"/>
      <c r="VPC27" s="19"/>
      <c r="VPD27" s="20"/>
      <c r="VPE27" s="19"/>
      <c r="VPF27" s="20"/>
      <c r="VPG27" s="19"/>
      <c r="VPH27" s="20"/>
      <c r="VPI27" s="19"/>
      <c r="VPJ27" s="20"/>
      <c r="VPK27" s="19"/>
      <c r="VPL27" s="20"/>
      <c r="VPM27" s="19"/>
      <c r="VPN27" s="20"/>
      <c r="VPO27" s="19"/>
      <c r="VPP27" s="20"/>
      <c r="VPQ27" s="19"/>
      <c r="VPR27" s="20"/>
      <c r="VPS27" s="19"/>
      <c r="VPT27" s="20"/>
      <c r="VPU27" s="19"/>
      <c r="VPV27" s="20"/>
      <c r="VPW27" s="19"/>
      <c r="VPX27" s="20"/>
      <c r="VPY27" s="19"/>
      <c r="VPZ27" s="20"/>
      <c r="VQA27" s="19"/>
      <c r="VQB27" s="20"/>
      <c r="VQC27" s="19"/>
      <c r="VQD27" s="20"/>
      <c r="VQE27" s="19"/>
      <c r="VQF27" s="20"/>
      <c r="VQG27" s="19"/>
      <c r="VQH27" s="20"/>
      <c r="VQI27" s="19"/>
      <c r="VQJ27" s="20"/>
      <c r="VQK27" s="19"/>
      <c r="VQL27" s="20"/>
      <c r="VQM27" s="19"/>
      <c r="VQN27" s="20"/>
      <c r="VQO27" s="19"/>
      <c r="VQP27" s="20"/>
      <c r="VQQ27" s="19"/>
      <c r="VQR27" s="20"/>
      <c r="VQS27" s="19"/>
      <c r="VQT27" s="20"/>
      <c r="VQU27" s="19"/>
      <c r="VQV27" s="20"/>
      <c r="VQW27" s="19"/>
      <c r="VQX27" s="20"/>
      <c r="VQY27" s="19"/>
      <c r="VQZ27" s="20"/>
      <c r="VRA27" s="19"/>
      <c r="VRB27" s="20"/>
      <c r="VRC27" s="19"/>
      <c r="VRD27" s="20"/>
      <c r="VRE27" s="19"/>
      <c r="VRF27" s="20"/>
      <c r="VRG27" s="19"/>
      <c r="VRH27" s="20"/>
      <c r="VRI27" s="19"/>
      <c r="VRJ27" s="20"/>
      <c r="VRK27" s="19"/>
      <c r="VRL27" s="20"/>
      <c r="VRM27" s="19"/>
      <c r="VRN27" s="20"/>
      <c r="VRO27" s="19"/>
      <c r="VRP27" s="20"/>
      <c r="VRQ27" s="19"/>
      <c r="VRR27" s="20"/>
      <c r="VRS27" s="19"/>
      <c r="VRT27" s="20"/>
      <c r="VRU27" s="19"/>
      <c r="VRV27" s="20"/>
      <c r="VRW27" s="19"/>
      <c r="VRX27" s="20"/>
      <c r="VRY27" s="19"/>
      <c r="VRZ27" s="20"/>
      <c r="VSA27" s="19"/>
      <c r="VSB27" s="20"/>
      <c r="VSC27" s="19"/>
      <c r="VSD27" s="20"/>
      <c r="VSE27" s="19"/>
      <c r="VSF27" s="20"/>
      <c r="VSG27" s="19"/>
      <c r="VSH27" s="20"/>
      <c r="VSI27" s="19"/>
      <c r="VSJ27" s="20"/>
      <c r="VSK27" s="19"/>
      <c r="VSL27" s="20"/>
      <c r="VSM27" s="19"/>
      <c r="VSN27" s="20"/>
      <c r="VSO27" s="19"/>
      <c r="VSP27" s="20"/>
      <c r="VSQ27" s="19"/>
      <c r="VSR27" s="20"/>
      <c r="VSS27" s="19"/>
      <c r="VST27" s="20"/>
      <c r="VSU27" s="19"/>
      <c r="VSV27" s="20"/>
      <c r="VSW27" s="19"/>
      <c r="VSX27" s="20"/>
      <c r="VSY27" s="19"/>
      <c r="VSZ27" s="20"/>
      <c r="VTA27" s="19"/>
      <c r="VTB27" s="20"/>
      <c r="VTC27" s="19"/>
      <c r="VTD27" s="20"/>
      <c r="VTE27" s="19"/>
      <c r="VTF27" s="20"/>
      <c r="VTG27" s="19"/>
      <c r="VTH27" s="20"/>
      <c r="VTI27" s="19"/>
      <c r="VTJ27" s="20"/>
      <c r="VTK27" s="19"/>
      <c r="VTL27" s="20"/>
      <c r="VTM27" s="19"/>
      <c r="VTN27" s="20"/>
      <c r="VTO27" s="19"/>
      <c r="VTP27" s="20"/>
      <c r="VTQ27" s="19"/>
      <c r="VTR27" s="20"/>
      <c r="VTS27" s="19"/>
      <c r="VTT27" s="20"/>
      <c r="VTU27" s="19"/>
      <c r="VTV27" s="20"/>
      <c r="VTW27" s="19"/>
      <c r="VTX27" s="20"/>
      <c r="VTY27" s="19"/>
      <c r="VTZ27" s="20"/>
      <c r="VUA27" s="19"/>
      <c r="VUB27" s="20"/>
      <c r="VUC27" s="19"/>
      <c r="VUD27" s="20"/>
      <c r="VUE27" s="19"/>
      <c r="VUF27" s="20"/>
      <c r="VUG27" s="19"/>
      <c r="VUH27" s="20"/>
      <c r="VUI27" s="19"/>
      <c r="VUJ27" s="20"/>
      <c r="VUK27" s="19"/>
      <c r="VUL27" s="20"/>
      <c r="VUM27" s="19"/>
      <c r="VUN27" s="20"/>
      <c r="VUO27" s="19"/>
      <c r="VUP27" s="20"/>
      <c r="VUQ27" s="19"/>
      <c r="VUR27" s="20"/>
      <c r="VUS27" s="19"/>
      <c r="VUT27" s="20"/>
      <c r="VUU27" s="19"/>
      <c r="VUV27" s="20"/>
      <c r="VUW27" s="19"/>
      <c r="VUX27" s="20"/>
      <c r="VUY27" s="19"/>
      <c r="VUZ27" s="20"/>
      <c r="VVA27" s="19"/>
      <c r="VVB27" s="20"/>
      <c r="VVC27" s="19"/>
      <c r="VVD27" s="20"/>
      <c r="VVE27" s="19"/>
      <c r="VVF27" s="20"/>
      <c r="VVG27" s="19"/>
      <c r="VVH27" s="20"/>
      <c r="VVI27" s="19"/>
      <c r="VVJ27" s="20"/>
      <c r="VVK27" s="19"/>
      <c r="VVL27" s="20"/>
      <c r="VVM27" s="19"/>
      <c r="VVN27" s="20"/>
      <c r="VVO27" s="19"/>
      <c r="VVP27" s="20"/>
      <c r="VVQ27" s="19"/>
      <c r="VVR27" s="20"/>
      <c r="VVS27" s="19"/>
      <c r="VVT27" s="20"/>
      <c r="VVU27" s="19"/>
      <c r="VVV27" s="20"/>
      <c r="VVW27" s="19"/>
      <c r="VVX27" s="20"/>
      <c r="VVY27" s="19"/>
      <c r="VVZ27" s="20"/>
      <c r="VWA27" s="19"/>
      <c r="VWB27" s="20"/>
      <c r="VWC27" s="19"/>
      <c r="VWD27" s="20"/>
      <c r="VWE27" s="19"/>
      <c r="VWF27" s="20"/>
      <c r="VWG27" s="19"/>
      <c r="VWH27" s="20"/>
      <c r="VWI27" s="19"/>
      <c r="VWJ27" s="20"/>
      <c r="VWK27" s="19"/>
      <c r="VWL27" s="20"/>
      <c r="VWM27" s="19"/>
      <c r="VWN27" s="20"/>
      <c r="VWO27" s="19"/>
      <c r="VWP27" s="20"/>
      <c r="VWQ27" s="19"/>
      <c r="VWR27" s="20"/>
      <c r="VWS27" s="19"/>
      <c r="VWT27" s="20"/>
      <c r="VWU27" s="19"/>
      <c r="VWV27" s="20"/>
      <c r="VWW27" s="19"/>
      <c r="VWX27" s="20"/>
      <c r="VWY27" s="19"/>
      <c r="VWZ27" s="20"/>
      <c r="VXA27" s="19"/>
      <c r="VXB27" s="20"/>
      <c r="VXC27" s="19"/>
      <c r="VXD27" s="20"/>
      <c r="VXE27" s="19"/>
      <c r="VXF27" s="20"/>
      <c r="VXG27" s="19"/>
      <c r="VXH27" s="20"/>
      <c r="VXI27" s="19"/>
      <c r="VXJ27" s="20"/>
      <c r="VXK27" s="19"/>
      <c r="VXL27" s="20"/>
      <c r="VXM27" s="19"/>
      <c r="VXN27" s="20"/>
      <c r="VXO27" s="19"/>
      <c r="VXP27" s="20"/>
      <c r="VXQ27" s="19"/>
      <c r="VXR27" s="20"/>
      <c r="VXS27" s="19"/>
      <c r="VXT27" s="20"/>
      <c r="VXU27" s="19"/>
      <c r="VXV27" s="20"/>
      <c r="VXW27" s="19"/>
      <c r="VXX27" s="20"/>
      <c r="VXY27" s="19"/>
      <c r="VXZ27" s="20"/>
      <c r="VYA27" s="19"/>
      <c r="VYB27" s="20"/>
      <c r="VYC27" s="19"/>
      <c r="VYD27" s="20"/>
      <c r="VYE27" s="19"/>
      <c r="VYF27" s="20"/>
      <c r="VYG27" s="19"/>
      <c r="VYH27" s="20"/>
      <c r="VYI27" s="19"/>
      <c r="VYJ27" s="20"/>
      <c r="VYK27" s="19"/>
      <c r="VYL27" s="20"/>
      <c r="VYM27" s="19"/>
      <c r="VYN27" s="20"/>
      <c r="VYO27" s="19"/>
      <c r="VYP27" s="20"/>
      <c r="VYQ27" s="19"/>
      <c r="VYR27" s="20"/>
      <c r="VYS27" s="19"/>
      <c r="VYT27" s="20"/>
      <c r="VYU27" s="19"/>
      <c r="VYV27" s="20"/>
      <c r="VYW27" s="19"/>
      <c r="VYX27" s="20"/>
      <c r="VYY27" s="19"/>
      <c r="VYZ27" s="20"/>
      <c r="VZA27" s="19"/>
      <c r="VZB27" s="20"/>
      <c r="VZC27" s="19"/>
      <c r="VZD27" s="20"/>
      <c r="VZE27" s="19"/>
      <c r="VZF27" s="20"/>
      <c r="VZG27" s="19"/>
      <c r="VZH27" s="20"/>
      <c r="VZI27" s="19"/>
      <c r="VZJ27" s="20"/>
      <c r="VZK27" s="19"/>
      <c r="VZL27" s="20"/>
      <c r="VZM27" s="19"/>
      <c r="VZN27" s="20"/>
      <c r="VZO27" s="19"/>
      <c r="VZP27" s="20"/>
      <c r="VZQ27" s="19"/>
      <c r="VZR27" s="20"/>
      <c r="VZS27" s="19"/>
      <c r="VZT27" s="20"/>
      <c r="VZU27" s="19"/>
      <c r="VZV27" s="20"/>
      <c r="VZW27" s="19"/>
      <c r="VZX27" s="20"/>
      <c r="VZY27" s="19"/>
      <c r="VZZ27" s="20"/>
      <c r="WAA27" s="19"/>
      <c r="WAB27" s="20"/>
      <c r="WAC27" s="19"/>
      <c r="WAD27" s="20"/>
      <c r="WAE27" s="19"/>
      <c r="WAF27" s="20"/>
      <c r="WAG27" s="19"/>
      <c r="WAH27" s="20"/>
      <c r="WAI27" s="19"/>
      <c r="WAJ27" s="20"/>
      <c r="WAK27" s="19"/>
      <c r="WAL27" s="20"/>
      <c r="WAM27" s="19"/>
      <c r="WAN27" s="20"/>
      <c r="WAO27" s="19"/>
      <c r="WAP27" s="20"/>
      <c r="WAQ27" s="19"/>
      <c r="WAR27" s="20"/>
      <c r="WAS27" s="19"/>
      <c r="WAT27" s="20"/>
      <c r="WAU27" s="19"/>
      <c r="WAV27" s="20"/>
      <c r="WAW27" s="19"/>
      <c r="WAX27" s="20"/>
      <c r="WAY27" s="19"/>
      <c r="WAZ27" s="20"/>
      <c r="WBA27" s="19"/>
      <c r="WBB27" s="20"/>
      <c r="WBC27" s="19"/>
      <c r="WBD27" s="20"/>
      <c r="WBE27" s="19"/>
      <c r="WBF27" s="20"/>
      <c r="WBG27" s="19"/>
      <c r="WBH27" s="20"/>
      <c r="WBI27" s="19"/>
      <c r="WBJ27" s="20"/>
      <c r="WBK27" s="19"/>
      <c r="WBL27" s="20"/>
      <c r="WBM27" s="19"/>
      <c r="WBN27" s="20"/>
      <c r="WBO27" s="19"/>
      <c r="WBP27" s="20"/>
      <c r="WBQ27" s="19"/>
      <c r="WBR27" s="20"/>
      <c r="WBS27" s="19"/>
      <c r="WBT27" s="20"/>
      <c r="WBU27" s="19"/>
      <c r="WBV27" s="20"/>
      <c r="WBW27" s="19"/>
      <c r="WBX27" s="20"/>
      <c r="WBY27" s="19"/>
      <c r="WBZ27" s="20"/>
      <c r="WCA27" s="19"/>
      <c r="WCB27" s="20"/>
      <c r="WCC27" s="19"/>
      <c r="WCD27" s="20"/>
      <c r="WCE27" s="19"/>
      <c r="WCF27" s="20"/>
      <c r="WCG27" s="19"/>
      <c r="WCH27" s="20"/>
      <c r="WCI27" s="19"/>
      <c r="WCJ27" s="20"/>
      <c r="WCK27" s="19"/>
      <c r="WCL27" s="20"/>
      <c r="WCM27" s="19"/>
      <c r="WCN27" s="20"/>
      <c r="WCO27" s="19"/>
      <c r="WCP27" s="20"/>
      <c r="WCQ27" s="19"/>
      <c r="WCR27" s="20"/>
      <c r="WCS27" s="19"/>
      <c r="WCT27" s="20"/>
      <c r="WCU27" s="19"/>
      <c r="WCV27" s="20"/>
      <c r="WCW27" s="19"/>
      <c r="WCX27" s="20"/>
      <c r="WCY27" s="19"/>
      <c r="WCZ27" s="20"/>
      <c r="WDA27" s="19"/>
      <c r="WDB27" s="20"/>
      <c r="WDC27" s="19"/>
      <c r="WDD27" s="20"/>
      <c r="WDE27" s="19"/>
      <c r="WDF27" s="20"/>
      <c r="WDG27" s="19"/>
      <c r="WDH27" s="20"/>
      <c r="WDI27" s="19"/>
      <c r="WDJ27" s="20"/>
      <c r="WDK27" s="19"/>
      <c r="WDL27" s="20"/>
      <c r="WDM27" s="19"/>
      <c r="WDN27" s="20"/>
      <c r="WDO27" s="19"/>
      <c r="WDP27" s="20"/>
      <c r="WDQ27" s="19"/>
      <c r="WDR27" s="20"/>
      <c r="WDS27" s="19"/>
      <c r="WDT27" s="20"/>
      <c r="WDU27" s="19"/>
      <c r="WDV27" s="20"/>
      <c r="WDW27" s="19"/>
      <c r="WDX27" s="20"/>
      <c r="WDY27" s="19"/>
      <c r="WDZ27" s="20"/>
      <c r="WEA27" s="19"/>
      <c r="WEB27" s="20"/>
      <c r="WEC27" s="19"/>
      <c r="WED27" s="20"/>
      <c r="WEE27" s="19"/>
      <c r="WEF27" s="20"/>
      <c r="WEG27" s="19"/>
      <c r="WEH27" s="20"/>
      <c r="WEI27" s="19"/>
      <c r="WEJ27" s="20"/>
      <c r="WEK27" s="19"/>
      <c r="WEL27" s="20"/>
      <c r="WEM27" s="19"/>
      <c r="WEN27" s="20"/>
      <c r="WEO27" s="19"/>
      <c r="WEP27" s="20"/>
      <c r="WEQ27" s="19"/>
      <c r="WER27" s="20"/>
      <c r="WES27" s="19"/>
      <c r="WET27" s="20"/>
      <c r="WEU27" s="19"/>
      <c r="WEV27" s="20"/>
      <c r="WEW27" s="19"/>
      <c r="WEX27" s="20"/>
      <c r="WEY27" s="19"/>
      <c r="WEZ27" s="20"/>
      <c r="WFA27" s="19"/>
      <c r="WFB27" s="20"/>
      <c r="WFC27" s="19"/>
      <c r="WFD27" s="20"/>
      <c r="WFE27" s="19"/>
      <c r="WFF27" s="20"/>
      <c r="WFG27" s="19"/>
      <c r="WFH27" s="20"/>
      <c r="WFI27" s="19"/>
      <c r="WFJ27" s="20"/>
      <c r="WFK27" s="19"/>
      <c r="WFL27" s="20"/>
      <c r="WFM27" s="19"/>
      <c r="WFN27" s="20"/>
      <c r="WFO27" s="19"/>
      <c r="WFP27" s="20"/>
      <c r="WFQ27" s="19"/>
      <c r="WFR27" s="20"/>
      <c r="WFS27" s="19"/>
      <c r="WFT27" s="20"/>
      <c r="WFU27" s="19"/>
      <c r="WFV27" s="20"/>
      <c r="WFW27" s="19"/>
      <c r="WFX27" s="20"/>
      <c r="WFY27" s="19"/>
      <c r="WFZ27" s="20"/>
      <c r="WGA27" s="19"/>
      <c r="WGB27" s="20"/>
      <c r="WGC27" s="19"/>
      <c r="WGD27" s="20"/>
      <c r="WGE27" s="19"/>
      <c r="WGF27" s="20"/>
      <c r="WGG27" s="19"/>
      <c r="WGH27" s="20"/>
      <c r="WGI27" s="19"/>
      <c r="WGJ27" s="20"/>
      <c r="WGK27" s="19"/>
      <c r="WGL27" s="20"/>
      <c r="WGM27" s="19"/>
      <c r="WGN27" s="20"/>
      <c r="WGO27" s="19"/>
      <c r="WGP27" s="20"/>
      <c r="WGQ27" s="19"/>
      <c r="WGR27" s="20"/>
      <c r="WGS27" s="19"/>
      <c r="WGT27" s="20"/>
      <c r="WGU27" s="19"/>
      <c r="WGV27" s="20"/>
      <c r="WGW27" s="19"/>
      <c r="WGX27" s="20"/>
      <c r="WGY27" s="19"/>
      <c r="WGZ27" s="20"/>
      <c r="WHA27" s="19"/>
      <c r="WHB27" s="20"/>
      <c r="WHC27" s="19"/>
      <c r="WHD27" s="20"/>
      <c r="WHE27" s="19"/>
      <c r="WHF27" s="20"/>
      <c r="WHG27" s="19"/>
      <c r="WHH27" s="20"/>
      <c r="WHI27" s="19"/>
      <c r="WHJ27" s="20"/>
      <c r="WHK27" s="19"/>
      <c r="WHL27" s="20"/>
      <c r="WHM27" s="19"/>
      <c r="WHN27" s="20"/>
      <c r="WHO27" s="19"/>
      <c r="WHP27" s="20"/>
      <c r="WHQ27" s="19"/>
      <c r="WHR27" s="20"/>
      <c r="WHS27" s="19"/>
      <c r="WHT27" s="20"/>
      <c r="WHU27" s="19"/>
      <c r="WHV27" s="20"/>
      <c r="WHW27" s="19"/>
      <c r="WHX27" s="20"/>
      <c r="WHY27" s="19"/>
      <c r="WHZ27" s="20"/>
      <c r="WIA27" s="19"/>
      <c r="WIB27" s="20"/>
      <c r="WIC27" s="19"/>
      <c r="WID27" s="20"/>
      <c r="WIE27" s="19"/>
      <c r="WIF27" s="20"/>
      <c r="WIG27" s="19"/>
      <c r="WIH27" s="20"/>
      <c r="WII27" s="19"/>
      <c r="WIJ27" s="20"/>
      <c r="WIK27" s="19"/>
      <c r="WIL27" s="20"/>
      <c r="WIM27" s="19"/>
      <c r="WIN27" s="20"/>
      <c r="WIO27" s="19"/>
      <c r="WIP27" s="20"/>
      <c r="WIQ27" s="19"/>
      <c r="WIR27" s="20"/>
      <c r="WIS27" s="19"/>
      <c r="WIT27" s="20"/>
      <c r="WIU27" s="19"/>
      <c r="WIV27" s="20"/>
      <c r="WIW27" s="19"/>
      <c r="WIX27" s="20"/>
      <c r="WIY27" s="19"/>
      <c r="WIZ27" s="20"/>
      <c r="WJA27" s="19"/>
      <c r="WJB27" s="20"/>
      <c r="WJC27" s="19"/>
      <c r="WJD27" s="20"/>
      <c r="WJE27" s="19"/>
      <c r="WJF27" s="20"/>
      <c r="WJG27" s="19"/>
      <c r="WJH27" s="20"/>
      <c r="WJI27" s="19"/>
      <c r="WJJ27" s="20"/>
      <c r="WJK27" s="19"/>
      <c r="WJL27" s="20"/>
      <c r="WJM27" s="19"/>
      <c r="WJN27" s="20"/>
      <c r="WJO27" s="19"/>
      <c r="WJP27" s="20"/>
      <c r="WJQ27" s="19"/>
      <c r="WJR27" s="20"/>
      <c r="WJS27" s="19"/>
      <c r="WJT27" s="20"/>
      <c r="WJU27" s="19"/>
      <c r="WJV27" s="20"/>
      <c r="WJW27" s="19"/>
      <c r="WJX27" s="20"/>
      <c r="WJY27" s="19"/>
      <c r="WJZ27" s="20"/>
      <c r="WKA27" s="19"/>
      <c r="WKB27" s="20"/>
      <c r="WKC27" s="19"/>
      <c r="WKD27" s="20"/>
      <c r="WKE27" s="19"/>
      <c r="WKF27" s="20"/>
      <c r="WKG27" s="19"/>
      <c r="WKH27" s="20"/>
      <c r="WKI27" s="19"/>
      <c r="WKJ27" s="20"/>
      <c r="WKK27" s="19"/>
      <c r="WKL27" s="20"/>
      <c r="WKM27" s="19"/>
      <c r="WKN27" s="20"/>
      <c r="WKO27" s="19"/>
      <c r="WKP27" s="20"/>
      <c r="WKQ27" s="19"/>
      <c r="WKR27" s="20"/>
      <c r="WKS27" s="19"/>
      <c r="WKT27" s="20"/>
      <c r="WKU27" s="19"/>
      <c r="WKV27" s="20"/>
      <c r="WKW27" s="19"/>
      <c r="WKX27" s="20"/>
      <c r="WKY27" s="19"/>
      <c r="WKZ27" s="20"/>
      <c r="WLA27" s="19"/>
      <c r="WLB27" s="20"/>
      <c r="WLC27" s="19"/>
      <c r="WLD27" s="20"/>
      <c r="WLE27" s="19"/>
      <c r="WLF27" s="20"/>
      <c r="WLG27" s="19"/>
      <c r="WLH27" s="20"/>
      <c r="WLI27" s="19"/>
      <c r="WLJ27" s="20"/>
      <c r="WLK27" s="19"/>
      <c r="WLL27" s="20"/>
      <c r="WLM27" s="19"/>
      <c r="WLN27" s="20"/>
      <c r="WLO27" s="19"/>
      <c r="WLP27" s="20"/>
      <c r="WLQ27" s="19"/>
      <c r="WLR27" s="20"/>
      <c r="WLS27" s="19"/>
      <c r="WLT27" s="20"/>
      <c r="WLU27" s="19"/>
      <c r="WLV27" s="20"/>
      <c r="WLW27" s="19"/>
      <c r="WLX27" s="20"/>
      <c r="WLY27" s="19"/>
      <c r="WLZ27" s="20"/>
      <c r="WMA27" s="19"/>
      <c r="WMB27" s="20"/>
      <c r="WMC27" s="19"/>
      <c r="WMD27" s="20"/>
      <c r="WME27" s="19"/>
      <c r="WMF27" s="20"/>
      <c r="WMG27" s="19"/>
      <c r="WMH27" s="20"/>
      <c r="WMI27" s="19"/>
      <c r="WMJ27" s="20"/>
      <c r="WMK27" s="19"/>
      <c r="WML27" s="20"/>
      <c r="WMM27" s="19"/>
      <c r="WMN27" s="20"/>
      <c r="WMO27" s="19"/>
      <c r="WMP27" s="20"/>
      <c r="WMQ27" s="19"/>
      <c r="WMR27" s="20"/>
      <c r="WMS27" s="19"/>
      <c r="WMT27" s="20"/>
      <c r="WMU27" s="19"/>
      <c r="WMV27" s="20"/>
      <c r="WMW27" s="19"/>
      <c r="WMX27" s="20"/>
      <c r="WMY27" s="19"/>
      <c r="WMZ27" s="20"/>
      <c r="WNA27" s="19"/>
      <c r="WNB27" s="20"/>
      <c r="WNC27" s="19"/>
      <c r="WND27" s="20"/>
      <c r="WNE27" s="19"/>
      <c r="WNF27" s="20"/>
      <c r="WNG27" s="19"/>
      <c r="WNH27" s="20"/>
      <c r="WNI27" s="19"/>
      <c r="WNJ27" s="20"/>
      <c r="WNK27" s="19"/>
      <c r="WNL27" s="20"/>
      <c r="WNM27" s="19"/>
      <c r="WNN27" s="20"/>
      <c r="WNO27" s="19"/>
      <c r="WNP27" s="20"/>
      <c r="WNQ27" s="19"/>
      <c r="WNR27" s="20"/>
      <c r="WNS27" s="19"/>
      <c r="WNT27" s="20"/>
      <c r="WNU27" s="19"/>
      <c r="WNV27" s="20"/>
      <c r="WNW27" s="19"/>
      <c r="WNX27" s="20"/>
      <c r="WNY27" s="19"/>
      <c r="WNZ27" s="20"/>
      <c r="WOA27" s="19"/>
      <c r="WOB27" s="20"/>
      <c r="WOC27" s="19"/>
      <c r="WOD27" s="20"/>
      <c r="WOE27" s="19"/>
      <c r="WOF27" s="20"/>
      <c r="WOG27" s="19"/>
      <c r="WOH27" s="20"/>
      <c r="WOI27" s="19"/>
      <c r="WOJ27" s="20"/>
      <c r="WOK27" s="19"/>
      <c r="WOL27" s="20"/>
      <c r="WOM27" s="19"/>
      <c r="WON27" s="20"/>
      <c r="WOO27" s="19"/>
      <c r="WOP27" s="20"/>
      <c r="WOQ27" s="19"/>
      <c r="WOR27" s="20"/>
      <c r="WOS27" s="19"/>
      <c r="WOT27" s="20"/>
      <c r="WOU27" s="19"/>
      <c r="WOV27" s="20"/>
      <c r="WOW27" s="19"/>
      <c r="WOX27" s="20"/>
      <c r="WOY27" s="19"/>
      <c r="WOZ27" s="20"/>
      <c r="WPA27" s="19"/>
      <c r="WPB27" s="20"/>
      <c r="WPC27" s="19"/>
      <c r="WPD27" s="20"/>
      <c r="WPE27" s="19"/>
      <c r="WPF27" s="20"/>
      <c r="WPG27" s="19"/>
      <c r="WPH27" s="20"/>
      <c r="WPI27" s="19"/>
      <c r="WPJ27" s="20"/>
      <c r="WPK27" s="19"/>
      <c r="WPL27" s="20"/>
      <c r="WPM27" s="19"/>
      <c r="WPN27" s="20"/>
      <c r="WPO27" s="19"/>
      <c r="WPP27" s="20"/>
      <c r="WPQ27" s="19"/>
      <c r="WPR27" s="20"/>
      <c r="WPS27" s="19"/>
      <c r="WPT27" s="20"/>
      <c r="WPU27" s="19"/>
      <c r="WPV27" s="20"/>
      <c r="WPW27" s="19"/>
      <c r="WPX27" s="20"/>
      <c r="WPY27" s="19"/>
      <c r="WPZ27" s="20"/>
      <c r="WQA27" s="19"/>
      <c r="WQB27" s="20"/>
      <c r="WQC27" s="19"/>
      <c r="WQD27" s="20"/>
      <c r="WQE27" s="19"/>
      <c r="WQF27" s="20"/>
      <c r="WQG27" s="19"/>
      <c r="WQH27" s="20"/>
      <c r="WQI27" s="19"/>
      <c r="WQJ27" s="20"/>
      <c r="WQK27" s="19"/>
      <c r="WQL27" s="20"/>
      <c r="WQM27" s="19"/>
      <c r="WQN27" s="20"/>
      <c r="WQO27" s="19"/>
      <c r="WQP27" s="20"/>
      <c r="WQQ27" s="19"/>
      <c r="WQR27" s="20"/>
      <c r="WQS27" s="19"/>
      <c r="WQT27" s="20"/>
      <c r="WQU27" s="19"/>
      <c r="WQV27" s="20"/>
      <c r="WQW27" s="19"/>
      <c r="WQX27" s="20"/>
      <c r="WQY27" s="19"/>
      <c r="WQZ27" s="20"/>
      <c r="WRA27" s="19"/>
      <c r="WRB27" s="20"/>
      <c r="WRC27" s="19"/>
      <c r="WRD27" s="20"/>
      <c r="WRE27" s="19"/>
      <c r="WRF27" s="20"/>
      <c r="WRG27" s="19"/>
      <c r="WRH27" s="20"/>
      <c r="WRI27" s="19"/>
      <c r="WRJ27" s="20"/>
      <c r="WRK27" s="19"/>
      <c r="WRL27" s="20"/>
      <c r="WRM27" s="19"/>
      <c r="WRN27" s="20"/>
      <c r="WRO27" s="19"/>
      <c r="WRP27" s="20"/>
      <c r="WRQ27" s="19"/>
      <c r="WRR27" s="20"/>
      <c r="WRS27" s="19"/>
      <c r="WRT27" s="20"/>
      <c r="WRU27" s="19"/>
      <c r="WRV27" s="20"/>
      <c r="WRW27" s="19"/>
      <c r="WRX27" s="20"/>
      <c r="WRY27" s="19"/>
      <c r="WRZ27" s="20"/>
      <c r="WSA27" s="19"/>
      <c r="WSB27" s="20"/>
      <c r="WSC27" s="19"/>
      <c r="WSD27" s="20"/>
      <c r="WSE27" s="19"/>
      <c r="WSF27" s="20"/>
      <c r="WSG27" s="19"/>
      <c r="WSH27" s="20"/>
      <c r="WSI27" s="19"/>
      <c r="WSJ27" s="20"/>
      <c r="WSK27" s="19"/>
      <c r="WSL27" s="20"/>
      <c r="WSM27" s="19"/>
      <c r="WSN27" s="20"/>
      <c r="WSO27" s="19"/>
      <c r="WSP27" s="20"/>
      <c r="WSQ27" s="19"/>
      <c r="WSR27" s="20"/>
      <c r="WSS27" s="19"/>
      <c r="WST27" s="20"/>
      <c r="WSU27" s="19"/>
      <c r="WSV27" s="20"/>
      <c r="WSW27" s="19"/>
      <c r="WSX27" s="20"/>
      <c r="WSY27" s="19"/>
      <c r="WSZ27" s="20"/>
      <c r="WTA27" s="19"/>
      <c r="WTB27" s="20"/>
      <c r="WTC27" s="19"/>
      <c r="WTD27" s="20"/>
      <c r="WTE27" s="19"/>
      <c r="WTF27" s="20"/>
      <c r="WTG27" s="19"/>
      <c r="WTH27" s="20"/>
      <c r="WTI27" s="19"/>
      <c r="WTJ27" s="20"/>
      <c r="WTK27" s="19"/>
      <c r="WTL27" s="20"/>
      <c r="WTM27" s="19"/>
      <c r="WTN27" s="20"/>
      <c r="WTO27" s="19"/>
      <c r="WTP27" s="20"/>
      <c r="WTQ27" s="19"/>
      <c r="WTR27" s="20"/>
      <c r="WTS27" s="19"/>
      <c r="WTT27" s="20"/>
      <c r="WTU27" s="19"/>
      <c r="WTV27" s="20"/>
      <c r="WTW27" s="19"/>
      <c r="WTX27" s="20"/>
      <c r="WTY27" s="19"/>
      <c r="WTZ27" s="20"/>
      <c r="WUA27" s="19"/>
      <c r="WUB27" s="20"/>
      <c r="WUC27" s="19"/>
      <c r="WUD27" s="20"/>
      <c r="WUE27" s="19"/>
      <c r="WUF27" s="20"/>
      <c r="WUG27" s="19"/>
      <c r="WUH27" s="20"/>
      <c r="WUI27" s="19"/>
      <c r="WUJ27" s="20"/>
      <c r="WUK27" s="19"/>
      <c r="WUL27" s="20"/>
      <c r="WUM27" s="19"/>
      <c r="WUN27" s="20"/>
      <c r="WUO27" s="19"/>
      <c r="WUP27" s="20"/>
      <c r="WUQ27" s="19"/>
      <c r="WUR27" s="20"/>
      <c r="WUS27" s="19"/>
      <c r="WUT27" s="20"/>
      <c r="WUU27" s="19"/>
      <c r="WUV27" s="20"/>
      <c r="WUW27" s="19"/>
      <c r="WUX27" s="20"/>
      <c r="WUY27" s="19"/>
      <c r="WUZ27" s="20"/>
      <c r="WVA27" s="19"/>
      <c r="WVB27" s="20"/>
      <c r="WVC27" s="19"/>
      <c r="WVD27" s="20"/>
      <c r="WVE27" s="19"/>
      <c r="WVF27" s="20"/>
      <c r="WVG27" s="19"/>
      <c r="WVH27" s="20"/>
      <c r="WVI27" s="19"/>
      <c r="WVJ27" s="20"/>
      <c r="WVK27" s="19"/>
      <c r="WVL27" s="20"/>
      <c r="WVM27" s="19"/>
      <c r="WVN27" s="20"/>
      <c r="WVO27" s="19"/>
      <c r="WVP27" s="20"/>
      <c r="WVQ27" s="19"/>
      <c r="WVR27" s="20"/>
      <c r="WVS27" s="19"/>
      <c r="WVT27" s="20"/>
      <c r="WVU27" s="19"/>
      <c r="WVV27" s="20"/>
      <c r="WVW27" s="19"/>
      <c r="WVX27" s="20"/>
      <c r="WVY27" s="19"/>
      <c r="WVZ27" s="20"/>
      <c r="WWA27" s="19"/>
      <c r="WWB27" s="20"/>
      <c r="WWC27" s="19"/>
      <c r="WWD27" s="20"/>
      <c r="WWE27" s="19"/>
      <c r="WWF27" s="20"/>
      <c r="WWG27" s="19"/>
      <c r="WWH27" s="20"/>
      <c r="WWI27" s="19"/>
      <c r="WWJ27" s="20"/>
      <c r="WWK27" s="19"/>
      <c r="WWL27" s="20"/>
      <c r="WWM27" s="19"/>
      <c r="WWN27" s="20"/>
      <c r="WWO27" s="19"/>
      <c r="WWP27" s="20"/>
      <c r="WWQ27" s="19"/>
      <c r="WWR27" s="20"/>
      <c r="WWS27" s="19"/>
      <c r="WWT27" s="20"/>
      <c r="WWU27" s="19"/>
      <c r="WWV27" s="20"/>
      <c r="WWW27" s="19"/>
      <c r="WWX27" s="20"/>
      <c r="WWY27" s="19"/>
      <c r="WWZ27" s="20"/>
      <c r="WXA27" s="19"/>
      <c r="WXB27" s="20"/>
      <c r="WXC27" s="19"/>
      <c r="WXD27" s="20"/>
      <c r="WXE27" s="19"/>
      <c r="WXF27" s="20"/>
      <c r="WXG27" s="19"/>
      <c r="WXH27" s="20"/>
      <c r="WXI27" s="19"/>
      <c r="WXJ27" s="20"/>
      <c r="WXK27" s="19"/>
      <c r="WXL27" s="20"/>
      <c r="WXM27" s="19"/>
      <c r="WXN27" s="20"/>
      <c r="WXO27" s="19"/>
      <c r="WXP27" s="20"/>
      <c r="WXQ27" s="19"/>
      <c r="WXR27" s="20"/>
      <c r="WXS27" s="19"/>
      <c r="WXT27" s="20"/>
      <c r="WXU27" s="19"/>
      <c r="WXV27" s="20"/>
      <c r="WXW27" s="19"/>
      <c r="WXX27" s="20"/>
      <c r="WXY27" s="19"/>
      <c r="WXZ27" s="20"/>
      <c r="WYA27" s="19"/>
      <c r="WYB27" s="20"/>
      <c r="WYC27" s="19"/>
      <c r="WYD27" s="20"/>
      <c r="WYE27" s="19"/>
      <c r="WYF27" s="20"/>
      <c r="WYG27" s="19"/>
      <c r="WYH27" s="20"/>
      <c r="WYI27" s="19"/>
      <c r="WYJ27" s="20"/>
      <c r="WYK27" s="19"/>
      <c r="WYL27" s="20"/>
      <c r="WYM27" s="19"/>
      <c r="WYN27" s="20"/>
      <c r="WYO27" s="19"/>
      <c r="WYP27" s="20"/>
      <c r="WYQ27" s="19"/>
      <c r="WYR27" s="20"/>
      <c r="WYS27" s="19"/>
      <c r="WYT27" s="20"/>
      <c r="WYU27" s="19"/>
      <c r="WYV27" s="20"/>
      <c r="WYW27" s="19"/>
      <c r="WYX27" s="20"/>
      <c r="WYY27" s="19"/>
      <c r="WYZ27" s="20"/>
      <c r="WZA27" s="19"/>
      <c r="WZB27" s="20"/>
      <c r="WZC27" s="19"/>
      <c r="WZD27" s="20"/>
      <c r="WZE27" s="19"/>
      <c r="WZF27" s="20"/>
      <c r="WZG27" s="19"/>
      <c r="WZH27" s="20"/>
      <c r="WZI27" s="19"/>
      <c r="WZJ27" s="20"/>
      <c r="WZK27" s="19"/>
      <c r="WZL27" s="20"/>
      <c r="WZM27" s="19"/>
      <c r="WZN27" s="20"/>
      <c r="WZO27" s="19"/>
      <c r="WZP27" s="20"/>
      <c r="WZQ27" s="19"/>
      <c r="WZR27" s="20"/>
      <c r="WZS27" s="19"/>
      <c r="WZT27" s="20"/>
      <c r="WZU27" s="19"/>
      <c r="WZV27" s="20"/>
      <c r="WZW27" s="19"/>
      <c r="WZX27" s="20"/>
      <c r="WZY27" s="19"/>
      <c r="WZZ27" s="20"/>
      <c r="XAA27" s="19"/>
      <c r="XAB27" s="20"/>
      <c r="XAC27" s="19"/>
      <c r="XAD27" s="20"/>
      <c r="XAE27" s="19"/>
      <c r="XAF27" s="20"/>
      <c r="XAG27" s="19"/>
      <c r="XAH27" s="20"/>
      <c r="XAI27" s="19"/>
      <c r="XAJ27" s="20"/>
      <c r="XAK27" s="19"/>
      <c r="XAL27" s="20"/>
      <c r="XAM27" s="19"/>
      <c r="XAN27" s="20"/>
      <c r="XAO27" s="19"/>
      <c r="XAP27" s="20"/>
      <c r="XAQ27" s="19"/>
      <c r="XAR27" s="20"/>
      <c r="XAS27" s="19"/>
      <c r="XAT27" s="20"/>
      <c r="XAU27" s="19"/>
      <c r="XAV27" s="20"/>
      <c r="XAW27" s="19"/>
      <c r="XAX27" s="20"/>
      <c r="XAY27" s="19"/>
      <c r="XAZ27" s="20"/>
      <c r="XBA27" s="19"/>
      <c r="XBB27" s="20"/>
      <c r="XBC27" s="19"/>
      <c r="XBD27" s="20"/>
      <c r="XBE27" s="19"/>
      <c r="XBF27" s="20"/>
      <c r="XBG27" s="19"/>
      <c r="XBH27" s="20"/>
      <c r="XBI27" s="19"/>
      <c r="XBJ27" s="20"/>
      <c r="XBK27" s="19"/>
      <c r="XBL27" s="20"/>
      <c r="XBM27" s="19"/>
      <c r="XBN27" s="20"/>
      <c r="XBO27" s="19"/>
      <c r="XBP27" s="20"/>
      <c r="XBQ27" s="19"/>
      <c r="XBR27" s="20"/>
      <c r="XBS27" s="19"/>
      <c r="XBT27" s="20"/>
      <c r="XBU27" s="19"/>
      <c r="XBV27" s="20"/>
      <c r="XBW27" s="19"/>
      <c r="XBX27" s="20"/>
      <c r="XBY27" s="19"/>
      <c r="XBZ27" s="20"/>
      <c r="XCA27" s="19"/>
      <c r="XCB27" s="20"/>
      <c r="XCC27" s="19"/>
      <c r="XCD27" s="20"/>
      <c r="XCE27" s="19"/>
      <c r="XCF27" s="20"/>
      <c r="XCG27" s="19"/>
      <c r="XCH27" s="20"/>
      <c r="XCI27" s="19"/>
      <c r="XCJ27" s="20"/>
      <c r="XCK27" s="19"/>
      <c r="XCL27" s="20"/>
      <c r="XCM27" s="19"/>
      <c r="XCN27" s="20"/>
      <c r="XCO27" s="19"/>
      <c r="XCP27" s="20"/>
      <c r="XCQ27" s="19"/>
      <c r="XCR27" s="20"/>
      <c r="XCS27" s="19"/>
      <c r="XCT27" s="20"/>
      <c r="XCU27" s="19"/>
      <c r="XCV27" s="20"/>
      <c r="XCW27" s="19"/>
      <c r="XCX27" s="20"/>
      <c r="XCY27" s="19"/>
      <c r="XCZ27" s="20"/>
      <c r="XDA27" s="19"/>
      <c r="XDB27" s="20"/>
      <c r="XDC27" s="19"/>
      <c r="XDD27" s="20"/>
      <c r="XDE27" s="19"/>
      <c r="XDF27" s="20"/>
      <c r="XDG27" s="19"/>
      <c r="XDH27" s="20"/>
      <c r="XDI27" s="19"/>
      <c r="XDJ27" s="20"/>
      <c r="XDK27" s="19"/>
      <c r="XDL27" s="20"/>
      <c r="XDM27" s="19"/>
      <c r="XDN27" s="20"/>
      <c r="XDO27" s="19"/>
      <c r="XDP27" s="20"/>
      <c r="XDQ27" s="19"/>
      <c r="XDR27" s="20"/>
      <c r="XDS27" s="19"/>
      <c r="XDT27" s="20"/>
      <c r="XDU27" s="19"/>
      <c r="XDV27" s="20"/>
      <c r="XDW27" s="19"/>
      <c r="XDX27" s="20"/>
      <c r="XDY27" s="19"/>
      <c r="XDZ27" s="20"/>
      <c r="XEA27" s="19"/>
      <c r="XEB27" s="20"/>
      <c r="XEC27" s="19"/>
      <c r="XED27" s="20"/>
      <c r="XEE27" s="19"/>
      <c r="XEF27" s="20"/>
      <c r="XEG27" s="19"/>
      <c r="XEH27" s="20"/>
      <c r="XEI27" s="19"/>
      <c r="XEJ27" s="20"/>
      <c r="XEK27" s="19"/>
      <c r="XEL27" s="20"/>
      <c r="XEM27" s="19"/>
      <c r="XEN27" s="20"/>
      <c r="XEO27" s="19"/>
      <c r="XEP27" s="20"/>
      <c r="XEQ27" s="19"/>
      <c r="XER27" s="20"/>
      <c r="XES27" s="19"/>
      <c r="XET27" s="20"/>
      <c r="XEU27" s="19"/>
      <c r="XEV27" s="20"/>
      <c r="XEW27" s="19"/>
      <c r="XEX27" s="20"/>
      <c r="XEY27" s="19"/>
      <c r="XEZ27" s="20"/>
      <c r="XFA27" s="19"/>
      <c r="XFB27" s="20"/>
      <c r="XFC27" s="19"/>
      <c r="XFD27" s="20"/>
    </row>
  </sheetData>
  <mergeCells count="13">
    <mergeCell ref="D2:N2"/>
    <mergeCell ref="E3:H3"/>
    <mergeCell ref="A5:B5"/>
    <mergeCell ref="A2:A4"/>
    <mergeCell ref="B2:B4"/>
    <mergeCell ref="C2:C4"/>
    <mergeCell ref="D3:D4"/>
    <mergeCell ref="I3:I4"/>
    <mergeCell ref="J3:J4"/>
    <mergeCell ref="K3:K4"/>
    <mergeCell ref="L3:L4"/>
    <mergeCell ref="M3:M4"/>
    <mergeCell ref="N3:N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dongge</dc:creator>
  <cp:lastModifiedBy>guyuan</cp:lastModifiedBy>
  <dcterms:created xsi:type="dcterms:W3CDTF">2017-10-01T20:32:00Z</dcterms:created>
  <cp:lastPrinted>2018-05-19T19:31:00Z</cp:lastPrinted>
  <dcterms:modified xsi:type="dcterms:W3CDTF">2023-12-11T15:34:00Z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5DAEFEC097585ED6C8DC6665BAFE0766</vt:lpwstr>
  </property>
</Properties>
</file>