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分配表" sheetId="2" r:id="rId1"/>
  </sheets>
  <calcPr calcId="144525"/>
</workbook>
</file>

<file path=xl/sharedStrings.xml><?xml version="1.0" encoding="utf-8"?>
<sst xmlns="http://schemas.openxmlformats.org/spreadsheetml/2006/main" count="48" uniqueCount="35">
  <si>
    <t>2022年8月份特困人员供养资金及一次性生活补贴分配表</t>
  </si>
  <si>
    <t>单位名称：原州区民政局</t>
  </si>
  <si>
    <t>名称</t>
  </si>
  <si>
    <t>发放标准（人/月/元）</t>
  </si>
  <si>
    <t>发放人数（人）</t>
  </si>
  <si>
    <t>发放金额（元）</t>
  </si>
  <si>
    <t>供养资金发放金额（元）</t>
  </si>
  <si>
    <t>一次性生活补贴（元）</t>
  </si>
  <si>
    <t>合计(元）</t>
  </si>
  <si>
    <t>备注</t>
  </si>
  <si>
    <t>城市</t>
  </si>
  <si>
    <t>农村</t>
  </si>
  <si>
    <t>小计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</si>
  <si>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</si>
  <si>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</si>
  <si>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</si>
  <si>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</si>
  <si>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</si>
  <si>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</si>
  <si>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</si>
  <si>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</si>
  <si>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</si>
  <si>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</si>
  <si>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</si>
  <si>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南关办事处</t>
  </si>
  <si>
    <t>北塬办事处</t>
  </si>
  <si>
    <t>古雁办事处</t>
  </si>
  <si>
    <t>┄┄</t>
  </si>
  <si>
    <t>寨科中心敬老院</t>
  </si>
  <si>
    <t>杨郎中心敬老院</t>
  </si>
  <si>
    <t>原州区中心敬老院</t>
  </si>
  <si>
    <t>合计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</si>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</sst>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1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H12" sqref="H12"/>
    </sheetView>
  </sheetViews>
  <sheetFormatPr defaultColWidth="9" defaultRowHeight="13.5"/>
  <cols>
    <col min="1" max="1" width="15.25" style="1" customWidth="1"/>
    <col min="2" max="2" width="10.875" style="1" customWidth="1"/>
    <col min="3" max="3" width="8.75" style="1" customWidth="1"/>
    <col min="4" max="4" width="7.375" style="1" customWidth="1"/>
    <col min="5" max="5" width="6.125" style="1" customWidth="1"/>
    <col min="6" max="6" width="8.75" style="1" customWidth="1"/>
    <col min="7" max="7" width="10.25" style="1" customWidth="1"/>
    <col min="8" max="8" width="11" style="1" customWidth="1"/>
    <col min="9" max="9" width="10.75" style="1" customWidth="1"/>
    <col min="10" max="10" width="10.875" style="1" customWidth="1"/>
    <col min="11" max="11" width="10.75" style="1" customWidth="1"/>
    <col min="12" max="12" width="11.25" style="1" customWidth="1"/>
    <col min="13" max="13" width="9.625" style="1" customWidth="1"/>
    <col min="14" max="16384" width="9" style="1"/>
  </cols>
  <sheetData>
    <row r="1" s="1" customFormat="1" ht="3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6"/>
    </row>
    <row r="3" s="1" customFormat="1" ht="21" customHeight="1" spans="1:13">
      <c r="A3" s="4" t="s">
        <v>2</v>
      </c>
      <c r="B3" s="4" t="s">
        <v>3</v>
      </c>
      <c r="C3" s="4"/>
      <c r="D3" s="4" t="s">
        <v>4</v>
      </c>
      <c r="E3" s="4"/>
      <c r="F3" s="4"/>
      <c r="G3" s="4" t="s">
        <v>5</v>
      </c>
      <c r="H3" s="4"/>
      <c r="I3" s="17" t="s">
        <v>6</v>
      </c>
      <c r="J3" s="17" t="s">
        <v>7</v>
      </c>
      <c r="K3" s="17"/>
      <c r="L3" s="18" t="s">
        <v>8</v>
      </c>
      <c r="M3" s="19" t="s">
        <v>9</v>
      </c>
    </row>
    <row r="4" s="1" customFormat="1" ht="21" customHeight="1" spans="1:13">
      <c r="A4" s="4"/>
      <c r="B4" s="4" t="s">
        <v>10</v>
      </c>
      <c r="C4" s="4" t="s">
        <v>11</v>
      </c>
      <c r="D4" s="4" t="s">
        <v>12</v>
      </c>
      <c r="E4" s="4" t="s">
        <v>10</v>
      </c>
      <c r="F4" s="4" t="s">
        <v>11</v>
      </c>
      <c r="G4" s="4" t="s">
        <v>10</v>
      </c>
      <c r="H4" s="4" t="s">
        <v>11</v>
      </c>
      <c r="I4" s="17"/>
      <c r="J4" s="17" t="s">
        <v>10</v>
      </c>
      <c r="K4" s="17" t="s">
        <v>11</v>
      </c>
      <c r="L4" s="20"/>
      <c r="M4" s="19"/>
    </row>
    <row r="5" s="1" customFormat="1" ht="18" customHeight="1" spans="1:13">
      <c r="A5" s="5" t="s">
        <v>13</v>
      </c>
      <c r="B5" s="6">
        <v>850</v>
      </c>
      <c r="C5" s="6">
        <v>600</v>
      </c>
      <c r="D5" s="7">
        <f t="shared" ref="D5:D18" si="0">E5+F5</f>
        <v>27</v>
      </c>
      <c r="E5" s="7">
        <v>0</v>
      </c>
      <c r="F5" s="7">
        <v>27</v>
      </c>
      <c r="G5" s="8">
        <f t="shared" ref="G5:G18" si="1">E5*B5</f>
        <v>0</v>
      </c>
      <c r="H5" s="8">
        <f t="shared" ref="H5:H18" si="2">F5*C5</f>
        <v>16200</v>
      </c>
      <c r="I5" s="8">
        <f t="shared" ref="I5:I18" si="3">G5+H5</f>
        <v>16200</v>
      </c>
      <c r="J5" s="8">
        <f t="shared" ref="J5:J24" si="4">E5*200</f>
        <v>0</v>
      </c>
      <c r="K5" s="8">
        <f t="shared" ref="K5:K24" si="5">F5*200</f>
        <v>5400</v>
      </c>
      <c r="L5" s="8">
        <f>I5+J5+K5</f>
        <v>21600</v>
      </c>
      <c r="M5" s="21"/>
    </row>
    <row r="6" s="1" customFormat="1" ht="18" customHeight="1" spans="1:13">
      <c r="A6" s="5" t="s">
        <v>14</v>
      </c>
      <c r="B6" s="6">
        <v>850</v>
      </c>
      <c r="C6" s="6">
        <v>600</v>
      </c>
      <c r="D6" s="7">
        <f t="shared" si="0"/>
        <v>17</v>
      </c>
      <c r="E6" s="7">
        <v>0</v>
      </c>
      <c r="F6" s="7">
        <v>17</v>
      </c>
      <c r="G6" s="8">
        <f t="shared" si="1"/>
        <v>0</v>
      </c>
      <c r="H6" s="8">
        <f t="shared" si="2"/>
        <v>10200</v>
      </c>
      <c r="I6" s="8">
        <f t="shared" si="3"/>
        <v>10200</v>
      </c>
      <c r="J6" s="8">
        <f t="shared" si="4"/>
        <v>0</v>
      </c>
      <c r="K6" s="8">
        <f t="shared" si="5"/>
        <v>3400</v>
      </c>
      <c r="L6" s="8">
        <f t="shared" ref="L6:L11" si="6">I6+J6+K6</f>
        <v>13600</v>
      </c>
      <c r="M6" s="21"/>
    </row>
    <row r="7" s="1" customFormat="1" ht="18" customHeight="1" spans="1:13">
      <c r="A7" s="5" t="s">
        <v>15</v>
      </c>
      <c r="B7" s="6">
        <v>850</v>
      </c>
      <c r="C7" s="6">
        <v>600</v>
      </c>
      <c r="D7" s="7">
        <f t="shared" si="0"/>
        <v>24</v>
      </c>
      <c r="E7" s="7">
        <v>0</v>
      </c>
      <c r="F7" s="7">
        <v>24</v>
      </c>
      <c r="G7" s="8">
        <f t="shared" si="1"/>
        <v>0</v>
      </c>
      <c r="H7" s="8">
        <f t="shared" si="2"/>
        <v>14400</v>
      </c>
      <c r="I7" s="8">
        <f t="shared" si="3"/>
        <v>14400</v>
      </c>
      <c r="J7" s="8">
        <f t="shared" si="4"/>
        <v>0</v>
      </c>
      <c r="K7" s="8">
        <f t="shared" si="5"/>
        <v>4800</v>
      </c>
      <c r="L7" s="8">
        <f t="shared" si="6"/>
        <v>19200</v>
      </c>
      <c r="M7" s="21"/>
    </row>
    <row r="8" s="1" customFormat="1" ht="18" customHeight="1" spans="1:13">
      <c r="A8" s="5" t="s">
        <v>16</v>
      </c>
      <c r="B8" s="6">
        <v>850</v>
      </c>
      <c r="C8" s="6">
        <v>600</v>
      </c>
      <c r="D8" s="7">
        <f t="shared" si="0"/>
        <v>76</v>
      </c>
      <c r="E8" s="7">
        <v>0</v>
      </c>
      <c r="F8" s="7">
        <v>76</v>
      </c>
      <c r="G8" s="8">
        <f t="shared" si="1"/>
        <v>0</v>
      </c>
      <c r="H8" s="8">
        <f t="shared" si="2"/>
        <v>45600</v>
      </c>
      <c r="I8" s="8">
        <f t="shared" si="3"/>
        <v>45600</v>
      </c>
      <c r="J8" s="8">
        <f t="shared" si="4"/>
        <v>0</v>
      </c>
      <c r="K8" s="8">
        <f t="shared" si="5"/>
        <v>15200</v>
      </c>
      <c r="L8" s="8">
        <f t="shared" si="6"/>
        <v>60800</v>
      </c>
      <c r="M8" s="21"/>
    </row>
    <row r="9" s="1" customFormat="1" ht="18" customHeight="1" spans="1:13">
      <c r="A9" s="5" t="s">
        <v>17</v>
      </c>
      <c r="B9" s="6">
        <v>850</v>
      </c>
      <c r="C9" s="6">
        <v>600</v>
      </c>
      <c r="D9" s="7">
        <f t="shared" si="0"/>
        <v>46</v>
      </c>
      <c r="E9" s="7">
        <v>0</v>
      </c>
      <c r="F9" s="7">
        <v>46</v>
      </c>
      <c r="G9" s="8">
        <f t="shared" si="1"/>
        <v>0</v>
      </c>
      <c r="H9" s="8">
        <f t="shared" si="2"/>
        <v>27600</v>
      </c>
      <c r="I9" s="8">
        <f t="shared" si="3"/>
        <v>27600</v>
      </c>
      <c r="J9" s="8">
        <f t="shared" si="4"/>
        <v>0</v>
      </c>
      <c r="K9" s="8">
        <f t="shared" si="5"/>
        <v>9200</v>
      </c>
      <c r="L9" s="8">
        <f t="shared" si="6"/>
        <v>36800</v>
      </c>
      <c r="M9" s="22"/>
    </row>
    <row r="10" s="1" customFormat="1" ht="18" customHeight="1" spans="1:13">
      <c r="A10" s="5" t="s">
        <v>18</v>
      </c>
      <c r="B10" s="6">
        <v>850</v>
      </c>
      <c r="C10" s="6">
        <v>600</v>
      </c>
      <c r="D10" s="7">
        <f t="shared" si="0"/>
        <v>29</v>
      </c>
      <c r="E10" s="7">
        <v>0</v>
      </c>
      <c r="F10" s="7">
        <v>29</v>
      </c>
      <c r="G10" s="8">
        <f t="shared" si="1"/>
        <v>0</v>
      </c>
      <c r="H10" s="8">
        <f t="shared" si="2"/>
        <v>17400</v>
      </c>
      <c r="I10" s="8">
        <f t="shared" si="3"/>
        <v>17400</v>
      </c>
      <c r="J10" s="8">
        <f t="shared" si="4"/>
        <v>0</v>
      </c>
      <c r="K10" s="8">
        <f t="shared" si="5"/>
        <v>5800</v>
      </c>
      <c r="L10" s="8">
        <f t="shared" si="6"/>
        <v>23200</v>
      </c>
      <c r="M10" s="22"/>
    </row>
    <row r="11" s="1" customFormat="1" ht="18" customHeight="1" spans="1:13">
      <c r="A11" s="5" t="s">
        <v>19</v>
      </c>
      <c r="B11" s="6">
        <v>850</v>
      </c>
      <c r="C11" s="6">
        <v>600</v>
      </c>
      <c r="D11" s="7">
        <f t="shared" si="0"/>
        <v>16</v>
      </c>
      <c r="E11" s="7">
        <v>0</v>
      </c>
      <c r="F11" s="7">
        <v>16</v>
      </c>
      <c r="G11" s="8">
        <f t="shared" si="1"/>
        <v>0</v>
      </c>
      <c r="H11" s="8">
        <f t="shared" si="2"/>
        <v>9600</v>
      </c>
      <c r="I11" s="8">
        <f t="shared" si="3"/>
        <v>9600</v>
      </c>
      <c r="J11" s="8">
        <f t="shared" si="4"/>
        <v>0</v>
      </c>
      <c r="K11" s="8">
        <f t="shared" si="5"/>
        <v>3200</v>
      </c>
      <c r="L11" s="8">
        <f t="shared" si="6"/>
        <v>12800</v>
      </c>
      <c r="M11" s="21"/>
    </row>
    <row r="12" s="1" customFormat="1" ht="18" customHeight="1" spans="1:13">
      <c r="A12" s="5" t="s">
        <v>20</v>
      </c>
      <c r="B12" s="6">
        <v>850</v>
      </c>
      <c r="C12" s="6">
        <v>600</v>
      </c>
      <c r="D12" s="7">
        <f t="shared" si="0"/>
        <v>68</v>
      </c>
      <c r="E12" s="7">
        <v>0</v>
      </c>
      <c r="F12" s="7">
        <v>68</v>
      </c>
      <c r="G12" s="8">
        <f t="shared" si="1"/>
        <v>0</v>
      </c>
      <c r="H12" s="8">
        <f t="shared" si="2"/>
        <v>40800</v>
      </c>
      <c r="I12" s="8">
        <f t="shared" si="3"/>
        <v>40800</v>
      </c>
      <c r="J12" s="8">
        <f t="shared" si="4"/>
        <v>0</v>
      </c>
      <c r="K12" s="8">
        <f t="shared" si="5"/>
        <v>13600</v>
      </c>
      <c r="L12" s="8">
        <f t="shared" ref="L12:L24" si="7">I12+J12+K12</f>
        <v>54400</v>
      </c>
      <c r="M12" s="22"/>
    </row>
    <row r="13" s="1" customFormat="1" ht="18" customHeight="1" spans="1:13">
      <c r="A13" s="5" t="s">
        <v>21</v>
      </c>
      <c r="B13" s="6">
        <v>850</v>
      </c>
      <c r="C13" s="6">
        <v>600</v>
      </c>
      <c r="D13" s="7">
        <f t="shared" si="0"/>
        <v>11</v>
      </c>
      <c r="E13" s="7">
        <v>0</v>
      </c>
      <c r="F13" s="7">
        <v>11</v>
      </c>
      <c r="G13" s="8">
        <f t="shared" si="1"/>
        <v>0</v>
      </c>
      <c r="H13" s="8">
        <f t="shared" si="2"/>
        <v>6600</v>
      </c>
      <c r="I13" s="8">
        <f t="shared" si="3"/>
        <v>6600</v>
      </c>
      <c r="J13" s="8">
        <f t="shared" si="4"/>
        <v>0</v>
      </c>
      <c r="K13" s="8">
        <f t="shared" si="5"/>
        <v>2200</v>
      </c>
      <c r="L13" s="8">
        <f t="shared" si="7"/>
        <v>8800</v>
      </c>
      <c r="M13" s="21"/>
    </row>
    <row r="14" s="1" customFormat="1" ht="18" customHeight="1" spans="1:13">
      <c r="A14" s="5" t="s">
        <v>22</v>
      </c>
      <c r="B14" s="6">
        <v>850</v>
      </c>
      <c r="C14" s="6">
        <v>600</v>
      </c>
      <c r="D14" s="7">
        <f t="shared" si="0"/>
        <v>100</v>
      </c>
      <c r="E14" s="7">
        <v>0</v>
      </c>
      <c r="F14" s="7">
        <v>100</v>
      </c>
      <c r="G14" s="8">
        <f t="shared" si="1"/>
        <v>0</v>
      </c>
      <c r="H14" s="8">
        <f t="shared" si="2"/>
        <v>60000</v>
      </c>
      <c r="I14" s="8">
        <f t="shared" si="3"/>
        <v>60000</v>
      </c>
      <c r="J14" s="8">
        <f t="shared" si="4"/>
        <v>0</v>
      </c>
      <c r="K14" s="8">
        <f t="shared" si="5"/>
        <v>20000</v>
      </c>
      <c r="L14" s="8">
        <f t="shared" si="7"/>
        <v>80000</v>
      </c>
      <c r="M14" s="21"/>
    </row>
    <row r="15" s="1" customFormat="1" ht="18" customHeight="1" spans="1:13">
      <c r="A15" s="5" t="s">
        <v>23</v>
      </c>
      <c r="B15" s="6">
        <v>850</v>
      </c>
      <c r="C15" s="6">
        <v>600</v>
      </c>
      <c r="D15" s="7">
        <f t="shared" si="0"/>
        <v>31</v>
      </c>
      <c r="E15" s="7">
        <v>0</v>
      </c>
      <c r="F15" s="7">
        <v>31</v>
      </c>
      <c r="G15" s="8">
        <f t="shared" si="1"/>
        <v>0</v>
      </c>
      <c r="H15" s="8">
        <f t="shared" si="2"/>
        <v>18600</v>
      </c>
      <c r="I15" s="8">
        <f t="shared" si="3"/>
        <v>18600</v>
      </c>
      <c r="J15" s="8">
        <f t="shared" si="4"/>
        <v>0</v>
      </c>
      <c r="K15" s="8">
        <f t="shared" si="5"/>
        <v>6200</v>
      </c>
      <c r="L15" s="8">
        <f t="shared" si="7"/>
        <v>24800</v>
      </c>
      <c r="M15" s="21"/>
    </row>
    <row r="16" s="1" customFormat="1" ht="18" customHeight="1" spans="1:13">
      <c r="A16" s="5" t="s">
        <v>24</v>
      </c>
      <c r="B16" s="6">
        <v>850</v>
      </c>
      <c r="C16" s="6">
        <v>600</v>
      </c>
      <c r="D16" s="7">
        <f t="shared" si="0"/>
        <v>3</v>
      </c>
      <c r="E16" s="7">
        <v>3</v>
      </c>
      <c r="F16" s="7">
        <v>0</v>
      </c>
      <c r="G16" s="8">
        <f t="shared" si="1"/>
        <v>2550</v>
      </c>
      <c r="H16" s="8">
        <f t="shared" si="2"/>
        <v>0</v>
      </c>
      <c r="I16" s="8">
        <f t="shared" si="3"/>
        <v>2550</v>
      </c>
      <c r="J16" s="8">
        <f t="shared" si="4"/>
        <v>600</v>
      </c>
      <c r="K16" s="8">
        <f t="shared" si="5"/>
        <v>0</v>
      </c>
      <c r="L16" s="8">
        <f t="shared" si="7"/>
        <v>3150</v>
      </c>
      <c r="M16" s="21"/>
    </row>
    <row r="17" s="1" customFormat="1" ht="18" customHeight="1" spans="1:13">
      <c r="A17" s="5" t="s">
        <v>25</v>
      </c>
      <c r="B17" s="6">
        <v>850</v>
      </c>
      <c r="C17" s="6">
        <v>600</v>
      </c>
      <c r="D17" s="7">
        <f t="shared" si="0"/>
        <v>5</v>
      </c>
      <c r="E17" s="7">
        <v>5</v>
      </c>
      <c r="F17" s="7">
        <v>0</v>
      </c>
      <c r="G17" s="8">
        <f t="shared" si="1"/>
        <v>4250</v>
      </c>
      <c r="H17" s="8">
        <f t="shared" si="2"/>
        <v>0</v>
      </c>
      <c r="I17" s="8">
        <f t="shared" si="3"/>
        <v>4250</v>
      </c>
      <c r="J17" s="8">
        <f t="shared" si="4"/>
        <v>1000</v>
      </c>
      <c r="K17" s="8">
        <f t="shared" si="5"/>
        <v>0</v>
      </c>
      <c r="L17" s="8">
        <f t="shared" si="7"/>
        <v>5250</v>
      </c>
      <c r="M17" s="21"/>
    </row>
    <row r="18" s="1" customFormat="1" ht="18" customHeight="1" spans="1:13">
      <c r="A18" s="5" t="s">
        <v>26</v>
      </c>
      <c r="B18" s="6">
        <v>850</v>
      </c>
      <c r="C18" s="6">
        <v>600</v>
      </c>
      <c r="D18" s="7">
        <f t="shared" si="0"/>
        <v>4</v>
      </c>
      <c r="E18" s="7">
        <v>4</v>
      </c>
      <c r="F18" s="7">
        <v>0</v>
      </c>
      <c r="G18" s="8">
        <f t="shared" si="1"/>
        <v>3400</v>
      </c>
      <c r="H18" s="8">
        <f t="shared" si="2"/>
        <v>0</v>
      </c>
      <c r="I18" s="8">
        <f t="shared" si="3"/>
        <v>3400</v>
      </c>
      <c r="J18" s="8">
        <f t="shared" si="4"/>
        <v>800</v>
      </c>
      <c r="K18" s="8">
        <f t="shared" si="5"/>
        <v>0</v>
      </c>
      <c r="L18" s="8">
        <f t="shared" si="7"/>
        <v>4200</v>
      </c>
      <c r="M18" s="21"/>
    </row>
    <row r="19" s="1" customFormat="1" ht="18" customHeight="1" spans="1:13">
      <c r="A19" s="9" t="s">
        <v>12</v>
      </c>
      <c r="B19" s="10" t="s">
        <v>27</v>
      </c>
      <c r="C19" s="10" t="s">
        <v>27</v>
      </c>
      <c r="D19" s="11">
        <f t="shared" ref="D19:I19" si="8">SUM(D5:D18)</f>
        <v>457</v>
      </c>
      <c r="E19" s="11">
        <f t="shared" si="8"/>
        <v>12</v>
      </c>
      <c r="F19" s="11">
        <f t="shared" si="8"/>
        <v>445</v>
      </c>
      <c r="G19" s="12">
        <f t="shared" si="8"/>
        <v>10200</v>
      </c>
      <c r="H19" s="12">
        <f t="shared" si="8"/>
        <v>267000</v>
      </c>
      <c r="I19" s="12">
        <f t="shared" si="8"/>
        <v>277200</v>
      </c>
      <c r="J19" s="12">
        <f t="shared" si="4"/>
        <v>2400</v>
      </c>
      <c r="K19" s="12">
        <f t="shared" si="5"/>
        <v>89000</v>
      </c>
      <c r="L19" s="8">
        <f t="shared" si="7"/>
        <v>368600</v>
      </c>
      <c r="M19" s="23"/>
    </row>
    <row r="20" s="1" customFormat="1" ht="18" customHeight="1" spans="1:13">
      <c r="A20" s="5" t="s">
        <v>28</v>
      </c>
      <c r="B20" s="6">
        <v>850</v>
      </c>
      <c r="C20" s="6">
        <v>600</v>
      </c>
      <c r="D20" s="7">
        <f t="shared" ref="D20:D22" si="9">E20+F20</f>
        <v>34</v>
      </c>
      <c r="E20" s="7">
        <v>4</v>
      </c>
      <c r="F20" s="7">
        <v>30</v>
      </c>
      <c r="G20" s="8">
        <f t="shared" ref="G20:G22" si="10">E20*B20</f>
        <v>3400</v>
      </c>
      <c r="H20" s="8">
        <f t="shared" ref="H20:H22" si="11">F20*C20</f>
        <v>18000</v>
      </c>
      <c r="I20" s="8">
        <f t="shared" ref="I20:I22" si="12">G20+H20</f>
        <v>21400</v>
      </c>
      <c r="J20" s="8">
        <f t="shared" si="4"/>
        <v>800</v>
      </c>
      <c r="K20" s="8">
        <f t="shared" si="5"/>
        <v>6000</v>
      </c>
      <c r="L20" s="8">
        <f t="shared" si="7"/>
        <v>28200</v>
      </c>
      <c r="M20" s="21"/>
    </row>
    <row r="21" s="1" customFormat="1" ht="18" customHeight="1" spans="1:13">
      <c r="A21" s="5" t="s">
        <v>29</v>
      </c>
      <c r="B21" s="6">
        <v>850</v>
      </c>
      <c r="C21" s="6">
        <v>600</v>
      </c>
      <c r="D21" s="7">
        <f t="shared" si="9"/>
        <v>43</v>
      </c>
      <c r="E21" s="7">
        <v>5</v>
      </c>
      <c r="F21" s="7">
        <v>38</v>
      </c>
      <c r="G21" s="8">
        <f t="shared" si="10"/>
        <v>4250</v>
      </c>
      <c r="H21" s="8">
        <f t="shared" si="11"/>
        <v>22800</v>
      </c>
      <c r="I21" s="8">
        <f t="shared" si="12"/>
        <v>27050</v>
      </c>
      <c r="J21" s="8">
        <f t="shared" si="4"/>
        <v>1000</v>
      </c>
      <c r="K21" s="8">
        <f t="shared" si="5"/>
        <v>7600</v>
      </c>
      <c r="L21" s="8">
        <f t="shared" si="7"/>
        <v>35650</v>
      </c>
      <c r="M21" s="21"/>
    </row>
    <row r="22" s="1" customFormat="1" ht="18" customHeight="1" spans="1:13">
      <c r="A22" s="13" t="s">
        <v>30</v>
      </c>
      <c r="B22" s="6">
        <v>850</v>
      </c>
      <c r="C22" s="6"/>
      <c r="D22" s="7">
        <f t="shared" si="9"/>
        <v>150</v>
      </c>
      <c r="E22" s="7">
        <v>150</v>
      </c>
      <c r="F22" s="7">
        <v>0</v>
      </c>
      <c r="G22" s="8">
        <f t="shared" si="10"/>
        <v>127500</v>
      </c>
      <c r="H22" s="8">
        <f t="shared" si="11"/>
        <v>0</v>
      </c>
      <c r="I22" s="8">
        <f t="shared" si="12"/>
        <v>127500</v>
      </c>
      <c r="J22" s="8">
        <f t="shared" si="4"/>
        <v>30000</v>
      </c>
      <c r="K22" s="8">
        <f t="shared" si="5"/>
        <v>0</v>
      </c>
      <c r="L22" s="8">
        <f t="shared" si="7"/>
        <v>157500</v>
      </c>
      <c r="M22" s="21"/>
    </row>
    <row r="23" s="1" customFormat="1" ht="18" customHeight="1" spans="1:13">
      <c r="A23" s="14" t="s">
        <v>12</v>
      </c>
      <c r="B23" s="10" t="s">
        <v>27</v>
      </c>
      <c r="C23" s="10" t="s">
        <v>27</v>
      </c>
      <c r="D23" s="11">
        <f t="shared" ref="D23:I23" si="13">SUM(D20:D22)</f>
        <v>227</v>
      </c>
      <c r="E23" s="11">
        <f t="shared" si="13"/>
        <v>159</v>
      </c>
      <c r="F23" s="11">
        <f t="shared" si="13"/>
        <v>68</v>
      </c>
      <c r="G23" s="12">
        <f t="shared" si="13"/>
        <v>135150</v>
      </c>
      <c r="H23" s="12">
        <f t="shared" si="13"/>
        <v>40800</v>
      </c>
      <c r="I23" s="12">
        <f t="shared" si="13"/>
        <v>175950</v>
      </c>
      <c r="J23" s="12">
        <f t="shared" si="4"/>
        <v>31800</v>
      </c>
      <c r="K23" s="12">
        <f t="shared" si="5"/>
        <v>13600</v>
      </c>
      <c r="L23" s="8">
        <f t="shared" si="7"/>
        <v>221350</v>
      </c>
      <c r="M23" s="21"/>
    </row>
    <row r="24" s="1" customFormat="1" ht="18" customHeight="1" spans="1:13">
      <c r="A24" s="10" t="s">
        <v>31</v>
      </c>
      <c r="B24" s="10" t="s">
        <v>27</v>
      </c>
      <c r="C24" s="10" t="s">
        <v>27</v>
      </c>
      <c r="D24" s="11">
        <f t="shared" ref="D24:I24" si="14">D19+D23</f>
        <v>684</v>
      </c>
      <c r="E24" s="11">
        <f t="shared" si="14"/>
        <v>171</v>
      </c>
      <c r="F24" s="11">
        <f t="shared" si="14"/>
        <v>513</v>
      </c>
      <c r="G24" s="12">
        <f t="shared" si="14"/>
        <v>145350</v>
      </c>
      <c r="H24" s="12">
        <f t="shared" si="14"/>
        <v>307800</v>
      </c>
      <c r="I24" s="12">
        <f t="shared" si="14"/>
        <v>453150</v>
      </c>
      <c r="J24" s="12">
        <f t="shared" si="4"/>
        <v>34200</v>
      </c>
      <c r="K24" s="12">
        <f t="shared" si="5"/>
        <v>102600</v>
      </c>
      <c r="L24" s="8">
        <f t="shared" si="7"/>
        <v>589950</v>
      </c>
      <c r="M24" s="21"/>
    </row>
    <row r="25" s="1" customFormat="1" spans="2:11">
      <c r="B25" s="15" t="s">
        <v>32</v>
      </c>
      <c r="C25" s="15"/>
      <c r="D25" s="15"/>
      <c r="E25" s="15"/>
      <c r="F25" s="15"/>
      <c r="G25" s="15" t="s">
        <v>33</v>
      </c>
      <c r="H25" s="15"/>
      <c r="I25" s="15"/>
      <c r="J25" s="24" t="s">
        <v>34</v>
      </c>
      <c r="K25" s="24"/>
    </row>
    <row r="26" s="1" customFormat="1" spans="2:13">
      <c r="B26" s="15"/>
      <c r="C26" s="15"/>
      <c r="D26" s="15"/>
      <c r="E26" s="15"/>
      <c r="F26" s="15"/>
      <c r="G26" s="15"/>
      <c r="H26" s="15"/>
      <c r="I26" s="15"/>
      <c r="J26" s="24"/>
      <c r="K26" s="24"/>
      <c r="L26" s="25">
        <v>44781</v>
      </c>
      <c r="M26" s="24"/>
    </row>
  </sheetData>
  <mergeCells count="13">
    <mergeCell ref="A1:M1"/>
    <mergeCell ref="B3:C3"/>
    <mergeCell ref="D3:F3"/>
    <mergeCell ref="G3:H3"/>
    <mergeCell ref="J3:K3"/>
    <mergeCell ref="L26:M26"/>
    <mergeCell ref="A3:A4"/>
    <mergeCell ref="I3:I4"/>
    <mergeCell ref="L3:L4"/>
    <mergeCell ref="M3:M4"/>
    <mergeCell ref="B25:F26"/>
    <mergeCell ref="J25:K26"/>
    <mergeCell ref="G25:I26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2022-07-31T03:29:00Z</dcterms:created>
  <dcterms:modified xsi:type="dcterms:W3CDTF">2022-12-08T03:33:27Z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A9C67B0AD2094855ABB4375B16EA6B5F</vt:lpwstr>
  </property>
  <property fmtid="{D5CDD505-2E9C-101B-9397-08002B2CF9AE}" pid="3" name="KSOProductBuildVer">
    <vt:lpwstr>2052-11.1.0.12763</vt:lpwstr>
  </property>
</Properties>
</file>