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分配表" sheetId="3" r:id="rId1"/>
  </sheets>
  <calcPr calcId="144525"/>
</workbook>
</file>

<file path=xl/sharedStrings.xml><?xml version="1.0" encoding="utf-8"?>
<sst xmlns="http://schemas.openxmlformats.org/spreadsheetml/2006/main" count="49" uniqueCount="36">
  <si>
    <t>原州区民政局2023年1月份特困人员供养资金及春节补贴分配表</t>
  </si>
  <si>
    <t>单位名称：固原市原州区民政局</t>
  </si>
  <si>
    <t>时间：2023年1月9日</t>
  </si>
  <si>
    <t>名称</t>
  </si>
  <si>
    <t>供养资金发放标准          （人/月/元）</t>
  </si>
  <si>
    <t>发放人数（人）</t>
  </si>
  <si>
    <t>供养资金发放金额（元）</t>
  </si>
  <si>
    <t>供养资金发放金额小计（元）</t>
  </si>
  <si>
    <t>春节补贴（元）</t>
  </si>
  <si>
    <t>合计(元）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</si>
  <si>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</si>
  <si>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</si>
  <si>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</si>
  <si>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</si>
  <si>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</si>
  <si>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</si>
  <si>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</si>
  <si>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</si>
  <si>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</si>
  <si>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</si>
  <si>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</si>
  <si>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</si>
  <si>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</si>
  <si>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</si>
  <si>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</si>
  <si>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</si>
  <si>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</si>
  <si>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</si>
  <si>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</si>
  <si>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</si>
  <si>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</si>
  <si>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</si>
  <si>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</si>
  <si>
    <t>分管领导： 罗玉明</t>
  </si>
  <si>
    <t>股室负责人： 杨兰秀</t>
  </si>
  <si>
    <t>制表人： 撒彦秀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</si>
</sst>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I7" sqref="I7"/>
    </sheetView>
  </sheetViews>
  <sheetFormatPr defaultColWidth="9" defaultRowHeight="13.5"/>
  <cols>
    <col min="1" max="1" width="15.625" style="1" customWidth="1"/>
    <col min="2" max="2" width="9.375" style="1" customWidth="1"/>
    <col min="3" max="3" width="8.625" style="1" customWidth="1"/>
    <col min="4" max="4" width="6.25" style="1" customWidth="1"/>
    <col min="5" max="5" width="6.5" style="1" customWidth="1"/>
    <col min="6" max="6" width="6.25" style="1" customWidth="1"/>
    <col min="7" max="7" width="11.5" style="1" customWidth="1"/>
    <col min="8" max="8" width="12.375" style="1" customWidth="1"/>
    <col min="9" max="9" width="14.125" style="1" customWidth="1"/>
    <col min="10" max="11" width="10.75" style="1" customWidth="1"/>
    <col min="12" max="12" width="10.25" style="1" customWidth="1"/>
    <col min="13" max="13" width="9.875" style="1" customWidth="1"/>
    <col min="14" max="16384" width="9" style="1"/>
  </cols>
  <sheetData>
    <row r="1" s="1" customFormat="1" ht="2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1" customHeight="1" spans="1:13">
      <c r="A2" s="4" t="s">
        <v>1</v>
      </c>
      <c r="B2" s="4"/>
      <c r="C2" s="4"/>
      <c r="D2" s="4"/>
      <c r="E2" s="4"/>
      <c r="F2" s="4"/>
      <c r="G2" s="4"/>
      <c r="H2" s="4"/>
      <c r="I2" s="19" t="s">
        <v>2</v>
      </c>
      <c r="J2" s="19"/>
      <c r="K2" s="19"/>
      <c r="L2" s="19"/>
      <c r="M2" s="19"/>
    </row>
    <row r="3" s="1" customFormat="1" ht="30" customHeight="1" spans="1:13">
      <c r="A3" s="5" t="s">
        <v>3</v>
      </c>
      <c r="B3" s="6" t="s">
        <v>4</v>
      </c>
      <c r="C3" s="6"/>
      <c r="D3" s="5" t="s">
        <v>5</v>
      </c>
      <c r="E3" s="5"/>
      <c r="F3" s="5"/>
      <c r="G3" s="6" t="s">
        <v>6</v>
      </c>
      <c r="H3" s="6"/>
      <c r="I3" s="6" t="s">
        <v>7</v>
      </c>
      <c r="J3" s="6" t="s">
        <v>8</v>
      </c>
      <c r="K3" s="6"/>
      <c r="L3" s="20" t="s">
        <v>9</v>
      </c>
      <c r="M3" s="21" t="s">
        <v>10</v>
      </c>
    </row>
    <row r="4" s="1" customFormat="1" ht="18" customHeight="1" spans="1:13">
      <c r="A4" s="5"/>
      <c r="B4" s="5" t="s">
        <v>11</v>
      </c>
      <c r="C4" s="5" t="s">
        <v>12</v>
      </c>
      <c r="D4" s="5" t="s">
        <v>13</v>
      </c>
      <c r="E4" s="5" t="s">
        <v>11</v>
      </c>
      <c r="F4" s="5" t="s">
        <v>12</v>
      </c>
      <c r="G4" s="5" t="s">
        <v>11</v>
      </c>
      <c r="H4" s="5" t="s">
        <v>12</v>
      </c>
      <c r="I4" s="6"/>
      <c r="J4" s="6" t="s">
        <v>11</v>
      </c>
      <c r="K4" s="6" t="s">
        <v>12</v>
      </c>
      <c r="L4" s="22"/>
      <c r="M4" s="21"/>
    </row>
    <row r="5" s="1" customFormat="1" ht="18" customHeight="1" spans="1:13">
      <c r="A5" s="7" t="s">
        <v>14</v>
      </c>
      <c r="B5" s="8">
        <v>850</v>
      </c>
      <c r="C5" s="8">
        <v>600</v>
      </c>
      <c r="D5" s="9">
        <v>26</v>
      </c>
      <c r="E5" s="9">
        <v>0</v>
      </c>
      <c r="F5" s="9">
        <v>26</v>
      </c>
      <c r="G5" s="10">
        <f t="shared" ref="G5:G15" si="0">E5*B5</f>
        <v>0</v>
      </c>
      <c r="H5" s="10">
        <f t="shared" ref="H5:H18" si="1">F5*C5</f>
        <v>15600</v>
      </c>
      <c r="I5" s="10">
        <f t="shared" ref="I5:I18" si="2">G5+H5</f>
        <v>15600</v>
      </c>
      <c r="J5" s="10">
        <f t="shared" ref="J5:J18" si="3">E5*60</f>
        <v>0</v>
      </c>
      <c r="K5" s="10">
        <f t="shared" ref="K5:K18" si="4">F5*60</f>
        <v>1560</v>
      </c>
      <c r="L5" s="10">
        <f t="shared" ref="L5:L18" si="5">I5+J5+K5</f>
        <v>17160</v>
      </c>
      <c r="M5" s="23"/>
    </row>
    <row r="6" s="1" customFormat="1" ht="18" customHeight="1" spans="1:13">
      <c r="A6" s="7" t="s">
        <v>15</v>
      </c>
      <c r="B6" s="8">
        <v>850</v>
      </c>
      <c r="C6" s="8">
        <v>600</v>
      </c>
      <c r="D6" s="9">
        <f t="shared" ref="D6:D8" si="6">E6+F6</f>
        <v>17</v>
      </c>
      <c r="E6" s="9">
        <v>0</v>
      </c>
      <c r="F6" s="9">
        <v>17</v>
      </c>
      <c r="G6" s="10">
        <f t="shared" si="0"/>
        <v>0</v>
      </c>
      <c r="H6" s="10">
        <f t="shared" si="1"/>
        <v>10200</v>
      </c>
      <c r="I6" s="10">
        <f t="shared" si="2"/>
        <v>10200</v>
      </c>
      <c r="J6" s="10">
        <f t="shared" si="3"/>
        <v>0</v>
      </c>
      <c r="K6" s="10">
        <f t="shared" si="4"/>
        <v>1020</v>
      </c>
      <c r="L6" s="10">
        <f t="shared" si="5"/>
        <v>11220</v>
      </c>
      <c r="M6" s="23"/>
    </row>
    <row r="7" s="1" customFormat="1" ht="18" customHeight="1" spans="1:13">
      <c r="A7" s="7" t="s">
        <v>16</v>
      </c>
      <c r="B7" s="8">
        <v>850</v>
      </c>
      <c r="C7" s="8">
        <v>600</v>
      </c>
      <c r="D7" s="9">
        <f t="shared" si="6"/>
        <v>26</v>
      </c>
      <c r="E7" s="9">
        <v>0</v>
      </c>
      <c r="F7" s="9">
        <v>26</v>
      </c>
      <c r="G7" s="10">
        <f t="shared" si="0"/>
        <v>0</v>
      </c>
      <c r="H7" s="10">
        <f t="shared" si="1"/>
        <v>15600</v>
      </c>
      <c r="I7" s="10">
        <f t="shared" si="2"/>
        <v>15600</v>
      </c>
      <c r="J7" s="10">
        <f t="shared" si="3"/>
        <v>0</v>
      </c>
      <c r="K7" s="10">
        <f t="shared" si="4"/>
        <v>1560</v>
      </c>
      <c r="L7" s="10">
        <f t="shared" si="5"/>
        <v>17160</v>
      </c>
      <c r="M7" s="23"/>
    </row>
    <row r="8" s="1" customFormat="1" ht="18" customHeight="1" spans="1:13">
      <c r="A8" s="7" t="s">
        <v>17</v>
      </c>
      <c r="B8" s="8">
        <v>850</v>
      </c>
      <c r="C8" s="8">
        <v>600</v>
      </c>
      <c r="D8" s="9">
        <f t="shared" si="6"/>
        <v>76</v>
      </c>
      <c r="E8" s="9">
        <v>0</v>
      </c>
      <c r="F8" s="9">
        <v>76</v>
      </c>
      <c r="G8" s="10">
        <f t="shared" si="0"/>
        <v>0</v>
      </c>
      <c r="H8" s="10">
        <f t="shared" si="1"/>
        <v>45600</v>
      </c>
      <c r="I8" s="10">
        <f t="shared" si="2"/>
        <v>45600</v>
      </c>
      <c r="J8" s="10">
        <f t="shared" si="3"/>
        <v>0</v>
      </c>
      <c r="K8" s="10">
        <f t="shared" si="4"/>
        <v>4560</v>
      </c>
      <c r="L8" s="10">
        <f t="shared" si="5"/>
        <v>50160</v>
      </c>
      <c r="M8" s="23"/>
    </row>
    <row r="9" s="1" customFormat="1" ht="18" customHeight="1" spans="1:13">
      <c r="A9" s="7" t="s">
        <v>18</v>
      </c>
      <c r="B9" s="8">
        <v>850</v>
      </c>
      <c r="C9" s="8">
        <v>600</v>
      </c>
      <c r="D9" s="9">
        <v>53</v>
      </c>
      <c r="E9" s="9">
        <v>0</v>
      </c>
      <c r="F9" s="9">
        <v>53</v>
      </c>
      <c r="G9" s="10">
        <f t="shared" si="0"/>
        <v>0</v>
      </c>
      <c r="H9" s="10">
        <f t="shared" si="1"/>
        <v>31800</v>
      </c>
      <c r="I9" s="10">
        <f t="shared" si="2"/>
        <v>31800</v>
      </c>
      <c r="J9" s="10">
        <f t="shared" si="3"/>
        <v>0</v>
      </c>
      <c r="K9" s="10">
        <f t="shared" si="4"/>
        <v>3180</v>
      </c>
      <c r="L9" s="10">
        <f t="shared" si="5"/>
        <v>34980</v>
      </c>
      <c r="M9" s="24"/>
    </row>
    <row r="10" s="1" customFormat="1" ht="18" customHeight="1" spans="1:13">
      <c r="A10" s="7" t="s">
        <v>19</v>
      </c>
      <c r="B10" s="8">
        <v>850</v>
      </c>
      <c r="C10" s="8">
        <v>600</v>
      </c>
      <c r="D10" s="9">
        <v>29</v>
      </c>
      <c r="E10" s="9">
        <v>0</v>
      </c>
      <c r="F10" s="9">
        <v>29</v>
      </c>
      <c r="G10" s="10">
        <f t="shared" si="0"/>
        <v>0</v>
      </c>
      <c r="H10" s="10">
        <f t="shared" si="1"/>
        <v>17400</v>
      </c>
      <c r="I10" s="10">
        <f t="shared" si="2"/>
        <v>17400</v>
      </c>
      <c r="J10" s="10">
        <f t="shared" si="3"/>
        <v>0</v>
      </c>
      <c r="K10" s="10">
        <f t="shared" si="4"/>
        <v>1740</v>
      </c>
      <c r="L10" s="10">
        <f t="shared" si="5"/>
        <v>19140</v>
      </c>
      <c r="M10" s="24"/>
    </row>
    <row r="11" s="1" customFormat="1" ht="18" customHeight="1" spans="1:13">
      <c r="A11" s="7" t="s">
        <v>20</v>
      </c>
      <c r="B11" s="8">
        <v>850</v>
      </c>
      <c r="C11" s="8">
        <v>600</v>
      </c>
      <c r="D11" s="9">
        <f t="shared" ref="D11:D18" si="7">E11+F11</f>
        <v>18</v>
      </c>
      <c r="E11" s="9">
        <v>0</v>
      </c>
      <c r="F11" s="9">
        <v>18</v>
      </c>
      <c r="G11" s="10">
        <f t="shared" si="0"/>
        <v>0</v>
      </c>
      <c r="H11" s="10">
        <f t="shared" si="1"/>
        <v>10800</v>
      </c>
      <c r="I11" s="10">
        <f t="shared" si="2"/>
        <v>10800</v>
      </c>
      <c r="J11" s="10">
        <f t="shared" si="3"/>
        <v>0</v>
      </c>
      <c r="K11" s="10">
        <f t="shared" si="4"/>
        <v>1080</v>
      </c>
      <c r="L11" s="10">
        <f t="shared" si="5"/>
        <v>11880</v>
      </c>
      <c r="M11" s="23"/>
    </row>
    <row r="12" s="1" customFormat="1" ht="18" customHeight="1" spans="1:13">
      <c r="A12" s="7" t="s">
        <v>21</v>
      </c>
      <c r="B12" s="8">
        <v>850</v>
      </c>
      <c r="C12" s="8">
        <v>600</v>
      </c>
      <c r="D12" s="9">
        <v>68</v>
      </c>
      <c r="E12" s="9">
        <v>0</v>
      </c>
      <c r="F12" s="9">
        <v>68</v>
      </c>
      <c r="G12" s="10">
        <f t="shared" si="0"/>
        <v>0</v>
      </c>
      <c r="H12" s="10">
        <f t="shared" si="1"/>
        <v>40800</v>
      </c>
      <c r="I12" s="10">
        <f t="shared" si="2"/>
        <v>40800</v>
      </c>
      <c r="J12" s="10">
        <f t="shared" si="3"/>
        <v>0</v>
      </c>
      <c r="K12" s="10">
        <f t="shared" si="4"/>
        <v>4080</v>
      </c>
      <c r="L12" s="10">
        <f t="shared" si="5"/>
        <v>44880</v>
      </c>
      <c r="M12" s="24"/>
    </row>
    <row r="13" s="1" customFormat="1" ht="18" customHeight="1" spans="1:13">
      <c r="A13" s="7" t="s">
        <v>22</v>
      </c>
      <c r="B13" s="8">
        <v>850</v>
      </c>
      <c r="C13" s="8">
        <v>600</v>
      </c>
      <c r="D13" s="9">
        <f t="shared" si="7"/>
        <v>11</v>
      </c>
      <c r="E13" s="9">
        <v>0</v>
      </c>
      <c r="F13" s="9">
        <v>11</v>
      </c>
      <c r="G13" s="10">
        <f t="shared" si="0"/>
        <v>0</v>
      </c>
      <c r="H13" s="10">
        <f t="shared" si="1"/>
        <v>6600</v>
      </c>
      <c r="I13" s="10">
        <f t="shared" si="2"/>
        <v>6600</v>
      </c>
      <c r="J13" s="10">
        <f t="shared" si="3"/>
        <v>0</v>
      </c>
      <c r="K13" s="10">
        <f t="shared" si="4"/>
        <v>660</v>
      </c>
      <c r="L13" s="10">
        <f t="shared" si="5"/>
        <v>7260</v>
      </c>
      <c r="M13" s="23"/>
    </row>
    <row r="14" s="1" customFormat="1" ht="18" customHeight="1" spans="1:13">
      <c r="A14" s="7" t="s">
        <v>23</v>
      </c>
      <c r="B14" s="8">
        <v>850</v>
      </c>
      <c r="C14" s="8">
        <v>600</v>
      </c>
      <c r="D14" s="9">
        <f t="shared" si="7"/>
        <v>104</v>
      </c>
      <c r="E14" s="9">
        <v>0</v>
      </c>
      <c r="F14" s="9">
        <v>104</v>
      </c>
      <c r="G14" s="10">
        <f t="shared" si="0"/>
        <v>0</v>
      </c>
      <c r="H14" s="10">
        <f t="shared" si="1"/>
        <v>62400</v>
      </c>
      <c r="I14" s="10">
        <f t="shared" si="2"/>
        <v>62400</v>
      </c>
      <c r="J14" s="10">
        <f t="shared" si="3"/>
        <v>0</v>
      </c>
      <c r="K14" s="10">
        <f t="shared" si="4"/>
        <v>6240</v>
      </c>
      <c r="L14" s="10">
        <f t="shared" si="5"/>
        <v>68640</v>
      </c>
      <c r="M14" s="23"/>
    </row>
    <row r="15" s="2" customFormat="1" ht="18" customHeight="1" spans="1:13">
      <c r="A15" s="7" t="s">
        <v>24</v>
      </c>
      <c r="B15" s="8">
        <v>850</v>
      </c>
      <c r="C15" s="8">
        <v>600</v>
      </c>
      <c r="D15" s="9">
        <f t="shared" si="7"/>
        <v>29</v>
      </c>
      <c r="E15" s="9">
        <v>0</v>
      </c>
      <c r="F15" s="9">
        <v>29</v>
      </c>
      <c r="G15" s="10">
        <f t="shared" si="0"/>
        <v>0</v>
      </c>
      <c r="H15" s="10">
        <f t="shared" si="1"/>
        <v>17400</v>
      </c>
      <c r="I15" s="10">
        <f t="shared" si="2"/>
        <v>17400</v>
      </c>
      <c r="J15" s="10">
        <f t="shared" si="3"/>
        <v>0</v>
      </c>
      <c r="K15" s="10">
        <f t="shared" si="4"/>
        <v>1740</v>
      </c>
      <c r="L15" s="10">
        <f t="shared" si="5"/>
        <v>19140</v>
      </c>
      <c r="M15" s="23"/>
    </row>
    <row r="16" s="1" customFormat="1" ht="18" customHeight="1" spans="1:13">
      <c r="A16" s="7" t="s">
        <v>25</v>
      </c>
      <c r="B16" s="8">
        <v>850</v>
      </c>
      <c r="C16" s="8">
        <v>600</v>
      </c>
      <c r="D16" s="9">
        <f t="shared" si="7"/>
        <v>3</v>
      </c>
      <c r="E16" s="9">
        <v>3</v>
      </c>
      <c r="F16" s="9">
        <v>0</v>
      </c>
      <c r="G16" s="10">
        <f t="shared" ref="G16:G18" si="8">D16*B16</f>
        <v>2550</v>
      </c>
      <c r="H16" s="10">
        <f t="shared" si="1"/>
        <v>0</v>
      </c>
      <c r="I16" s="10">
        <f t="shared" si="2"/>
        <v>2550</v>
      </c>
      <c r="J16" s="10">
        <f t="shared" si="3"/>
        <v>180</v>
      </c>
      <c r="K16" s="10">
        <f t="shared" si="4"/>
        <v>0</v>
      </c>
      <c r="L16" s="10">
        <f t="shared" si="5"/>
        <v>2730</v>
      </c>
      <c r="M16" s="23"/>
    </row>
    <row r="17" s="1" customFormat="1" ht="18" customHeight="1" spans="1:13">
      <c r="A17" s="7" t="s">
        <v>26</v>
      </c>
      <c r="B17" s="8">
        <v>850</v>
      </c>
      <c r="C17" s="8">
        <v>600</v>
      </c>
      <c r="D17" s="9">
        <f t="shared" si="7"/>
        <v>5</v>
      </c>
      <c r="E17" s="9">
        <v>5</v>
      </c>
      <c r="F17" s="9">
        <v>0</v>
      </c>
      <c r="G17" s="10">
        <f t="shared" si="8"/>
        <v>4250</v>
      </c>
      <c r="H17" s="10">
        <f t="shared" si="1"/>
        <v>0</v>
      </c>
      <c r="I17" s="10">
        <f t="shared" si="2"/>
        <v>4250</v>
      </c>
      <c r="J17" s="10">
        <f t="shared" si="3"/>
        <v>300</v>
      </c>
      <c r="K17" s="10">
        <f t="shared" si="4"/>
        <v>0</v>
      </c>
      <c r="L17" s="10">
        <f t="shared" si="5"/>
        <v>4550</v>
      </c>
      <c r="M17" s="23"/>
    </row>
    <row r="18" s="1" customFormat="1" ht="18" customHeight="1" spans="1:13">
      <c r="A18" s="7" t="s">
        <v>27</v>
      </c>
      <c r="B18" s="8">
        <v>850</v>
      </c>
      <c r="C18" s="8">
        <v>600</v>
      </c>
      <c r="D18" s="9">
        <f t="shared" si="7"/>
        <v>9</v>
      </c>
      <c r="E18" s="9">
        <v>9</v>
      </c>
      <c r="F18" s="9">
        <v>0</v>
      </c>
      <c r="G18" s="10">
        <f t="shared" si="8"/>
        <v>7650</v>
      </c>
      <c r="H18" s="10">
        <f t="shared" si="1"/>
        <v>0</v>
      </c>
      <c r="I18" s="10">
        <f t="shared" si="2"/>
        <v>7650</v>
      </c>
      <c r="J18" s="10">
        <f t="shared" si="3"/>
        <v>540</v>
      </c>
      <c r="K18" s="10">
        <f t="shared" si="4"/>
        <v>0</v>
      </c>
      <c r="L18" s="10">
        <f t="shared" si="5"/>
        <v>8190</v>
      </c>
      <c r="M18" s="23"/>
    </row>
    <row r="19" s="1" customFormat="1" ht="18" customHeight="1" spans="1:13">
      <c r="A19" s="11" t="s">
        <v>13</v>
      </c>
      <c r="B19" s="12" t="s">
        <v>28</v>
      </c>
      <c r="C19" s="12" t="s">
        <v>28</v>
      </c>
      <c r="D19" s="13">
        <f t="shared" ref="D19:L19" si="9">SUM(D5:D18)</f>
        <v>474</v>
      </c>
      <c r="E19" s="13">
        <f t="shared" si="9"/>
        <v>17</v>
      </c>
      <c r="F19" s="13">
        <f t="shared" si="9"/>
        <v>457</v>
      </c>
      <c r="G19" s="14">
        <f t="shared" si="9"/>
        <v>14450</v>
      </c>
      <c r="H19" s="14">
        <f t="shared" si="9"/>
        <v>274200</v>
      </c>
      <c r="I19" s="14">
        <f t="shared" si="9"/>
        <v>288650</v>
      </c>
      <c r="J19" s="14">
        <f t="shared" si="9"/>
        <v>1020</v>
      </c>
      <c r="K19" s="14">
        <f t="shared" si="9"/>
        <v>27420</v>
      </c>
      <c r="L19" s="14">
        <f t="shared" si="9"/>
        <v>317090</v>
      </c>
      <c r="M19" s="25"/>
    </row>
    <row r="20" s="1" customFormat="1" ht="18" customHeight="1" spans="1:13">
      <c r="A20" s="7" t="s">
        <v>29</v>
      </c>
      <c r="B20" s="8">
        <v>850</v>
      </c>
      <c r="C20" s="8">
        <v>600</v>
      </c>
      <c r="D20" s="9">
        <f t="shared" ref="D20:D22" si="10">E20+F20</f>
        <v>33</v>
      </c>
      <c r="E20" s="9">
        <v>3</v>
      </c>
      <c r="F20" s="9">
        <v>30</v>
      </c>
      <c r="G20" s="10">
        <f>E20*B20</f>
        <v>2550</v>
      </c>
      <c r="H20" s="10">
        <f t="shared" ref="H20:H22" si="11">F20*C20</f>
        <v>18000</v>
      </c>
      <c r="I20" s="10">
        <f t="shared" ref="I20:I22" si="12">G20+H20</f>
        <v>20550</v>
      </c>
      <c r="J20" s="10">
        <f t="shared" ref="J20:J22" si="13">E20*60</f>
        <v>180</v>
      </c>
      <c r="K20" s="10">
        <f t="shared" ref="K20:K22" si="14">F20*60</f>
        <v>1800</v>
      </c>
      <c r="L20" s="10">
        <f t="shared" ref="L20:L24" si="15">I20+J20+K20</f>
        <v>22530</v>
      </c>
      <c r="M20" s="23"/>
    </row>
    <row r="21" s="1" customFormat="1" ht="18" customHeight="1" spans="1:13">
      <c r="A21" s="7" t="s">
        <v>30</v>
      </c>
      <c r="B21" s="8">
        <v>850</v>
      </c>
      <c r="C21" s="8">
        <v>600</v>
      </c>
      <c r="D21" s="9">
        <f t="shared" si="10"/>
        <v>42</v>
      </c>
      <c r="E21" s="9">
        <v>6</v>
      </c>
      <c r="F21" s="9">
        <v>36</v>
      </c>
      <c r="G21" s="10">
        <f>E21*B21</f>
        <v>5100</v>
      </c>
      <c r="H21" s="10">
        <f t="shared" si="11"/>
        <v>21600</v>
      </c>
      <c r="I21" s="10">
        <f t="shared" si="12"/>
        <v>26700</v>
      </c>
      <c r="J21" s="10">
        <f t="shared" si="13"/>
        <v>360</v>
      </c>
      <c r="K21" s="10">
        <f t="shared" si="14"/>
        <v>2160</v>
      </c>
      <c r="L21" s="10">
        <f t="shared" si="15"/>
        <v>29220</v>
      </c>
      <c r="M21" s="23"/>
    </row>
    <row r="22" s="1" customFormat="1" ht="18" customHeight="1" spans="1:13">
      <c r="A22" s="15" t="s">
        <v>31</v>
      </c>
      <c r="B22" s="8">
        <v>850</v>
      </c>
      <c r="C22" s="8"/>
      <c r="D22" s="9">
        <f t="shared" si="10"/>
        <v>146</v>
      </c>
      <c r="E22" s="9">
        <v>146</v>
      </c>
      <c r="F22" s="9">
        <v>0</v>
      </c>
      <c r="G22" s="10">
        <f>D22*850</f>
        <v>124100</v>
      </c>
      <c r="H22" s="10">
        <f t="shared" si="11"/>
        <v>0</v>
      </c>
      <c r="I22" s="10">
        <f t="shared" si="12"/>
        <v>124100</v>
      </c>
      <c r="J22" s="10">
        <f t="shared" si="13"/>
        <v>8760</v>
      </c>
      <c r="K22" s="10">
        <f t="shared" si="14"/>
        <v>0</v>
      </c>
      <c r="L22" s="10">
        <f t="shared" si="15"/>
        <v>132860</v>
      </c>
      <c r="M22" s="26"/>
    </row>
    <row r="23" s="1" customFormat="1" ht="18" customHeight="1" spans="1:13">
      <c r="A23" s="16" t="s">
        <v>13</v>
      </c>
      <c r="B23" s="12" t="s">
        <v>28</v>
      </c>
      <c r="C23" s="12" t="s">
        <v>28</v>
      </c>
      <c r="D23" s="13">
        <f t="shared" ref="D23:K23" si="16">SUM(D20:D22)</f>
        <v>221</v>
      </c>
      <c r="E23" s="13">
        <f t="shared" si="16"/>
        <v>155</v>
      </c>
      <c r="F23" s="13">
        <f t="shared" si="16"/>
        <v>66</v>
      </c>
      <c r="G23" s="14">
        <f t="shared" si="16"/>
        <v>131750</v>
      </c>
      <c r="H23" s="14">
        <f t="shared" si="16"/>
        <v>39600</v>
      </c>
      <c r="I23" s="14">
        <f t="shared" si="16"/>
        <v>171350</v>
      </c>
      <c r="J23" s="14">
        <f t="shared" si="16"/>
        <v>9300</v>
      </c>
      <c r="K23" s="14">
        <f t="shared" si="16"/>
        <v>3960</v>
      </c>
      <c r="L23" s="14">
        <f t="shared" si="15"/>
        <v>184610</v>
      </c>
      <c r="M23" s="23"/>
    </row>
    <row r="24" s="1" customFormat="1" ht="18" customHeight="1" spans="1:13">
      <c r="A24" s="12" t="s">
        <v>32</v>
      </c>
      <c r="B24" s="12" t="s">
        <v>28</v>
      </c>
      <c r="C24" s="12" t="s">
        <v>28</v>
      </c>
      <c r="D24" s="13">
        <f t="shared" ref="D24:K24" si="17">D19+D23</f>
        <v>695</v>
      </c>
      <c r="E24" s="13">
        <f t="shared" si="17"/>
        <v>172</v>
      </c>
      <c r="F24" s="13">
        <f t="shared" si="17"/>
        <v>523</v>
      </c>
      <c r="G24" s="14">
        <f t="shared" si="17"/>
        <v>146200</v>
      </c>
      <c r="H24" s="14">
        <f t="shared" si="17"/>
        <v>313800</v>
      </c>
      <c r="I24" s="14">
        <f t="shared" si="17"/>
        <v>460000</v>
      </c>
      <c r="J24" s="14">
        <f t="shared" si="17"/>
        <v>10320</v>
      </c>
      <c r="K24" s="14">
        <f t="shared" si="17"/>
        <v>31380</v>
      </c>
      <c r="L24" s="14">
        <f t="shared" si="15"/>
        <v>501700</v>
      </c>
      <c r="M24" s="23"/>
    </row>
    <row r="25" s="1" customFormat="1" spans="1:13">
      <c r="A25" s="17" t="s">
        <v>33</v>
      </c>
      <c r="B25" s="17"/>
      <c r="C25" s="18"/>
      <c r="D25" s="17" t="s">
        <v>34</v>
      </c>
      <c r="E25" s="17"/>
      <c r="F25" s="17"/>
      <c r="G25" s="17"/>
      <c r="H25" s="17"/>
      <c r="I25" s="17" t="s">
        <v>35</v>
      </c>
      <c r="J25" s="17"/>
      <c r="K25" s="17"/>
      <c r="L25" s="17"/>
      <c r="M25" s="17"/>
    </row>
    <row r="26" s="1" customFormat="1" spans="1:13">
      <c r="A26" s="17"/>
      <c r="B26" s="17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</row>
  </sheetData>
  <mergeCells count="13">
    <mergeCell ref="A1:M1"/>
    <mergeCell ref="I2:M2"/>
    <mergeCell ref="B3:C3"/>
    <mergeCell ref="D3:F3"/>
    <mergeCell ref="G3:H3"/>
    <mergeCell ref="J3:K3"/>
    <mergeCell ref="A3:A4"/>
    <mergeCell ref="I3:I4"/>
    <mergeCell ref="L3:L4"/>
    <mergeCell ref="M3:M4"/>
    <mergeCell ref="A25:B26"/>
    <mergeCell ref="D25:H26"/>
    <mergeCell ref="I25:M26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2023-01-01T08:14:00Z</dcterms:created>
  <dcterms:modified xsi:type="dcterms:W3CDTF">2023-01-11T02:26:23Z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FB6773356E044400A52C8356275C1B0D</vt:lpwstr>
  </property>
  <property fmtid="{D5CDD505-2E9C-101B-9397-08002B2CF9AE}" pid="3" name="KSOProductBuildVer">
    <vt:lpwstr>2052-11.1.0.13703</vt:lpwstr>
  </property>
</Properties>
</file>