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<sst xmlns="http://schemas.openxmlformats.org/spreadsheetml/2006/main" count="50" uniqueCount="36">
  <si>
    <t>原州区民政局2023年6月份特困人员供养及困难补贴资金分配表</t>
  </si>
  <si>
    <t>单位名称：固原市原州区民政局</t>
  </si>
  <si>
    <t>时间：2023年6月6日</t>
  </si>
  <si>
    <t>名称</t>
  </si>
  <si>
    <t>供养资金发放标准          （人/月/元）</t>
  </si>
  <si>
    <t>发放人数（人）</t>
  </si>
  <si>
    <t>供养资金发放金额（元）</t>
  </si>
  <si>
    <t>困难补贴（元）</t>
  </si>
  <si>
    <t>合计</t>
  </si>
  <si>
    <t>备注</t>
  </si>
  <si>
    <t>城市</t>
  </si>
  <si>
    <t>农村</t>
  </si>
  <si>
    <t>小计</t>
  </si>
  <si>
    <t>官厅镇</t>
  </si>
  <si>
    <t>河川乡</t>
  </si>
  <si>
    <t>张维吉系统有误</t>
  </si>
  <si>
    <t>黄铎堡镇</t>
  </si>
  <si>
    <t>开城镇</t>
  </si>
  <si>
    <t>彭堡镇</t>
  </si>
  <si>
    <t>三营镇</t>
  </si>
  <si>
    <t>炭山乡</t>
  </si>
  <si>
    <t>柯义山，沙德瑞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</si>
  <si>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</si>
  <si>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</si>
  <si>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</si>
  <si>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</si>
  <si>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</si>
  <si>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</si>
  <si>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</si>
  <si>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</si>
  <si>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</si>
  <si>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</si>
  <si>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</si>
  <si>
    <t xml:space="preserve">分管领导：  </t>
  </si>
  <si>
    <t xml:space="preserve">股室负责人：  </t>
  </si>
  <si>
    <t xml:space="preserve">制表人：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</si>
</sst>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8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b/>
      <sz val="10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6"/>
      <name val="宋体"/>
      <charset val="134"/>
    </font>
    <font>
      <sz val="11"/>
      <color rgb="FFFF0000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G9" sqref="G9"/>
    </sheetView>
  </sheetViews>
  <sheetFormatPr defaultColWidth="9" defaultRowHeight="13.5"/>
  <cols>
    <col min="1" max="1" width="17.1833333333333" style="1" customWidth="1"/>
    <col min="2" max="2" width="9.75" style="1" customWidth="1"/>
    <col min="3" max="3" width="9.125" style="1" customWidth="1"/>
    <col min="4" max="4" width="11.25" style="1" customWidth="1"/>
    <col min="5" max="5" width="9" style="1" customWidth="1"/>
    <col min="6" max="6" width="9.25" style="1" customWidth="1"/>
    <col min="7" max="10" width="11.25" style="1" customWidth="1"/>
    <col min="11" max="11" width="13.5" style="1" customWidth="1"/>
    <col min="12" max="12" width="9.575" style="1" customWidth="1"/>
    <col min="13" max="16384" width="9" style="1"/>
  </cols>
  <sheetData>
    <row r="1" s="1" customFormat="1" ht="2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1" customHeight="1" spans="1:12">
      <c r="A2" s="4" t="s">
        <v>1</v>
      </c>
      <c r="B2" s="4"/>
      <c r="C2" s="4"/>
      <c r="D2" s="4"/>
      <c r="E2" s="4"/>
      <c r="F2" s="4"/>
      <c r="G2" s="4"/>
      <c r="H2" s="4"/>
      <c r="I2" s="22"/>
      <c r="J2" s="22"/>
      <c r="K2" s="23" t="s">
        <v>2</v>
      </c>
      <c r="L2" s="23"/>
    </row>
    <row r="3" s="1" customFormat="1" ht="29" customHeight="1" spans="1:12">
      <c r="A3" s="5" t="s">
        <v>3</v>
      </c>
      <c r="B3" s="6" t="s">
        <v>4</v>
      </c>
      <c r="C3" s="6"/>
      <c r="D3" s="5" t="s">
        <v>5</v>
      </c>
      <c r="E3" s="5"/>
      <c r="F3" s="5"/>
      <c r="G3" s="6" t="s">
        <v>6</v>
      </c>
      <c r="H3" s="6"/>
      <c r="I3" s="24" t="s">
        <v>7</v>
      </c>
      <c r="J3" s="25"/>
      <c r="K3" s="6" t="s">
        <v>8</v>
      </c>
      <c r="L3" s="26" t="s">
        <v>9</v>
      </c>
    </row>
    <row r="4" s="1" customFormat="1" ht="15" customHeight="1" spans="1:12">
      <c r="A4" s="5"/>
      <c r="B4" s="5" t="s">
        <v>10</v>
      </c>
      <c r="C4" s="5" t="s">
        <v>11</v>
      </c>
      <c r="D4" s="5" t="s">
        <v>12</v>
      </c>
      <c r="E4" s="5" t="s">
        <v>10</v>
      </c>
      <c r="F4" s="5" t="s">
        <v>11</v>
      </c>
      <c r="G4" s="5" t="s">
        <v>10</v>
      </c>
      <c r="H4" s="5" t="s">
        <v>11</v>
      </c>
      <c r="I4" s="5" t="s">
        <v>10</v>
      </c>
      <c r="J4" s="5" t="s">
        <v>11</v>
      </c>
      <c r="K4" s="6"/>
      <c r="L4" s="26"/>
    </row>
    <row r="5" s="1" customFormat="1" ht="18" customHeight="1" spans="1:12">
      <c r="A5" s="7" t="s">
        <v>13</v>
      </c>
      <c r="B5" s="8">
        <v>850</v>
      </c>
      <c r="C5" s="8">
        <v>600</v>
      </c>
      <c r="D5" s="9">
        <f t="shared" ref="D5:D18" si="0">E5+F5</f>
        <v>26</v>
      </c>
      <c r="E5" s="9">
        <v>0</v>
      </c>
      <c r="F5" s="9">
        <v>26</v>
      </c>
      <c r="G5" s="10">
        <f t="shared" ref="G5:G15" si="1">E5*B5</f>
        <v>0</v>
      </c>
      <c r="H5" s="10">
        <f t="shared" ref="H5:H18" si="2">F5*C5</f>
        <v>15600</v>
      </c>
      <c r="I5" s="10">
        <f t="shared" ref="I5:I18" si="3">E5*180</f>
        <v>0</v>
      </c>
      <c r="J5" s="10">
        <f t="shared" ref="J5:J18" si="4">F5*180</f>
        <v>4680</v>
      </c>
      <c r="K5" s="10">
        <f t="shared" ref="K5:K18" si="5">G5+H5+I5+J5</f>
        <v>20280</v>
      </c>
      <c r="L5" s="27"/>
    </row>
    <row r="6" s="1" customFormat="1" ht="18" customHeight="1" spans="1:12">
      <c r="A6" s="7" t="s">
        <v>14</v>
      </c>
      <c r="B6" s="8">
        <v>850</v>
      </c>
      <c r="C6" s="8">
        <v>600</v>
      </c>
      <c r="D6" s="9">
        <f t="shared" si="0"/>
        <v>18</v>
      </c>
      <c r="E6" s="9">
        <v>0</v>
      </c>
      <c r="F6" s="9">
        <v>18</v>
      </c>
      <c r="G6" s="10">
        <f t="shared" si="1"/>
        <v>0</v>
      </c>
      <c r="H6" s="10">
        <f t="shared" si="2"/>
        <v>10800</v>
      </c>
      <c r="I6" s="10">
        <f t="shared" si="3"/>
        <v>0</v>
      </c>
      <c r="J6" s="10">
        <f t="shared" si="4"/>
        <v>3240</v>
      </c>
      <c r="K6" s="10">
        <f t="shared" si="5"/>
        <v>14040</v>
      </c>
      <c r="L6" s="28" t="s">
        <v>15</v>
      </c>
    </row>
    <row r="7" s="1" customFormat="1" ht="18" customHeight="1" spans="1:12">
      <c r="A7" s="7" t="s">
        <v>16</v>
      </c>
      <c r="B7" s="8">
        <v>850</v>
      </c>
      <c r="C7" s="8">
        <v>600</v>
      </c>
      <c r="D7" s="9">
        <f t="shared" si="0"/>
        <v>25</v>
      </c>
      <c r="E7" s="9">
        <v>0</v>
      </c>
      <c r="F7" s="9">
        <v>25</v>
      </c>
      <c r="G7" s="10">
        <f t="shared" si="1"/>
        <v>0</v>
      </c>
      <c r="H7" s="10">
        <f t="shared" si="2"/>
        <v>15000</v>
      </c>
      <c r="I7" s="10">
        <f t="shared" si="3"/>
        <v>0</v>
      </c>
      <c r="J7" s="10">
        <f t="shared" si="4"/>
        <v>4500</v>
      </c>
      <c r="K7" s="10">
        <f t="shared" si="5"/>
        <v>19500</v>
      </c>
      <c r="L7" s="27"/>
    </row>
    <row r="8" s="1" customFormat="1" ht="18" customHeight="1" spans="1:12">
      <c r="A8" s="7" t="s">
        <v>17</v>
      </c>
      <c r="B8" s="8">
        <v>850</v>
      </c>
      <c r="C8" s="8">
        <v>600</v>
      </c>
      <c r="D8" s="9">
        <f t="shared" si="0"/>
        <v>74</v>
      </c>
      <c r="E8" s="9">
        <v>0</v>
      </c>
      <c r="F8" s="9">
        <v>74</v>
      </c>
      <c r="G8" s="10">
        <f t="shared" si="1"/>
        <v>0</v>
      </c>
      <c r="H8" s="10">
        <f t="shared" si="2"/>
        <v>44400</v>
      </c>
      <c r="I8" s="10">
        <f t="shared" si="3"/>
        <v>0</v>
      </c>
      <c r="J8" s="10">
        <f t="shared" si="4"/>
        <v>13320</v>
      </c>
      <c r="K8" s="10">
        <f t="shared" si="5"/>
        <v>57720</v>
      </c>
      <c r="L8" s="29"/>
    </row>
    <row r="9" s="1" customFormat="1" ht="18" customHeight="1" spans="1:12">
      <c r="A9" s="7" t="s">
        <v>18</v>
      </c>
      <c r="B9" s="8">
        <v>850</v>
      </c>
      <c r="C9" s="8">
        <v>600</v>
      </c>
      <c r="D9" s="9">
        <f t="shared" si="0"/>
        <v>53</v>
      </c>
      <c r="E9" s="9">
        <v>0</v>
      </c>
      <c r="F9" s="9">
        <v>53</v>
      </c>
      <c r="G9" s="10">
        <f t="shared" si="1"/>
        <v>0</v>
      </c>
      <c r="H9" s="10">
        <f t="shared" si="2"/>
        <v>31800</v>
      </c>
      <c r="I9" s="10">
        <f t="shared" si="3"/>
        <v>0</v>
      </c>
      <c r="J9" s="10">
        <f t="shared" si="4"/>
        <v>9540</v>
      </c>
      <c r="K9" s="10">
        <f t="shared" si="5"/>
        <v>41340</v>
      </c>
      <c r="L9" s="30"/>
    </row>
    <row r="10" s="1" customFormat="1" ht="18" customHeight="1" spans="1:12">
      <c r="A10" s="7" t="s">
        <v>19</v>
      </c>
      <c r="B10" s="8">
        <v>850</v>
      </c>
      <c r="C10" s="8">
        <v>600</v>
      </c>
      <c r="D10" s="9">
        <f t="shared" si="0"/>
        <v>29</v>
      </c>
      <c r="E10" s="9">
        <v>0</v>
      </c>
      <c r="F10" s="9">
        <v>29</v>
      </c>
      <c r="G10" s="10">
        <f t="shared" si="1"/>
        <v>0</v>
      </c>
      <c r="H10" s="10">
        <f t="shared" si="2"/>
        <v>17400</v>
      </c>
      <c r="I10" s="10">
        <f t="shared" si="3"/>
        <v>0</v>
      </c>
      <c r="J10" s="10">
        <f t="shared" si="4"/>
        <v>5220</v>
      </c>
      <c r="K10" s="10">
        <f t="shared" si="5"/>
        <v>22620</v>
      </c>
      <c r="L10" s="31"/>
    </row>
    <row r="11" s="1" customFormat="1" ht="18" customHeight="1" spans="1:12">
      <c r="A11" s="7" t="s">
        <v>20</v>
      </c>
      <c r="B11" s="8">
        <v>850</v>
      </c>
      <c r="C11" s="8">
        <v>600</v>
      </c>
      <c r="D11" s="9">
        <f t="shared" si="0"/>
        <v>16</v>
      </c>
      <c r="E11" s="9">
        <v>0</v>
      </c>
      <c r="F11" s="9">
        <v>16</v>
      </c>
      <c r="G11" s="10">
        <f t="shared" si="1"/>
        <v>0</v>
      </c>
      <c r="H11" s="10">
        <f t="shared" si="2"/>
        <v>9600</v>
      </c>
      <c r="I11" s="10">
        <f t="shared" si="3"/>
        <v>0</v>
      </c>
      <c r="J11" s="10">
        <f t="shared" si="4"/>
        <v>2880</v>
      </c>
      <c r="K11" s="10">
        <f t="shared" si="5"/>
        <v>12480</v>
      </c>
      <c r="L11" s="28" t="s">
        <v>21</v>
      </c>
    </row>
    <row r="12" s="1" customFormat="1" ht="18" customHeight="1" spans="1:12">
      <c r="A12" s="7" t="s">
        <v>22</v>
      </c>
      <c r="B12" s="8">
        <v>850</v>
      </c>
      <c r="C12" s="8">
        <v>600</v>
      </c>
      <c r="D12" s="9">
        <f t="shared" si="0"/>
        <v>66</v>
      </c>
      <c r="E12" s="9">
        <v>0</v>
      </c>
      <c r="F12" s="9">
        <v>66</v>
      </c>
      <c r="G12" s="10">
        <f t="shared" si="1"/>
        <v>0</v>
      </c>
      <c r="H12" s="10">
        <f t="shared" si="2"/>
        <v>39600</v>
      </c>
      <c r="I12" s="10">
        <f t="shared" si="3"/>
        <v>0</v>
      </c>
      <c r="J12" s="10">
        <f t="shared" si="4"/>
        <v>11880</v>
      </c>
      <c r="K12" s="10">
        <f t="shared" si="5"/>
        <v>51480</v>
      </c>
      <c r="L12" s="30"/>
    </row>
    <row r="13" s="1" customFormat="1" ht="18" customHeight="1" spans="1:12">
      <c r="A13" s="7" t="s">
        <v>23</v>
      </c>
      <c r="B13" s="8">
        <v>850</v>
      </c>
      <c r="C13" s="8">
        <v>600</v>
      </c>
      <c r="D13" s="9">
        <f t="shared" si="0"/>
        <v>11</v>
      </c>
      <c r="E13" s="9">
        <v>0</v>
      </c>
      <c r="F13" s="9">
        <v>11</v>
      </c>
      <c r="G13" s="10">
        <f t="shared" si="1"/>
        <v>0</v>
      </c>
      <c r="H13" s="10">
        <f t="shared" si="2"/>
        <v>6600</v>
      </c>
      <c r="I13" s="10">
        <f t="shared" si="3"/>
        <v>0</v>
      </c>
      <c r="J13" s="10">
        <f t="shared" si="4"/>
        <v>1980</v>
      </c>
      <c r="K13" s="10">
        <f t="shared" si="5"/>
        <v>8580</v>
      </c>
      <c r="L13" s="27"/>
    </row>
    <row r="14" s="1" customFormat="1" ht="18" customHeight="1" spans="1:12">
      <c r="A14" s="7" t="s">
        <v>24</v>
      </c>
      <c r="B14" s="8">
        <v>850</v>
      </c>
      <c r="C14" s="8">
        <v>600</v>
      </c>
      <c r="D14" s="9">
        <f t="shared" si="0"/>
        <v>109</v>
      </c>
      <c r="E14" s="9">
        <v>0</v>
      </c>
      <c r="F14" s="9">
        <v>109</v>
      </c>
      <c r="G14" s="10">
        <f t="shared" si="1"/>
        <v>0</v>
      </c>
      <c r="H14" s="10">
        <f t="shared" si="2"/>
        <v>65400</v>
      </c>
      <c r="I14" s="10">
        <f t="shared" si="3"/>
        <v>0</v>
      </c>
      <c r="J14" s="10">
        <f t="shared" si="4"/>
        <v>19620</v>
      </c>
      <c r="K14" s="10">
        <f t="shared" si="5"/>
        <v>85020</v>
      </c>
      <c r="L14" s="27"/>
    </row>
    <row r="15" s="2" customFormat="1" ht="18" customHeight="1" spans="1:12">
      <c r="A15" s="7" t="s">
        <v>25</v>
      </c>
      <c r="B15" s="11">
        <v>850</v>
      </c>
      <c r="C15" s="11">
        <v>600</v>
      </c>
      <c r="D15" s="12">
        <f t="shared" si="0"/>
        <v>28</v>
      </c>
      <c r="E15" s="12">
        <v>0</v>
      </c>
      <c r="F15" s="12">
        <v>28</v>
      </c>
      <c r="G15" s="13">
        <f t="shared" si="1"/>
        <v>0</v>
      </c>
      <c r="H15" s="13">
        <f t="shared" si="2"/>
        <v>16800</v>
      </c>
      <c r="I15" s="13">
        <f t="shared" si="3"/>
        <v>0</v>
      </c>
      <c r="J15" s="13">
        <f t="shared" si="4"/>
        <v>5040</v>
      </c>
      <c r="K15" s="13">
        <f t="shared" si="5"/>
        <v>21840</v>
      </c>
      <c r="L15" s="27"/>
    </row>
    <row r="16" s="1" customFormat="1" ht="18" customHeight="1" spans="1:12">
      <c r="A16" s="7" t="s">
        <v>26</v>
      </c>
      <c r="B16" s="8">
        <v>850</v>
      </c>
      <c r="C16" s="8">
        <v>600</v>
      </c>
      <c r="D16" s="9">
        <f t="shared" si="0"/>
        <v>2</v>
      </c>
      <c r="E16" s="9">
        <v>2</v>
      </c>
      <c r="F16" s="9">
        <v>0</v>
      </c>
      <c r="G16" s="10">
        <f t="shared" ref="G16:G18" si="6">D16*B16</f>
        <v>1700</v>
      </c>
      <c r="H16" s="10">
        <f t="shared" si="2"/>
        <v>0</v>
      </c>
      <c r="I16" s="10">
        <f t="shared" si="3"/>
        <v>360</v>
      </c>
      <c r="J16" s="10">
        <f t="shared" si="4"/>
        <v>0</v>
      </c>
      <c r="K16" s="10">
        <f t="shared" si="5"/>
        <v>2060</v>
      </c>
      <c r="L16" s="27"/>
    </row>
    <row r="17" s="1" customFormat="1" ht="18" customHeight="1" spans="1:12">
      <c r="A17" s="7" t="s">
        <v>27</v>
      </c>
      <c r="B17" s="8">
        <v>850</v>
      </c>
      <c r="C17" s="8">
        <v>600</v>
      </c>
      <c r="D17" s="9">
        <f t="shared" si="0"/>
        <v>9</v>
      </c>
      <c r="E17" s="9">
        <v>9</v>
      </c>
      <c r="F17" s="9">
        <v>0</v>
      </c>
      <c r="G17" s="10">
        <f t="shared" si="6"/>
        <v>7650</v>
      </c>
      <c r="H17" s="10">
        <f t="shared" si="2"/>
        <v>0</v>
      </c>
      <c r="I17" s="10">
        <f t="shared" si="3"/>
        <v>1620</v>
      </c>
      <c r="J17" s="10">
        <f t="shared" si="4"/>
        <v>0</v>
      </c>
      <c r="K17" s="10">
        <f t="shared" si="5"/>
        <v>9270</v>
      </c>
      <c r="L17" s="29"/>
    </row>
    <row r="18" s="1" customFormat="1" ht="18" customHeight="1" spans="1:12">
      <c r="A18" s="7" t="s">
        <v>28</v>
      </c>
      <c r="B18" s="8">
        <v>850</v>
      </c>
      <c r="C18" s="8">
        <v>600</v>
      </c>
      <c r="D18" s="9">
        <f t="shared" si="0"/>
        <v>9</v>
      </c>
      <c r="E18" s="9">
        <v>9</v>
      </c>
      <c r="F18" s="9">
        <v>0</v>
      </c>
      <c r="G18" s="10">
        <f t="shared" si="6"/>
        <v>7650</v>
      </c>
      <c r="H18" s="10">
        <f t="shared" si="2"/>
        <v>0</v>
      </c>
      <c r="I18" s="10">
        <f t="shared" si="3"/>
        <v>1620</v>
      </c>
      <c r="J18" s="10">
        <f t="shared" si="4"/>
        <v>0</v>
      </c>
      <c r="K18" s="10">
        <f t="shared" si="5"/>
        <v>9270</v>
      </c>
      <c r="L18" s="27"/>
    </row>
    <row r="19" s="1" customFormat="1" ht="18" customHeight="1" spans="1:12">
      <c r="A19" s="14" t="s">
        <v>12</v>
      </c>
      <c r="B19" s="15" t="s">
        <v>29</v>
      </c>
      <c r="C19" s="15" t="s">
        <v>29</v>
      </c>
      <c r="D19" s="16">
        <f t="shared" ref="D19:K19" si="7">SUM(D5:D18)</f>
        <v>475</v>
      </c>
      <c r="E19" s="16">
        <f t="shared" si="7"/>
        <v>20</v>
      </c>
      <c r="F19" s="16">
        <f t="shared" si="7"/>
        <v>455</v>
      </c>
      <c r="G19" s="16">
        <f t="shared" si="7"/>
        <v>17000</v>
      </c>
      <c r="H19" s="16">
        <f t="shared" si="7"/>
        <v>273000</v>
      </c>
      <c r="I19" s="16">
        <f t="shared" si="7"/>
        <v>3600</v>
      </c>
      <c r="J19" s="16">
        <f t="shared" si="7"/>
        <v>81900</v>
      </c>
      <c r="K19" s="16">
        <f t="shared" si="7"/>
        <v>375500</v>
      </c>
      <c r="L19" s="32"/>
    </row>
    <row r="20" s="1" customFormat="1" ht="18" customHeight="1" spans="1:12">
      <c r="A20" s="7" t="s">
        <v>30</v>
      </c>
      <c r="B20" s="8">
        <v>850</v>
      </c>
      <c r="C20" s="8">
        <v>600</v>
      </c>
      <c r="D20" s="9">
        <f t="shared" ref="D20:D22" si="8">E20+F20</f>
        <v>33</v>
      </c>
      <c r="E20" s="9">
        <v>3</v>
      </c>
      <c r="F20" s="9">
        <v>30</v>
      </c>
      <c r="G20" s="10">
        <f>E20*B20</f>
        <v>2550</v>
      </c>
      <c r="H20" s="10">
        <f t="shared" ref="H20:H22" si="9">F20*C20</f>
        <v>18000</v>
      </c>
      <c r="I20" s="10">
        <f t="shared" ref="I20:I24" si="10">E20*180</f>
        <v>540</v>
      </c>
      <c r="J20" s="10">
        <f t="shared" ref="J20:J24" si="11">F20*180</f>
        <v>5400</v>
      </c>
      <c r="K20" s="10">
        <f t="shared" ref="K20:K24" si="12">G20+H20+I20+J20</f>
        <v>26490</v>
      </c>
      <c r="L20" s="30"/>
    </row>
    <row r="21" s="1" customFormat="1" ht="18" customHeight="1" spans="1:12">
      <c r="A21" s="7" t="s">
        <v>31</v>
      </c>
      <c r="B21" s="8">
        <v>850</v>
      </c>
      <c r="C21" s="8">
        <v>600</v>
      </c>
      <c r="D21" s="9">
        <f t="shared" si="8"/>
        <v>41</v>
      </c>
      <c r="E21" s="9">
        <v>3</v>
      </c>
      <c r="F21" s="9">
        <v>38</v>
      </c>
      <c r="G21" s="10">
        <f>E21*B21</f>
        <v>2550</v>
      </c>
      <c r="H21" s="10">
        <f t="shared" si="9"/>
        <v>22800</v>
      </c>
      <c r="I21" s="10">
        <f t="shared" si="10"/>
        <v>540</v>
      </c>
      <c r="J21" s="10">
        <f t="shared" si="11"/>
        <v>6840</v>
      </c>
      <c r="K21" s="10">
        <f t="shared" si="12"/>
        <v>32730</v>
      </c>
      <c r="L21" s="30"/>
    </row>
    <row r="22" s="1" customFormat="1" ht="18" customHeight="1" spans="1:12">
      <c r="A22" s="17" t="s">
        <v>32</v>
      </c>
      <c r="B22" s="8">
        <v>850</v>
      </c>
      <c r="C22" s="8"/>
      <c r="D22" s="9">
        <f t="shared" si="8"/>
        <v>149</v>
      </c>
      <c r="E22" s="9">
        <v>149</v>
      </c>
      <c r="F22" s="9">
        <v>0</v>
      </c>
      <c r="G22" s="10">
        <f>D22*850</f>
        <v>126650</v>
      </c>
      <c r="H22" s="10">
        <f t="shared" si="9"/>
        <v>0</v>
      </c>
      <c r="I22" s="10">
        <f t="shared" si="10"/>
        <v>26820</v>
      </c>
      <c r="J22" s="10">
        <f t="shared" si="11"/>
        <v>0</v>
      </c>
      <c r="K22" s="10">
        <f t="shared" si="12"/>
        <v>153470</v>
      </c>
      <c r="L22" s="28"/>
    </row>
    <row r="23" s="1" customFormat="1" ht="18" customHeight="1" spans="1:12">
      <c r="A23" s="18" t="s">
        <v>12</v>
      </c>
      <c r="B23" s="15" t="s">
        <v>29</v>
      </c>
      <c r="C23" s="15" t="s">
        <v>29</v>
      </c>
      <c r="D23" s="16">
        <f t="shared" ref="D23:H23" si="13">SUM(D20:D22)</f>
        <v>223</v>
      </c>
      <c r="E23" s="16">
        <f t="shared" si="13"/>
        <v>155</v>
      </c>
      <c r="F23" s="16">
        <f t="shared" si="13"/>
        <v>68</v>
      </c>
      <c r="G23" s="19">
        <f t="shared" si="13"/>
        <v>131750</v>
      </c>
      <c r="H23" s="19">
        <f t="shared" si="13"/>
        <v>40800</v>
      </c>
      <c r="I23" s="19">
        <f t="shared" si="10"/>
        <v>27900</v>
      </c>
      <c r="J23" s="19">
        <f t="shared" si="11"/>
        <v>12240</v>
      </c>
      <c r="K23" s="19">
        <f t="shared" si="12"/>
        <v>212690</v>
      </c>
      <c r="L23" s="29"/>
    </row>
    <row r="24" s="1" customFormat="1" ht="18" customHeight="1" spans="1:12">
      <c r="A24" s="15" t="s">
        <v>8</v>
      </c>
      <c r="B24" s="15" t="s">
        <v>29</v>
      </c>
      <c r="C24" s="15" t="s">
        <v>29</v>
      </c>
      <c r="D24" s="16">
        <f t="shared" ref="D24:H24" si="14">D19+D23</f>
        <v>698</v>
      </c>
      <c r="E24" s="16">
        <f t="shared" si="14"/>
        <v>175</v>
      </c>
      <c r="F24" s="16">
        <f t="shared" si="14"/>
        <v>523</v>
      </c>
      <c r="G24" s="19">
        <f t="shared" si="14"/>
        <v>148750</v>
      </c>
      <c r="H24" s="19">
        <f t="shared" si="14"/>
        <v>313800</v>
      </c>
      <c r="I24" s="19">
        <f t="shared" si="10"/>
        <v>31500</v>
      </c>
      <c r="J24" s="19">
        <f t="shared" si="11"/>
        <v>94140</v>
      </c>
      <c r="K24" s="19">
        <f t="shared" si="12"/>
        <v>588190</v>
      </c>
      <c r="L24" s="27"/>
    </row>
    <row r="25" s="1" customFormat="1" spans="1:12">
      <c r="A25" s="20" t="s">
        <v>33</v>
      </c>
      <c r="B25" s="20"/>
      <c r="C25" s="21"/>
      <c r="D25" s="20" t="s">
        <v>34</v>
      </c>
      <c r="E25" s="20"/>
      <c r="F25" s="20"/>
      <c r="G25" s="20"/>
      <c r="H25" s="20"/>
      <c r="I25" s="20"/>
      <c r="J25" s="20"/>
      <c r="K25" s="20" t="s">
        <v>35</v>
      </c>
      <c r="L25" s="20"/>
    </row>
    <row r="26" s="1" customFormat="1" spans="1:12">
      <c r="A26" s="20"/>
      <c r="B26" s="20"/>
      <c r="C26" s="21"/>
      <c r="D26" s="20"/>
      <c r="E26" s="20"/>
      <c r="F26" s="20"/>
      <c r="G26" s="20"/>
      <c r="H26" s="20"/>
      <c r="I26" s="20"/>
      <c r="J26" s="20"/>
      <c r="K26" s="20"/>
      <c r="L26" s="20"/>
    </row>
  </sheetData>
  <mergeCells count="12">
    <mergeCell ref="A1:L1"/>
    <mergeCell ref="K2:L2"/>
    <mergeCell ref="B3:C3"/>
    <mergeCell ref="D3:F3"/>
    <mergeCell ref="G3:H3"/>
    <mergeCell ref="I3:J3"/>
    <mergeCell ref="A3:A4"/>
    <mergeCell ref="K3:K4"/>
    <mergeCell ref="L3:L4"/>
    <mergeCell ref="A25:B26"/>
    <mergeCell ref="K25:L26"/>
    <mergeCell ref="D25:H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原州区民政局低保中心</cp:lastModifiedBy>
  <dcterms:created xsi:type="dcterms:W3CDTF">2023-06-14T01:42:13Z</dcterms:created>
  <dcterms:modified xsi:type="dcterms:W3CDTF">2023-06-14T01:43:15Z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492AA798D01945F585656132DEA94206_11</vt:lpwstr>
  </property>
  <property fmtid="{D5CDD505-2E9C-101B-9397-08002B2CF9AE}" pid="3" name="KSOProductBuildVer">
    <vt:lpwstr>2052-11.1.0.14309</vt:lpwstr>
  </property>
</Properties>
</file>