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分配表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<sst xmlns="http://schemas.openxmlformats.org/spreadsheetml/2006/main" count="45" uniqueCount="33">
  <si>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原州区民政局2023年9月份特困人员供养资金分配表</t>
  </si>
  <si>
    <t>单位名称：固原市原州区民政局</t>
  </si>
  <si>
    <t>时间：2023年9月2日</t>
  </si>
  <si>
    <t>名称</t>
  </si>
  <si>
    <t>供养资金发放标准              （人/月/元）</t>
  </si>
  <si>
    <t>发放人数（人）</t>
  </si>
  <si>
    <t>供养资金发放金额（元）</t>
  </si>
  <si>
    <t>合计</t>
  </si>
  <si>
    <t>备注</t>
  </si>
  <si>
    <t>城市</t>
  </si>
  <si>
    <t>农村</t>
  </si>
  <si>
    <t>小计</t>
  </si>
  <si>
    <t>官厅镇</t>
  </si>
  <si>
    <t>河川乡</t>
  </si>
  <si>
    <t>黄铎堡镇</t>
  </si>
  <si>
    <t>开城镇</t>
  </si>
  <si>
    <t>彭堡镇</t>
  </si>
  <si>
    <t>三营镇</t>
  </si>
  <si>
    <t>炭山乡</t>
  </si>
  <si>
    <t>头营镇</t>
  </si>
  <si>
    <t>寨科乡</t>
  </si>
  <si>
    <t>张易镇</t>
  </si>
  <si>
    <t>中河乡</t>
  </si>
  <si>
    <t>南关办事处</t>
  </si>
  <si>
    <t>北塬办事处</t>
  </si>
  <si>
    <t>古雁办事处</t>
  </si>
  <si>
    <t>┄┄</t>
  </si>
  <si>
    <t>寨科中心敬老院</t>
  </si>
  <si>
    <t>杨郎中心敬老院</t>
  </si>
  <si>
    <t>原州区中心敬老院</t>
  </si>
  <si>
    <t xml:space="preserve">分管领导： </t>
  </si>
  <si>
    <t xml:space="preserve">股室负责人： </t>
  </si>
  <si>
    <t xml:space="preserve">制表人：  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</si>
</sst>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_ 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8"/>
      <color indexed="8"/>
      <name val="方正小标宋简体"/>
      <family val="0"/>
    </font>
    <font>
      <b/>
      <sz val="10"/>
      <color indexed="8"/>
      <name val="仿宋_GB2312"/>
      <family val="3"/>
    </font>
    <font>
      <sz val="10"/>
      <name val="仿宋_GB2312"/>
      <family val="3"/>
    </font>
    <font>
      <b/>
      <sz val="10"/>
      <name val="仿宋_GB2312"/>
      <family val="3"/>
    </font>
    <font>
      <sz val="9"/>
      <color indexed="8"/>
      <name val="宋体"/>
      <family val="0"/>
    </font>
    <font>
      <b/>
      <sz val="10"/>
      <color indexed="8"/>
      <name val="宋体"/>
      <family val="0"/>
    </font>
    <font>
      <sz val="6"/>
      <name val="宋体"/>
      <family val="0"/>
    </font>
    <font>
      <sz val="8"/>
      <name val="宋体"/>
      <family val="0"/>
    </font>
    <font>
      <b/>
      <sz val="11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177" fontId="5" fillId="0" borderId="9" xfId="0" applyNumberFormat="1" applyFont="1" applyFill="1" applyBorder="1" applyAlignment="1">
      <alignment horizontal="center" vertical="center"/>
    </xf>
    <xf numFmtId="178" fontId="5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/>
    </xf>
    <xf numFmtId="177" fontId="6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178" fontId="6" fillId="0" borderId="9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SheetLayoutView="100" workbookViewId="0" topLeftCell="A1">
      <selection activeCell="J12" sqref="J12"/>
    </sheetView>
  </sheetViews>
  <sheetFormatPr defaultColWidth="9.00390625" defaultRowHeight="15"/>
  <cols>
    <col min="1" max="1" width="17.140625" style="1" customWidth="1"/>
    <col min="2" max="2" width="16.140625" style="1" customWidth="1"/>
    <col min="3" max="3" width="14.00390625" style="1" customWidth="1"/>
    <col min="4" max="6" width="11.421875" style="1" customWidth="1"/>
    <col min="7" max="7" width="11.8515625" style="1" customWidth="1"/>
    <col min="8" max="8" width="13.7109375" style="1" customWidth="1"/>
    <col min="9" max="9" width="13.421875" style="1" customWidth="1"/>
    <col min="10" max="10" width="9.57421875" style="1" customWidth="1"/>
    <col min="11" max="16384" width="9.00390625" style="1" customWidth="1"/>
  </cols>
  <sheetData>
    <row r="1" spans="1:10" s="1" customFormat="1" ht="25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s="1" customFormat="1" ht="21" customHeight="1">
      <c r="A2" s="4" t="s">
        <v>1</v>
      </c>
      <c r="B2" s="4"/>
      <c r="C2" s="4"/>
      <c r="D2" s="4"/>
      <c r="E2" s="4"/>
      <c r="F2" s="4"/>
      <c r="G2" s="4"/>
      <c r="H2" s="4"/>
      <c r="I2" s="19" t="s">
        <v>2</v>
      </c>
      <c r="J2" s="19"/>
    </row>
    <row r="3" spans="1:10" s="1" customFormat="1" ht="28.5" customHeight="1">
      <c r="A3" s="5" t="s">
        <v>3</v>
      </c>
      <c r="B3" s="6" t="s">
        <v>4</v>
      </c>
      <c r="C3" s="6"/>
      <c r="D3" s="5" t="s">
        <v>5</v>
      </c>
      <c r="E3" s="5"/>
      <c r="F3" s="5"/>
      <c r="G3" s="6" t="s">
        <v>6</v>
      </c>
      <c r="H3" s="6"/>
      <c r="I3" s="6" t="s">
        <v>7</v>
      </c>
      <c r="J3" s="20" t="s">
        <v>8</v>
      </c>
    </row>
    <row r="4" spans="1:10" s="1" customFormat="1" ht="15" customHeight="1">
      <c r="A4" s="5"/>
      <c r="B4" s="5" t="s">
        <v>9</v>
      </c>
      <c r="C4" s="5" t="s">
        <v>10</v>
      </c>
      <c r="D4" s="5" t="s">
        <v>11</v>
      </c>
      <c r="E4" s="5" t="s">
        <v>9</v>
      </c>
      <c r="F4" s="5" t="s">
        <v>10</v>
      </c>
      <c r="G4" s="5" t="s">
        <v>9</v>
      </c>
      <c r="H4" s="5" t="s">
        <v>10</v>
      </c>
      <c r="I4" s="6"/>
      <c r="J4" s="20"/>
    </row>
    <row r="5" spans="1:10" s="1" customFormat="1" ht="18" customHeight="1">
      <c r="A5" s="7" t="s">
        <v>12</v>
      </c>
      <c r="B5" s="8">
        <v>850</v>
      </c>
      <c r="C5" s="8">
        <v>600</v>
      </c>
      <c r="D5" s="9">
        <f aca="true" t="shared" si="0" ref="D5:D18">E5+F5</f>
        <v>24</v>
      </c>
      <c r="E5" s="9">
        <v>0</v>
      </c>
      <c r="F5" s="9">
        <v>24</v>
      </c>
      <c r="G5" s="10">
        <f aca="true" t="shared" si="1" ref="G5:G15">E5*B5</f>
        <v>0</v>
      </c>
      <c r="H5" s="10">
        <f aca="true" t="shared" si="2" ref="H5:H18">F5*C5</f>
        <v>14400</v>
      </c>
      <c r="I5" s="10">
        <f aca="true" t="shared" si="3" ref="I5:I18">G5+H5</f>
        <v>14400</v>
      </c>
      <c r="J5" s="21"/>
    </row>
    <row r="6" spans="1:10" s="1" customFormat="1" ht="18" customHeight="1">
      <c r="A6" s="7" t="s">
        <v>13</v>
      </c>
      <c r="B6" s="8">
        <v>850</v>
      </c>
      <c r="C6" s="8">
        <v>600</v>
      </c>
      <c r="D6" s="9">
        <f t="shared" si="0"/>
        <v>18</v>
      </c>
      <c r="E6" s="9">
        <v>0</v>
      </c>
      <c r="F6" s="9">
        <v>18</v>
      </c>
      <c r="G6" s="10">
        <f t="shared" si="1"/>
        <v>0</v>
      </c>
      <c r="H6" s="10">
        <f t="shared" si="2"/>
        <v>10800</v>
      </c>
      <c r="I6" s="10">
        <f t="shared" si="3"/>
        <v>10800</v>
      </c>
      <c r="J6" s="22"/>
    </row>
    <row r="7" spans="1:10" s="1" customFormat="1" ht="18" customHeight="1">
      <c r="A7" s="7" t="s">
        <v>14</v>
      </c>
      <c r="B7" s="8">
        <v>850</v>
      </c>
      <c r="C7" s="8">
        <v>600</v>
      </c>
      <c r="D7" s="9">
        <f t="shared" si="0"/>
        <v>30</v>
      </c>
      <c r="E7" s="9">
        <v>0</v>
      </c>
      <c r="F7" s="9">
        <v>30</v>
      </c>
      <c r="G7" s="10">
        <f t="shared" si="1"/>
        <v>0</v>
      </c>
      <c r="H7" s="10">
        <f t="shared" si="2"/>
        <v>18000</v>
      </c>
      <c r="I7" s="10">
        <f t="shared" si="3"/>
        <v>18000</v>
      </c>
      <c r="J7" s="21"/>
    </row>
    <row r="8" spans="1:10" s="1" customFormat="1" ht="18" customHeight="1">
      <c r="A8" s="7" t="s">
        <v>15</v>
      </c>
      <c r="B8" s="8">
        <v>850</v>
      </c>
      <c r="C8" s="8">
        <v>600</v>
      </c>
      <c r="D8" s="9">
        <f t="shared" si="0"/>
        <v>74</v>
      </c>
      <c r="E8" s="9">
        <v>0</v>
      </c>
      <c r="F8" s="9">
        <v>74</v>
      </c>
      <c r="G8" s="10">
        <f t="shared" si="1"/>
        <v>0</v>
      </c>
      <c r="H8" s="10">
        <f t="shared" si="2"/>
        <v>44400</v>
      </c>
      <c r="I8" s="10">
        <f t="shared" si="3"/>
        <v>44400</v>
      </c>
      <c r="J8" s="21"/>
    </row>
    <row r="9" spans="1:10" s="1" customFormat="1" ht="18" customHeight="1">
      <c r="A9" s="7" t="s">
        <v>16</v>
      </c>
      <c r="B9" s="8">
        <v>850</v>
      </c>
      <c r="C9" s="8">
        <v>600</v>
      </c>
      <c r="D9" s="9">
        <v>53</v>
      </c>
      <c r="E9" s="9">
        <v>0</v>
      </c>
      <c r="F9" s="9">
        <v>53</v>
      </c>
      <c r="G9" s="10">
        <f t="shared" si="1"/>
        <v>0</v>
      </c>
      <c r="H9" s="10">
        <f t="shared" si="2"/>
        <v>31800</v>
      </c>
      <c r="I9" s="10">
        <f t="shared" si="3"/>
        <v>31800</v>
      </c>
      <c r="J9" s="23"/>
    </row>
    <row r="10" spans="1:10" s="1" customFormat="1" ht="18" customHeight="1">
      <c r="A10" s="7" t="s">
        <v>17</v>
      </c>
      <c r="B10" s="8">
        <v>850</v>
      </c>
      <c r="C10" s="8">
        <v>600</v>
      </c>
      <c r="D10" s="9">
        <f t="shared" si="0"/>
        <v>28</v>
      </c>
      <c r="E10" s="9">
        <v>0</v>
      </c>
      <c r="F10" s="9">
        <v>28</v>
      </c>
      <c r="G10" s="10">
        <f t="shared" si="1"/>
        <v>0</v>
      </c>
      <c r="H10" s="10">
        <f t="shared" si="2"/>
        <v>16800</v>
      </c>
      <c r="I10" s="10">
        <f t="shared" si="3"/>
        <v>16800</v>
      </c>
      <c r="J10" s="23"/>
    </row>
    <row r="11" spans="1:10" s="1" customFormat="1" ht="18" customHeight="1">
      <c r="A11" s="7" t="s">
        <v>18</v>
      </c>
      <c r="B11" s="8">
        <v>850</v>
      </c>
      <c r="C11" s="8">
        <v>600</v>
      </c>
      <c r="D11" s="9">
        <f t="shared" si="0"/>
        <v>15</v>
      </c>
      <c r="E11" s="9">
        <v>0</v>
      </c>
      <c r="F11" s="9">
        <v>15</v>
      </c>
      <c r="G11" s="10">
        <f t="shared" si="1"/>
        <v>0</v>
      </c>
      <c r="H11" s="10">
        <f t="shared" si="2"/>
        <v>9000</v>
      </c>
      <c r="I11" s="10">
        <f t="shared" si="3"/>
        <v>9000</v>
      </c>
      <c r="J11" s="22"/>
    </row>
    <row r="12" spans="1:10" s="1" customFormat="1" ht="18" customHeight="1">
      <c r="A12" s="7" t="s">
        <v>19</v>
      </c>
      <c r="B12" s="8">
        <v>850</v>
      </c>
      <c r="C12" s="8">
        <v>600</v>
      </c>
      <c r="D12" s="9">
        <f t="shared" si="0"/>
        <v>61</v>
      </c>
      <c r="E12" s="9">
        <v>0</v>
      </c>
      <c r="F12" s="9">
        <v>61</v>
      </c>
      <c r="G12" s="10">
        <f t="shared" si="1"/>
        <v>0</v>
      </c>
      <c r="H12" s="10">
        <f t="shared" si="2"/>
        <v>36600</v>
      </c>
      <c r="I12" s="10">
        <f t="shared" si="3"/>
        <v>36600</v>
      </c>
      <c r="J12" s="23"/>
    </row>
    <row r="13" spans="1:10" s="1" customFormat="1" ht="18" customHeight="1">
      <c r="A13" s="7" t="s">
        <v>20</v>
      </c>
      <c r="B13" s="8">
        <v>850</v>
      </c>
      <c r="C13" s="8">
        <v>600</v>
      </c>
      <c r="D13" s="9">
        <f t="shared" si="0"/>
        <v>10</v>
      </c>
      <c r="E13" s="9">
        <v>0</v>
      </c>
      <c r="F13" s="9">
        <v>10</v>
      </c>
      <c r="G13" s="10">
        <f t="shared" si="1"/>
        <v>0</v>
      </c>
      <c r="H13" s="10">
        <f t="shared" si="2"/>
        <v>6000</v>
      </c>
      <c r="I13" s="10">
        <f t="shared" si="3"/>
        <v>6000</v>
      </c>
      <c r="J13" s="21"/>
    </row>
    <row r="14" spans="1:10" s="1" customFormat="1" ht="18" customHeight="1">
      <c r="A14" s="7" t="s">
        <v>21</v>
      </c>
      <c r="B14" s="8">
        <v>850</v>
      </c>
      <c r="C14" s="8">
        <v>600</v>
      </c>
      <c r="D14" s="9">
        <f t="shared" si="0"/>
        <v>116</v>
      </c>
      <c r="E14" s="9">
        <v>0</v>
      </c>
      <c r="F14" s="9">
        <v>116</v>
      </c>
      <c r="G14" s="10">
        <f t="shared" si="1"/>
        <v>0</v>
      </c>
      <c r="H14" s="10">
        <f t="shared" si="2"/>
        <v>69600</v>
      </c>
      <c r="I14" s="10">
        <f t="shared" si="3"/>
        <v>69600</v>
      </c>
      <c r="J14" s="21"/>
    </row>
    <row r="15" spans="1:10" s="2" customFormat="1" ht="18" customHeight="1">
      <c r="A15" s="7" t="s">
        <v>22</v>
      </c>
      <c r="B15" s="8">
        <v>850</v>
      </c>
      <c r="C15" s="8">
        <v>600</v>
      </c>
      <c r="D15" s="9">
        <f t="shared" si="0"/>
        <v>27</v>
      </c>
      <c r="E15" s="9">
        <v>0</v>
      </c>
      <c r="F15" s="9">
        <v>27</v>
      </c>
      <c r="G15" s="10">
        <f t="shared" si="1"/>
        <v>0</v>
      </c>
      <c r="H15" s="10">
        <f t="shared" si="2"/>
        <v>16200</v>
      </c>
      <c r="I15" s="10">
        <f t="shared" si="3"/>
        <v>16200</v>
      </c>
      <c r="J15" s="21"/>
    </row>
    <row r="16" spans="1:10" s="1" customFormat="1" ht="18" customHeight="1">
      <c r="A16" s="7" t="s">
        <v>23</v>
      </c>
      <c r="B16" s="8">
        <v>850</v>
      </c>
      <c r="C16" s="8">
        <v>600</v>
      </c>
      <c r="D16" s="9">
        <f t="shared" si="0"/>
        <v>2</v>
      </c>
      <c r="E16" s="9">
        <v>2</v>
      </c>
      <c r="F16" s="9">
        <v>0</v>
      </c>
      <c r="G16" s="10">
        <f aca="true" t="shared" si="4" ref="G16:G18">D16*B16</f>
        <v>1700</v>
      </c>
      <c r="H16" s="10">
        <f t="shared" si="2"/>
        <v>0</v>
      </c>
      <c r="I16" s="10">
        <f t="shared" si="3"/>
        <v>1700</v>
      </c>
      <c r="J16" s="21"/>
    </row>
    <row r="17" spans="1:10" s="1" customFormat="1" ht="18" customHeight="1">
      <c r="A17" s="7" t="s">
        <v>24</v>
      </c>
      <c r="B17" s="8">
        <v>850</v>
      </c>
      <c r="C17" s="8">
        <v>600</v>
      </c>
      <c r="D17" s="9">
        <f t="shared" si="0"/>
        <v>9</v>
      </c>
      <c r="E17" s="9">
        <v>9</v>
      </c>
      <c r="F17" s="9">
        <v>0</v>
      </c>
      <c r="G17" s="10">
        <f t="shared" si="4"/>
        <v>7650</v>
      </c>
      <c r="H17" s="10">
        <f t="shared" si="2"/>
        <v>0</v>
      </c>
      <c r="I17" s="10">
        <f t="shared" si="3"/>
        <v>7650</v>
      </c>
      <c r="J17" s="21"/>
    </row>
    <row r="18" spans="1:10" s="1" customFormat="1" ht="18" customHeight="1">
      <c r="A18" s="7" t="s">
        <v>25</v>
      </c>
      <c r="B18" s="8">
        <v>850</v>
      </c>
      <c r="C18" s="8">
        <v>600</v>
      </c>
      <c r="D18" s="9">
        <f t="shared" si="0"/>
        <v>8</v>
      </c>
      <c r="E18" s="9">
        <v>8</v>
      </c>
      <c r="F18" s="9">
        <v>0</v>
      </c>
      <c r="G18" s="10">
        <f t="shared" si="4"/>
        <v>6800</v>
      </c>
      <c r="H18" s="10">
        <f t="shared" si="2"/>
        <v>0</v>
      </c>
      <c r="I18" s="10">
        <f t="shared" si="3"/>
        <v>6800</v>
      </c>
      <c r="J18" s="21"/>
    </row>
    <row r="19" spans="1:10" s="1" customFormat="1" ht="18" customHeight="1">
      <c r="A19" s="11" t="s">
        <v>11</v>
      </c>
      <c r="B19" s="12" t="s">
        <v>26</v>
      </c>
      <c r="C19" s="12" t="s">
        <v>26</v>
      </c>
      <c r="D19" s="13">
        <f aca="true" t="shared" si="5" ref="D19:I19">SUM(D5:D18)</f>
        <v>475</v>
      </c>
      <c r="E19" s="13">
        <f t="shared" si="5"/>
        <v>19</v>
      </c>
      <c r="F19" s="13">
        <f t="shared" si="5"/>
        <v>456</v>
      </c>
      <c r="G19" s="13">
        <f t="shared" si="5"/>
        <v>16150</v>
      </c>
      <c r="H19" s="13">
        <f t="shared" si="5"/>
        <v>273600</v>
      </c>
      <c r="I19" s="13">
        <f t="shared" si="5"/>
        <v>289750</v>
      </c>
      <c r="J19" s="24"/>
    </row>
    <row r="20" spans="1:10" s="1" customFormat="1" ht="18" customHeight="1">
      <c r="A20" s="7" t="s">
        <v>27</v>
      </c>
      <c r="B20" s="8">
        <v>850</v>
      </c>
      <c r="C20" s="8">
        <v>600</v>
      </c>
      <c r="D20" s="9">
        <f aca="true" t="shared" si="6" ref="D20:D22">E20+F20</f>
        <v>33</v>
      </c>
      <c r="E20" s="9">
        <v>3</v>
      </c>
      <c r="F20" s="9">
        <v>30</v>
      </c>
      <c r="G20" s="10">
        <f>E20*B20</f>
        <v>2550</v>
      </c>
      <c r="H20" s="10">
        <f aca="true" t="shared" si="7" ref="H20:H22">F20*C20</f>
        <v>18000</v>
      </c>
      <c r="I20" s="10">
        <f aca="true" t="shared" si="8" ref="I20:I22">G20+H20</f>
        <v>20550</v>
      </c>
      <c r="J20" s="23"/>
    </row>
    <row r="21" spans="1:10" s="1" customFormat="1" ht="18" customHeight="1">
      <c r="A21" s="7" t="s">
        <v>28</v>
      </c>
      <c r="B21" s="8">
        <v>850</v>
      </c>
      <c r="C21" s="8">
        <v>600</v>
      </c>
      <c r="D21" s="9">
        <f t="shared" si="6"/>
        <v>42</v>
      </c>
      <c r="E21" s="9">
        <v>3</v>
      </c>
      <c r="F21" s="9">
        <v>39</v>
      </c>
      <c r="G21" s="10">
        <f>E21*B21</f>
        <v>2550</v>
      </c>
      <c r="H21" s="10">
        <f t="shared" si="7"/>
        <v>23400</v>
      </c>
      <c r="I21" s="10">
        <f t="shared" si="8"/>
        <v>25950</v>
      </c>
      <c r="J21" s="23"/>
    </row>
    <row r="22" spans="1:10" s="1" customFormat="1" ht="18" customHeight="1">
      <c r="A22" s="14" t="s">
        <v>29</v>
      </c>
      <c r="B22" s="8">
        <v>850</v>
      </c>
      <c r="C22" s="8"/>
      <c r="D22" s="9">
        <f t="shared" si="6"/>
        <v>157</v>
      </c>
      <c r="E22" s="9">
        <v>157</v>
      </c>
      <c r="F22" s="9">
        <v>0</v>
      </c>
      <c r="G22" s="10">
        <f>D22*850</f>
        <v>133450</v>
      </c>
      <c r="H22" s="10">
        <f t="shared" si="7"/>
        <v>0</v>
      </c>
      <c r="I22" s="10">
        <f t="shared" si="8"/>
        <v>133450</v>
      </c>
      <c r="J22" s="22"/>
    </row>
    <row r="23" spans="1:10" s="1" customFormat="1" ht="18" customHeight="1">
      <c r="A23" s="15" t="s">
        <v>11</v>
      </c>
      <c r="B23" s="12" t="s">
        <v>26</v>
      </c>
      <c r="C23" s="12" t="s">
        <v>26</v>
      </c>
      <c r="D23" s="13">
        <f aca="true" t="shared" si="9" ref="D23:I23">SUM(D20:D22)</f>
        <v>232</v>
      </c>
      <c r="E23" s="13">
        <f t="shared" si="9"/>
        <v>163</v>
      </c>
      <c r="F23" s="13">
        <f t="shared" si="9"/>
        <v>69</v>
      </c>
      <c r="G23" s="16">
        <f t="shared" si="9"/>
        <v>138550</v>
      </c>
      <c r="H23" s="16">
        <f t="shared" si="9"/>
        <v>41400</v>
      </c>
      <c r="I23" s="16">
        <f t="shared" si="9"/>
        <v>179950</v>
      </c>
      <c r="J23" s="21"/>
    </row>
    <row r="24" spans="1:10" s="1" customFormat="1" ht="18" customHeight="1">
      <c r="A24" s="12" t="s">
        <v>7</v>
      </c>
      <c r="B24" s="12" t="s">
        <v>26</v>
      </c>
      <c r="C24" s="12" t="s">
        <v>26</v>
      </c>
      <c r="D24" s="13">
        <f aca="true" t="shared" si="10" ref="D24:I24">D19+D23</f>
        <v>707</v>
      </c>
      <c r="E24" s="13">
        <f t="shared" si="10"/>
        <v>182</v>
      </c>
      <c r="F24" s="13">
        <f t="shared" si="10"/>
        <v>525</v>
      </c>
      <c r="G24" s="16">
        <f t="shared" si="10"/>
        <v>154700</v>
      </c>
      <c r="H24" s="16">
        <f t="shared" si="10"/>
        <v>315000</v>
      </c>
      <c r="I24" s="16">
        <f t="shared" si="10"/>
        <v>469700</v>
      </c>
      <c r="J24" s="21"/>
    </row>
    <row r="25" spans="1:10" s="1" customFormat="1" ht="13.5">
      <c r="A25" s="17" t="s">
        <v>30</v>
      </c>
      <c r="B25" s="17"/>
      <c r="C25" s="18"/>
      <c r="D25" s="17" t="s">
        <v>31</v>
      </c>
      <c r="E25" s="17"/>
      <c r="F25" s="17"/>
      <c r="G25" s="17"/>
      <c r="H25" s="17"/>
      <c r="I25" s="17" t="s">
        <v>32</v>
      </c>
      <c r="J25" s="17"/>
    </row>
    <row r="26" spans="1:10" s="1" customFormat="1" ht="13.5">
      <c r="A26" s="17"/>
      <c r="B26" s="17"/>
      <c r="C26" s="18"/>
      <c r="D26" s="17"/>
      <c r="E26" s="17"/>
      <c r="F26" s="17"/>
      <c r="G26" s="17"/>
      <c r="H26" s="17"/>
      <c r="I26" s="17"/>
      <c r="J26" s="17"/>
    </row>
  </sheetData>
  <sheetProtection/>
  <mergeCells count="11">
    <mergeCell ref="A1:J1"/>
    <mergeCell ref="I2:J2"/>
    <mergeCell ref="B3:C3"/>
    <mergeCell ref="D3:F3"/>
    <mergeCell ref="G3:H3"/>
    <mergeCell ref="A3:A4"/>
    <mergeCell ref="I3:I4"/>
    <mergeCell ref="J3:J4"/>
    <mergeCell ref="A25:B26"/>
    <mergeCell ref="I25:J26"/>
    <mergeCell ref="D25:H26"/>
  </mergeCells>
  <printOptions/>
  <pageMargins left="0.7513888888888889" right="0.7513888888888889" top="0.8027777777777778" bottom="0.8027777777777778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2023-09-02T01:40:31Z</dcterms:created>
  <dcterms:modified xsi:type="dcterms:W3CDTF">2023-09-04T03:08:07Z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82BECE0117914E04AA7C76211CD34FE6_11</vt:lpwstr>
  </property>
  <property fmtid="{D5CDD505-2E9C-101B-9397-08002B2CF9AE}" pid="4" name="KSOProductBuildV">
    <vt:lpwstr>2052-11.1.0.14309</vt:lpwstr>
  </property>
</Properties>
</file>