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分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<sst xmlns="http://schemas.openxmlformats.org/spreadsheetml/2006/main" count="48" uniqueCount="34">
  <si>
    <t>2022年5月份特困供养人员补助及困难补贴资金分配表</t>
  </si>
  <si>
    <t>单位名称：原州区民政局</t>
  </si>
  <si>
    <t>名称</t>
  </si>
  <si>
    <t>发放标准（人/月/元）</t>
  </si>
  <si>
    <t>发放人数（人）</t>
  </si>
  <si>
    <t>发放金额（元）</t>
  </si>
  <si>
    <t>5月份发放金额（元）</t>
  </si>
  <si>
    <t>节日困难补贴标准（元/人）</t>
  </si>
  <si>
    <t>困难补贴发放金额（元）</t>
  </si>
  <si>
    <t>小计(元）</t>
  </si>
  <si>
    <t>备注</t>
  </si>
  <si>
    <t>城市</t>
  </si>
  <si>
    <t>农村</t>
  </si>
  <si>
    <t>小计</t>
  </si>
  <si>
    <t>官厅镇</t>
  </si>
  <si>
    <t>河川乡</t>
  </si>
  <si>
    <t>黄铎堡镇</t>
  </si>
  <si>
    <t>开城镇</t>
  </si>
  <si>
    <t>彭堡镇</t>
  </si>
  <si>
    <t>三营镇</t>
  </si>
  <si>
    <t>补1人600</t>
  </si>
  <si>
    <t>炭山乡</t>
  </si>
  <si>
    <t>头营镇</t>
  </si>
  <si>
    <t>寨科乡</t>
  </si>
  <si>
    <t>张易镇</t>
  </si>
  <si>
    <t>中河乡</t>
  </si>
  <si>
    <t>南关办事处</t>
  </si>
  <si>
    <t>北塬办事处</t>
  </si>
  <si>
    <t>古雁办事处</t>
  </si>
  <si>
    <t>┄┄</t>
  </si>
  <si>
    <t>寨科中心敬老院</t>
  </si>
  <si>
    <t>杨郎中心敬老院</t>
  </si>
  <si>
    <t>原州区中心敬老院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</si>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</sst>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name val="仿宋_GB2312"/>
      <family val="3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4" fillId="0" borderId="8" applyNumberFormat="0" applyFill="0" applyAlignment="0" applyProtection="0"/>
    <xf numFmtId="0" fontId="19" fillId="0" borderId="9" applyNumberFormat="0" applyFill="0" applyAlignment="0" applyProtection="0"/>
    <xf numFmtId="0" fontId="11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177" fontId="25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left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1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Q11" sqref="Q11"/>
    </sheetView>
  </sheetViews>
  <sheetFormatPr defaultColWidth="9.00390625" defaultRowHeight="13.5"/>
  <cols>
    <col min="1" max="1" width="17.375" style="1" customWidth="1"/>
    <col min="2" max="2" width="10.375" style="1" customWidth="1"/>
    <col min="3" max="3" width="9.00390625" style="1" customWidth="1"/>
    <col min="4" max="4" width="8.00390625" style="1" customWidth="1"/>
    <col min="5" max="5" width="6.00390625" style="1" customWidth="1"/>
    <col min="6" max="6" width="6.50390625" style="1" customWidth="1"/>
    <col min="7" max="7" width="10.75390625" style="1" customWidth="1"/>
    <col min="8" max="8" width="11.00390625" style="1" customWidth="1"/>
    <col min="9" max="9" width="10.375" style="1" customWidth="1"/>
    <col min="10" max="10" width="13.50390625" style="1" customWidth="1"/>
    <col min="11" max="11" width="10.25390625" style="1" customWidth="1"/>
    <col min="12" max="12" width="11.25390625" style="1" customWidth="1"/>
    <col min="13" max="13" width="10.375" style="1" customWidth="1"/>
    <col min="14" max="14" width="9.625" style="1" customWidth="1"/>
    <col min="15" max="16384" width="9.00390625" style="1" customWidth="1"/>
  </cols>
  <sheetData>
    <row r="1" spans="1:14" s="1" customFormat="1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16">
        <v>44687</v>
      </c>
      <c r="L2" s="17"/>
      <c r="M2" s="17"/>
      <c r="N2" s="18"/>
    </row>
    <row r="3" spans="1:14" s="1" customFormat="1" ht="21" customHeight="1">
      <c r="A3" s="4" t="s">
        <v>2</v>
      </c>
      <c r="B3" s="4" t="s">
        <v>3</v>
      </c>
      <c r="C3" s="5"/>
      <c r="D3" s="4" t="s">
        <v>4</v>
      </c>
      <c r="E3" s="5"/>
      <c r="F3" s="5"/>
      <c r="G3" s="4" t="s">
        <v>5</v>
      </c>
      <c r="H3" s="5"/>
      <c r="I3" s="19" t="s">
        <v>6</v>
      </c>
      <c r="J3" s="20" t="s">
        <v>7</v>
      </c>
      <c r="K3" s="19" t="s">
        <v>8</v>
      </c>
      <c r="L3" s="19"/>
      <c r="M3" s="21" t="s">
        <v>9</v>
      </c>
      <c r="N3" s="22" t="s">
        <v>10</v>
      </c>
    </row>
    <row r="4" spans="1:14" s="1" customFormat="1" ht="21" customHeight="1">
      <c r="A4" s="5"/>
      <c r="B4" s="4" t="s">
        <v>11</v>
      </c>
      <c r="C4" s="4" t="s">
        <v>12</v>
      </c>
      <c r="D4" s="4" t="s">
        <v>13</v>
      </c>
      <c r="E4" s="4" t="s">
        <v>11</v>
      </c>
      <c r="F4" s="4" t="s">
        <v>12</v>
      </c>
      <c r="G4" s="4" t="s">
        <v>11</v>
      </c>
      <c r="H4" s="4" t="s">
        <v>12</v>
      </c>
      <c r="I4" s="23"/>
      <c r="J4" s="24"/>
      <c r="K4" s="19" t="s">
        <v>11</v>
      </c>
      <c r="L4" s="19" t="s">
        <v>12</v>
      </c>
      <c r="M4" s="25"/>
      <c r="N4" s="26"/>
    </row>
    <row r="5" spans="1:14" s="1" customFormat="1" ht="18.75" customHeight="1">
      <c r="A5" s="6" t="s">
        <v>14</v>
      </c>
      <c r="B5" s="7">
        <v>850</v>
      </c>
      <c r="C5" s="7">
        <v>600</v>
      </c>
      <c r="D5" s="8">
        <f aca="true" t="shared" si="0" ref="D5:D18">E5+F5</f>
        <v>29</v>
      </c>
      <c r="E5" s="8">
        <v>0</v>
      </c>
      <c r="F5" s="8">
        <v>29</v>
      </c>
      <c r="G5" s="9">
        <f aca="true" t="shared" si="1" ref="G5:G18">E5*B5</f>
        <v>0</v>
      </c>
      <c r="H5" s="9">
        <f aca="true" t="shared" si="2" ref="H5:H18">F5*C5</f>
        <v>17400</v>
      </c>
      <c r="I5" s="9">
        <f aca="true" t="shared" si="3" ref="I5:I18">G5+H5</f>
        <v>17400</v>
      </c>
      <c r="J5" s="9">
        <v>180</v>
      </c>
      <c r="K5" s="9">
        <f aca="true" t="shared" si="4" ref="K5:K18">E5*J5</f>
        <v>0</v>
      </c>
      <c r="L5" s="9">
        <f aca="true" t="shared" si="5" ref="L5:L18">F5*J5</f>
        <v>5220</v>
      </c>
      <c r="M5" s="9">
        <f aca="true" t="shared" si="6" ref="M5:M18">I5+K5+L5</f>
        <v>22620</v>
      </c>
      <c r="N5" s="27"/>
    </row>
    <row r="6" spans="1:14" s="1" customFormat="1" ht="18.75" customHeight="1">
      <c r="A6" s="6" t="s">
        <v>15</v>
      </c>
      <c r="B6" s="7">
        <v>850</v>
      </c>
      <c r="C6" s="7">
        <v>600</v>
      </c>
      <c r="D6" s="8">
        <f t="shared" si="0"/>
        <v>17</v>
      </c>
      <c r="E6" s="8">
        <v>0</v>
      </c>
      <c r="F6" s="8">
        <v>17</v>
      </c>
      <c r="G6" s="9">
        <f t="shared" si="1"/>
        <v>0</v>
      </c>
      <c r="H6" s="9">
        <f t="shared" si="2"/>
        <v>10200</v>
      </c>
      <c r="I6" s="9">
        <f t="shared" si="3"/>
        <v>10200</v>
      </c>
      <c r="J6" s="9">
        <v>180</v>
      </c>
      <c r="K6" s="9">
        <f t="shared" si="4"/>
        <v>0</v>
      </c>
      <c r="L6" s="9">
        <f t="shared" si="5"/>
        <v>3060</v>
      </c>
      <c r="M6" s="9">
        <f t="shared" si="6"/>
        <v>13260</v>
      </c>
      <c r="N6" s="27"/>
    </row>
    <row r="7" spans="1:14" s="1" customFormat="1" ht="18.75" customHeight="1">
      <c r="A7" s="6" t="s">
        <v>16</v>
      </c>
      <c r="B7" s="7">
        <v>850</v>
      </c>
      <c r="C7" s="7">
        <v>600</v>
      </c>
      <c r="D7" s="8">
        <f t="shared" si="0"/>
        <v>25</v>
      </c>
      <c r="E7" s="8">
        <v>0</v>
      </c>
      <c r="F7" s="8">
        <v>25</v>
      </c>
      <c r="G7" s="9">
        <f t="shared" si="1"/>
        <v>0</v>
      </c>
      <c r="H7" s="9">
        <f t="shared" si="2"/>
        <v>15000</v>
      </c>
      <c r="I7" s="9">
        <f t="shared" si="3"/>
        <v>15000</v>
      </c>
      <c r="J7" s="9">
        <v>180</v>
      </c>
      <c r="K7" s="9">
        <f t="shared" si="4"/>
        <v>0</v>
      </c>
      <c r="L7" s="9">
        <f t="shared" si="5"/>
        <v>4500</v>
      </c>
      <c r="M7" s="9">
        <f t="shared" si="6"/>
        <v>19500</v>
      </c>
      <c r="N7" s="27"/>
    </row>
    <row r="8" spans="1:14" s="1" customFormat="1" ht="18.75" customHeight="1">
      <c r="A8" s="6" t="s">
        <v>17</v>
      </c>
      <c r="B8" s="7">
        <v>850</v>
      </c>
      <c r="C8" s="7">
        <v>600</v>
      </c>
      <c r="D8" s="8">
        <f t="shared" si="0"/>
        <v>77</v>
      </c>
      <c r="E8" s="8">
        <v>0</v>
      </c>
      <c r="F8" s="8">
        <v>77</v>
      </c>
      <c r="G8" s="9">
        <f t="shared" si="1"/>
        <v>0</v>
      </c>
      <c r="H8" s="9">
        <f t="shared" si="2"/>
        <v>46200</v>
      </c>
      <c r="I8" s="9">
        <f t="shared" si="3"/>
        <v>46200</v>
      </c>
      <c r="J8" s="9">
        <v>180</v>
      </c>
      <c r="K8" s="9">
        <f t="shared" si="4"/>
        <v>0</v>
      </c>
      <c r="L8" s="9">
        <f t="shared" si="5"/>
        <v>13860</v>
      </c>
      <c r="M8" s="9">
        <f t="shared" si="6"/>
        <v>60060</v>
      </c>
      <c r="N8" s="27"/>
    </row>
    <row r="9" spans="1:14" s="1" customFormat="1" ht="18.75" customHeight="1">
      <c r="A9" s="6" t="s">
        <v>18</v>
      </c>
      <c r="B9" s="7">
        <v>850</v>
      </c>
      <c r="C9" s="7">
        <v>600</v>
      </c>
      <c r="D9" s="8">
        <f t="shared" si="0"/>
        <v>47</v>
      </c>
      <c r="E9" s="8">
        <v>0</v>
      </c>
      <c r="F9" s="8">
        <v>47</v>
      </c>
      <c r="G9" s="9">
        <f t="shared" si="1"/>
        <v>0</v>
      </c>
      <c r="H9" s="9">
        <f t="shared" si="2"/>
        <v>28200</v>
      </c>
      <c r="I9" s="9">
        <f t="shared" si="3"/>
        <v>28200</v>
      </c>
      <c r="J9" s="9">
        <v>180</v>
      </c>
      <c r="K9" s="9">
        <f t="shared" si="4"/>
        <v>0</v>
      </c>
      <c r="L9" s="9">
        <f t="shared" si="5"/>
        <v>8460</v>
      </c>
      <c r="M9" s="9">
        <f t="shared" si="6"/>
        <v>36660</v>
      </c>
      <c r="N9" s="28"/>
    </row>
    <row r="10" spans="1:14" s="1" customFormat="1" ht="18.75" customHeight="1">
      <c r="A10" s="6" t="s">
        <v>19</v>
      </c>
      <c r="B10" s="7">
        <v>850</v>
      </c>
      <c r="C10" s="7">
        <v>600</v>
      </c>
      <c r="D10" s="8">
        <f t="shared" si="0"/>
        <v>27</v>
      </c>
      <c r="E10" s="8">
        <v>0</v>
      </c>
      <c r="F10" s="8">
        <v>27</v>
      </c>
      <c r="G10" s="9">
        <f t="shared" si="1"/>
        <v>0</v>
      </c>
      <c r="H10" s="9">
        <v>16800</v>
      </c>
      <c r="I10" s="9">
        <f t="shared" si="3"/>
        <v>16800</v>
      </c>
      <c r="J10" s="9">
        <v>180</v>
      </c>
      <c r="K10" s="9">
        <f t="shared" si="4"/>
        <v>0</v>
      </c>
      <c r="L10" s="9">
        <f t="shared" si="5"/>
        <v>4860</v>
      </c>
      <c r="M10" s="9">
        <f t="shared" si="6"/>
        <v>21660</v>
      </c>
      <c r="N10" s="29" t="s">
        <v>20</v>
      </c>
    </row>
    <row r="11" spans="1:14" s="1" customFormat="1" ht="18.75" customHeight="1">
      <c r="A11" s="6" t="s">
        <v>21</v>
      </c>
      <c r="B11" s="7">
        <v>850</v>
      </c>
      <c r="C11" s="7">
        <v>600</v>
      </c>
      <c r="D11" s="8">
        <f t="shared" si="0"/>
        <v>16</v>
      </c>
      <c r="E11" s="8">
        <v>0</v>
      </c>
      <c r="F11" s="8">
        <v>16</v>
      </c>
      <c r="G11" s="9">
        <f t="shared" si="1"/>
        <v>0</v>
      </c>
      <c r="H11" s="9">
        <f t="shared" si="2"/>
        <v>9600</v>
      </c>
      <c r="I11" s="9">
        <f t="shared" si="3"/>
        <v>9600</v>
      </c>
      <c r="J11" s="9">
        <v>180</v>
      </c>
      <c r="K11" s="9">
        <f t="shared" si="4"/>
        <v>0</v>
      </c>
      <c r="L11" s="9">
        <f t="shared" si="5"/>
        <v>2880</v>
      </c>
      <c r="M11" s="9">
        <f t="shared" si="6"/>
        <v>12480</v>
      </c>
      <c r="N11" s="30"/>
    </row>
    <row r="12" spans="1:14" s="1" customFormat="1" ht="18.75" customHeight="1">
      <c r="A12" s="6" t="s">
        <v>22</v>
      </c>
      <c r="B12" s="7">
        <v>850</v>
      </c>
      <c r="C12" s="7">
        <v>600</v>
      </c>
      <c r="D12" s="8">
        <f t="shared" si="0"/>
        <v>68</v>
      </c>
      <c r="E12" s="8">
        <v>0</v>
      </c>
      <c r="F12" s="8">
        <v>68</v>
      </c>
      <c r="G12" s="9">
        <f t="shared" si="1"/>
        <v>0</v>
      </c>
      <c r="H12" s="9">
        <v>41400</v>
      </c>
      <c r="I12" s="9">
        <v>41400</v>
      </c>
      <c r="J12" s="9">
        <v>180</v>
      </c>
      <c r="K12" s="9">
        <f t="shared" si="4"/>
        <v>0</v>
      </c>
      <c r="L12" s="9">
        <f t="shared" si="5"/>
        <v>12240</v>
      </c>
      <c r="M12" s="9">
        <f t="shared" si="6"/>
        <v>53640</v>
      </c>
      <c r="N12" s="29" t="s">
        <v>20</v>
      </c>
    </row>
    <row r="13" spans="1:14" s="1" customFormat="1" ht="18.75" customHeight="1">
      <c r="A13" s="6" t="s">
        <v>23</v>
      </c>
      <c r="B13" s="7">
        <v>850</v>
      </c>
      <c r="C13" s="7">
        <v>600</v>
      </c>
      <c r="D13" s="8">
        <f t="shared" si="0"/>
        <v>11</v>
      </c>
      <c r="E13" s="8">
        <v>0</v>
      </c>
      <c r="F13" s="8">
        <v>11</v>
      </c>
      <c r="G13" s="9">
        <f t="shared" si="1"/>
        <v>0</v>
      </c>
      <c r="H13" s="9">
        <f t="shared" si="2"/>
        <v>6600</v>
      </c>
      <c r="I13" s="9">
        <f t="shared" si="3"/>
        <v>6600</v>
      </c>
      <c r="J13" s="9">
        <v>180</v>
      </c>
      <c r="K13" s="9">
        <f t="shared" si="4"/>
        <v>0</v>
      </c>
      <c r="L13" s="9">
        <f t="shared" si="5"/>
        <v>1980</v>
      </c>
      <c r="M13" s="9">
        <f t="shared" si="6"/>
        <v>8580</v>
      </c>
      <c r="N13" s="27"/>
    </row>
    <row r="14" spans="1:14" s="1" customFormat="1" ht="18.75" customHeight="1">
      <c r="A14" s="6" t="s">
        <v>24</v>
      </c>
      <c r="B14" s="7">
        <v>850</v>
      </c>
      <c r="C14" s="7">
        <v>600</v>
      </c>
      <c r="D14" s="8">
        <f t="shared" si="0"/>
        <v>96</v>
      </c>
      <c r="E14" s="8">
        <v>0</v>
      </c>
      <c r="F14" s="8">
        <v>96</v>
      </c>
      <c r="G14" s="9">
        <f t="shared" si="1"/>
        <v>0</v>
      </c>
      <c r="H14" s="9">
        <f t="shared" si="2"/>
        <v>57600</v>
      </c>
      <c r="I14" s="9">
        <f t="shared" si="3"/>
        <v>57600</v>
      </c>
      <c r="J14" s="9">
        <v>180</v>
      </c>
      <c r="K14" s="9">
        <f t="shared" si="4"/>
        <v>0</v>
      </c>
      <c r="L14" s="9">
        <f t="shared" si="5"/>
        <v>17280</v>
      </c>
      <c r="M14" s="9">
        <f t="shared" si="6"/>
        <v>74880</v>
      </c>
      <c r="N14" s="27"/>
    </row>
    <row r="15" spans="1:14" s="1" customFormat="1" ht="18.75" customHeight="1">
      <c r="A15" s="6" t="s">
        <v>25</v>
      </c>
      <c r="B15" s="7">
        <v>850</v>
      </c>
      <c r="C15" s="7">
        <v>600</v>
      </c>
      <c r="D15" s="8">
        <f t="shared" si="0"/>
        <v>30</v>
      </c>
      <c r="E15" s="8">
        <v>0</v>
      </c>
      <c r="F15" s="8">
        <v>30</v>
      </c>
      <c r="G15" s="9">
        <f t="shared" si="1"/>
        <v>0</v>
      </c>
      <c r="H15" s="9">
        <f t="shared" si="2"/>
        <v>18000</v>
      </c>
      <c r="I15" s="9">
        <f t="shared" si="3"/>
        <v>18000</v>
      </c>
      <c r="J15" s="9">
        <v>180</v>
      </c>
      <c r="K15" s="9">
        <f t="shared" si="4"/>
        <v>0</v>
      </c>
      <c r="L15" s="9">
        <f t="shared" si="5"/>
        <v>5400</v>
      </c>
      <c r="M15" s="9">
        <f t="shared" si="6"/>
        <v>23400</v>
      </c>
      <c r="N15" s="27"/>
    </row>
    <row r="16" spans="1:14" s="1" customFormat="1" ht="18.75" customHeight="1">
      <c r="A16" s="6" t="s">
        <v>26</v>
      </c>
      <c r="B16" s="7">
        <v>850</v>
      </c>
      <c r="C16" s="7">
        <v>600</v>
      </c>
      <c r="D16" s="8">
        <f t="shared" si="0"/>
        <v>3</v>
      </c>
      <c r="E16" s="8">
        <v>3</v>
      </c>
      <c r="F16" s="8">
        <v>0</v>
      </c>
      <c r="G16" s="9">
        <f t="shared" si="1"/>
        <v>2550</v>
      </c>
      <c r="H16" s="9">
        <f t="shared" si="2"/>
        <v>0</v>
      </c>
      <c r="I16" s="9">
        <f t="shared" si="3"/>
        <v>2550</v>
      </c>
      <c r="J16" s="9">
        <v>180</v>
      </c>
      <c r="K16" s="9">
        <f t="shared" si="4"/>
        <v>540</v>
      </c>
      <c r="L16" s="9">
        <f t="shared" si="5"/>
        <v>0</v>
      </c>
      <c r="M16" s="9">
        <f t="shared" si="6"/>
        <v>3090</v>
      </c>
      <c r="N16" s="27"/>
    </row>
    <row r="17" spans="1:14" s="1" customFormat="1" ht="18.75" customHeight="1">
      <c r="A17" s="6" t="s">
        <v>27</v>
      </c>
      <c r="B17" s="7">
        <v>850</v>
      </c>
      <c r="C17" s="7">
        <v>600</v>
      </c>
      <c r="D17" s="8">
        <f t="shared" si="0"/>
        <v>5</v>
      </c>
      <c r="E17" s="8">
        <v>5</v>
      </c>
      <c r="F17" s="8">
        <v>0</v>
      </c>
      <c r="G17" s="9">
        <f t="shared" si="1"/>
        <v>4250</v>
      </c>
      <c r="H17" s="9">
        <f t="shared" si="2"/>
        <v>0</v>
      </c>
      <c r="I17" s="9">
        <f t="shared" si="3"/>
        <v>4250</v>
      </c>
      <c r="J17" s="9">
        <v>180</v>
      </c>
      <c r="K17" s="9">
        <f t="shared" si="4"/>
        <v>900</v>
      </c>
      <c r="L17" s="9">
        <f t="shared" si="5"/>
        <v>0</v>
      </c>
      <c r="M17" s="9">
        <f t="shared" si="6"/>
        <v>5150</v>
      </c>
      <c r="N17" s="27"/>
    </row>
    <row r="18" spans="1:14" s="1" customFormat="1" ht="18.75" customHeight="1">
      <c r="A18" s="6" t="s">
        <v>28</v>
      </c>
      <c r="B18" s="7">
        <v>850</v>
      </c>
      <c r="C18" s="7">
        <v>600</v>
      </c>
      <c r="D18" s="8">
        <f t="shared" si="0"/>
        <v>4</v>
      </c>
      <c r="E18" s="8">
        <v>4</v>
      </c>
      <c r="F18" s="8">
        <v>0</v>
      </c>
      <c r="G18" s="9">
        <f t="shared" si="1"/>
        <v>3400</v>
      </c>
      <c r="H18" s="9">
        <f t="shared" si="2"/>
        <v>0</v>
      </c>
      <c r="I18" s="9">
        <f t="shared" si="3"/>
        <v>3400</v>
      </c>
      <c r="J18" s="9">
        <v>180</v>
      </c>
      <c r="K18" s="9">
        <f t="shared" si="4"/>
        <v>720</v>
      </c>
      <c r="L18" s="9">
        <f t="shared" si="5"/>
        <v>0</v>
      </c>
      <c r="M18" s="9">
        <f t="shared" si="6"/>
        <v>4120</v>
      </c>
      <c r="N18" s="27"/>
    </row>
    <row r="19" spans="1:14" s="1" customFormat="1" ht="19.5" customHeight="1">
      <c r="A19" s="6" t="s">
        <v>13</v>
      </c>
      <c r="B19" s="10" t="s">
        <v>29</v>
      </c>
      <c r="C19" s="10" t="s">
        <v>29</v>
      </c>
      <c r="D19" s="8">
        <f aca="true" t="shared" si="7" ref="D19:M19">SUM(D5:D18)</f>
        <v>455</v>
      </c>
      <c r="E19" s="8">
        <f t="shared" si="7"/>
        <v>12</v>
      </c>
      <c r="F19" s="8">
        <f t="shared" si="7"/>
        <v>443</v>
      </c>
      <c r="G19" s="9">
        <f t="shared" si="7"/>
        <v>10200</v>
      </c>
      <c r="H19" s="9">
        <f t="shared" si="7"/>
        <v>267000</v>
      </c>
      <c r="I19" s="9">
        <f t="shared" si="7"/>
        <v>277200</v>
      </c>
      <c r="J19" s="9"/>
      <c r="K19" s="9">
        <f t="shared" si="7"/>
        <v>2160</v>
      </c>
      <c r="L19" s="9">
        <f t="shared" si="7"/>
        <v>79740</v>
      </c>
      <c r="M19" s="9">
        <f t="shared" si="7"/>
        <v>359100</v>
      </c>
      <c r="N19" s="27"/>
    </row>
    <row r="20" spans="1:14" s="1" customFormat="1" ht="21" customHeight="1">
      <c r="A20" s="6" t="s">
        <v>30</v>
      </c>
      <c r="B20" s="7">
        <v>850</v>
      </c>
      <c r="C20" s="7">
        <v>600</v>
      </c>
      <c r="D20" s="8">
        <f aca="true" t="shared" si="8" ref="D20:D22">E20+F20</f>
        <v>34</v>
      </c>
      <c r="E20" s="8">
        <v>4</v>
      </c>
      <c r="F20" s="8">
        <v>30</v>
      </c>
      <c r="G20" s="9">
        <f aca="true" t="shared" si="9" ref="G20:G22">E20*B20</f>
        <v>3400</v>
      </c>
      <c r="H20" s="9">
        <f aca="true" t="shared" si="10" ref="H20:H22">F20*C20</f>
        <v>18000</v>
      </c>
      <c r="I20" s="9">
        <f aca="true" t="shared" si="11" ref="I20:I22">G20+H20</f>
        <v>21400</v>
      </c>
      <c r="J20" s="9">
        <v>180</v>
      </c>
      <c r="K20" s="9">
        <f aca="true" t="shared" si="12" ref="K20:K22">E20*J20</f>
        <v>720</v>
      </c>
      <c r="L20" s="9">
        <f aca="true" t="shared" si="13" ref="L20:L22">F20*J20</f>
        <v>5400</v>
      </c>
      <c r="M20" s="9">
        <f aca="true" t="shared" si="14" ref="M20:M22">I20+K20+L20</f>
        <v>27520</v>
      </c>
      <c r="N20" s="27"/>
    </row>
    <row r="21" spans="1:14" s="1" customFormat="1" ht="18.75" customHeight="1">
      <c r="A21" s="6" t="s">
        <v>31</v>
      </c>
      <c r="B21" s="7">
        <v>850</v>
      </c>
      <c r="C21" s="7">
        <v>600</v>
      </c>
      <c r="D21" s="8">
        <f t="shared" si="8"/>
        <v>41</v>
      </c>
      <c r="E21" s="8">
        <v>4</v>
      </c>
      <c r="F21" s="8">
        <v>37</v>
      </c>
      <c r="G21" s="9">
        <f t="shared" si="9"/>
        <v>3400</v>
      </c>
      <c r="H21" s="9">
        <f t="shared" si="10"/>
        <v>22200</v>
      </c>
      <c r="I21" s="9">
        <f t="shared" si="11"/>
        <v>25600</v>
      </c>
      <c r="J21" s="9">
        <v>180</v>
      </c>
      <c r="K21" s="9">
        <f t="shared" si="12"/>
        <v>720</v>
      </c>
      <c r="L21" s="9">
        <f t="shared" si="13"/>
        <v>6660</v>
      </c>
      <c r="M21" s="9">
        <f t="shared" si="14"/>
        <v>32980</v>
      </c>
      <c r="N21" s="27"/>
    </row>
    <row r="22" spans="1:14" s="1" customFormat="1" ht="18.75" customHeight="1">
      <c r="A22" s="11" t="s">
        <v>32</v>
      </c>
      <c r="B22" s="7">
        <v>850</v>
      </c>
      <c r="C22" s="7"/>
      <c r="D22" s="8">
        <f t="shared" si="8"/>
        <v>146</v>
      </c>
      <c r="E22" s="8">
        <v>146</v>
      </c>
      <c r="F22" s="8">
        <v>0</v>
      </c>
      <c r="G22" s="9">
        <f t="shared" si="9"/>
        <v>124100</v>
      </c>
      <c r="H22" s="9">
        <f t="shared" si="10"/>
        <v>0</v>
      </c>
      <c r="I22" s="9">
        <f t="shared" si="11"/>
        <v>124100</v>
      </c>
      <c r="J22" s="9">
        <v>180</v>
      </c>
      <c r="K22" s="9">
        <f t="shared" si="12"/>
        <v>26280</v>
      </c>
      <c r="L22" s="9">
        <f t="shared" si="13"/>
        <v>0</v>
      </c>
      <c r="M22" s="9">
        <f t="shared" si="14"/>
        <v>150380</v>
      </c>
      <c r="N22" s="27"/>
    </row>
    <row r="23" spans="1:14" s="1" customFormat="1" ht="22.5" customHeight="1">
      <c r="A23" s="12" t="s">
        <v>13</v>
      </c>
      <c r="B23" s="10" t="s">
        <v>29</v>
      </c>
      <c r="C23" s="10" t="s">
        <v>29</v>
      </c>
      <c r="D23" s="8">
        <f aca="true" t="shared" si="15" ref="D23:M23">SUM(D20:D22)</f>
        <v>221</v>
      </c>
      <c r="E23" s="8">
        <f t="shared" si="15"/>
        <v>154</v>
      </c>
      <c r="F23" s="8">
        <f t="shared" si="15"/>
        <v>67</v>
      </c>
      <c r="G23" s="9">
        <f t="shared" si="15"/>
        <v>130900</v>
      </c>
      <c r="H23" s="9">
        <f t="shared" si="15"/>
        <v>40200</v>
      </c>
      <c r="I23" s="9">
        <f t="shared" si="15"/>
        <v>171100</v>
      </c>
      <c r="J23" s="9"/>
      <c r="K23" s="9">
        <f t="shared" si="15"/>
        <v>27720</v>
      </c>
      <c r="L23" s="9">
        <f t="shared" si="15"/>
        <v>12060</v>
      </c>
      <c r="M23" s="9">
        <f t="shared" si="15"/>
        <v>210880</v>
      </c>
      <c r="N23" s="27"/>
    </row>
    <row r="24" spans="1:14" s="1" customFormat="1" ht="22.5" customHeight="1">
      <c r="A24" s="10" t="s">
        <v>33</v>
      </c>
      <c r="B24" s="10" t="s">
        <v>29</v>
      </c>
      <c r="C24" s="10" t="s">
        <v>29</v>
      </c>
      <c r="D24" s="8">
        <f aca="true" t="shared" si="16" ref="D24:M24">D19+D23</f>
        <v>676</v>
      </c>
      <c r="E24" s="8">
        <f t="shared" si="16"/>
        <v>166</v>
      </c>
      <c r="F24" s="8">
        <f t="shared" si="16"/>
        <v>510</v>
      </c>
      <c r="G24" s="9">
        <f t="shared" si="16"/>
        <v>141100</v>
      </c>
      <c r="H24" s="9">
        <f t="shared" si="16"/>
        <v>307200</v>
      </c>
      <c r="I24" s="9">
        <f t="shared" si="16"/>
        <v>448300</v>
      </c>
      <c r="J24" s="9"/>
      <c r="K24" s="9">
        <f t="shared" si="16"/>
        <v>29880</v>
      </c>
      <c r="L24" s="9">
        <f t="shared" si="16"/>
        <v>91800</v>
      </c>
      <c r="M24" s="9">
        <f t="shared" si="16"/>
        <v>569980</v>
      </c>
      <c r="N24" s="27"/>
    </row>
    <row r="25" spans="1:13" s="1" customFormat="1" ht="13.5">
      <c r="A25" s="13"/>
      <c r="B25" s="14"/>
      <c r="C25" s="14"/>
      <c r="D25" s="14"/>
      <c r="E25" s="13"/>
      <c r="F25" s="13"/>
      <c r="G25" s="13"/>
      <c r="H25" s="13"/>
      <c r="I25" s="14"/>
      <c r="J25" s="14"/>
      <c r="K25" s="14"/>
      <c r="L25" s="13"/>
      <c r="M25" s="13"/>
    </row>
    <row r="26" spans="1:13" s="1" customFormat="1" ht="13.5">
      <c r="A26" s="13"/>
      <c r="B26" s="14"/>
      <c r="C26" s="14"/>
      <c r="D26" s="14"/>
      <c r="E26" s="15"/>
      <c r="F26" s="15"/>
      <c r="G26" s="15"/>
      <c r="H26" s="15"/>
      <c r="I26" s="14"/>
      <c r="J26" s="14"/>
      <c r="K26" s="14"/>
      <c r="L26" s="15"/>
      <c r="M26" s="15"/>
    </row>
  </sheetData>
  <sheetProtection/>
  <mergeCells count="13">
    <mergeCell ref="A1:N1"/>
    <mergeCell ref="K2:M2"/>
    <mergeCell ref="B3:C3"/>
    <mergeCell ref="D3:F3"/>
    <mergeCell ref="G3:H3"/>
    <mergeCell ref="K3:L3"/>
    <mergeCell ref="A3:A4"/>
    <mergeCell ref="I3:I4"/>
    <mergeCell ref="J3:J4"/>
    <mergeCell ref="M3:M4"/>
    <mergeCell ref="N3:N4"/>
    <mergeCell ref="B25:D26"/>
    <mergeCell ref="I25:K26"/>
  </mergeCells>
  <printOptions/>
  <pageMargins left="0.5034722222222222" right="0.5034722222222222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空城</cp:lastModifiedBy>
  <dcterms:created xsi:type="dcterms:W3CDTF">2006-09-16T00:00:00Z</dcterms:created>
  <dcterms:modified xsi:type="dcterms:W3CDTF">2022-05-20T03:03:17Z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73BBA7C4D551433DADA0C9490307EC00</vt:lpwstr>
  </property>
  <property fmtid="{D5CDD505-2E9C-101B-9397-08002B2CF9AE}" pid="4" name="KSOProductBuildV">
    <vt:lpwstr>2052-11.1.0.11691</vt:lpwstr>
  </property>
</Properties>
</file>