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农村低保" sheetId="1" r:id="rId1"/>
    <sheet name="农村高龄" sheetId="2" r:id="rId2"/>
  </sheets>
  <definedNames/>
  <calcPr fullCalcOnLoad="1"/>
</workbook>
</file>

<file path=xl/sharedStrings.xml><?xml version="1.0" encoding="utf-8"?>
<sst xmlns="http://schemas.openxmlformats.org/spreadsheetml/2006/main" count="57" uniqueCount="35">
  <si>
    <t>2020年3月份农村低保及补发1-2月提标资金分配表</t>
  </si>
  <si>
    <t>编制单位(公章)：原州区民政局</t>
  </si>
  <si>
    <t>名称</t>
  </si>
  <si>
    <t>户数（户）</t>
  </si>
  <si>
    <t>人数（人）</t>
  </si>
  <si>
    <t>2020年3月
低保资金发放金额
（元）</t>
  </si>
  <si>
    <t>补发提标
1-2月份发放
金额
（元）</t>
  </si>
  <si>
    <t>合计</t>
  </si>
  <si>
    <t>备注</t>
  </si>
  <si>
    <t>A类</t>
  </si>
  <si>
    <t>B类</t>
  </si>
  <si>
    <t>C类</t>
  </si>
  <si>
    <t>官厅镇</t>
  </si>
  <si>
    <t>河川乡</t>
  </si>
  <si>
    <t>黄铎堡镇</t>
  </si>
  <si>
    <t>开城镇</t>
  </si>
  <si>
    <t>彭堡镇</t>
  </si>
  <si>
    <t>三营镇</t>
  </si>
  <si>
    <t>炭山乡</t>
  </si>
  <si>
    <t>头营镇</t>
  </si>
  <si>
    <t>寨科乡</t>
  </si>
  <si>
    <t>张易镇</t>
  </si>
  <si>
    <t>中河乡</t>
  </si>
  <si>
    <t>股室负责人：</t>
  </si>
  <si>
    <t>制表人:</t>
  </si>
  <si>
    <t>2020年3月农村高龄老人津贴资金分配表</t>
  </si>
  <si>
    <t>编制单位：原州区民政局</t>
  </si>
  <si>
    <t>乡镇名称</t>
  </si>
  <si>
    <t>农村高龄老人</t>
  </si>
  <si>
    <t>2020年3月发放金额</t>
  </si>
  <si>
    <t>80-89岁</t>
  </si>
  <si>
    <t>90-99岁</t>
  </si>
  <si>
    <t>100岁以上</t>
  </si>
  <si>
    <t>制表人：</t>
  </si>
  <si>
    <t>时间：2020年3月10日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</si>
</sst>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54">
    <font>
      <sz val="12"/>
      <name val="宋体"/>
      <family val="0"/>
    </font>
    <font>
      <sz val="12"/>
      <name val="仿宋_GB2312"/>
      <family val="3"/>
    </font>
    <font>
      <sz val="22"/>
      <color indexed="8"/>
      <name val="方正小标宋简体"/>
      <family val="4"/>
    </font>
    <font>
      <sz val="10"/>
      <color indexed="8"/>
      <name val="仿宋_GB2312"/>
      <family val="3"/>
    </font>
    <font>
      <sz val="8"/>
      <name val="仿宋_GB2312"/>
      <family val="3"/>
    </font>
    <font>
      <sz val="10"/>
      <name val="仿宋_GB2312"/>
      <family val="3"/>
    </font>
    <font>
      <sz val="22"/>
      <name val="方正小标宋简体"/>
      <family val="4"/>
    </font>
    <font>
      <b/>
      <sz val="10"/>
      <name val="仿宋_GB2312"/>
      <family val="3"/>
    </font>
    <font>
      <b/>
      <sz val="10"/>
      <name val="楷体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24" fillId="0" borderId="0">
      <alignment/>
      <protection/>
    </xf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14" fillId="0" borderId="0">
      <alignment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0" borderId="0">
      <alignment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0" borderId="0">
      <alignment vertical="center"/>
      <protection/>
    </xf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176" fontId="53" fillId="33" borderId="11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11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7" fontId="53" fillId="0" borderId="0" xfId="0" applyNumberFormat="1" applyFont="1" applyFill="1" applyBorder="1" applyAlignment="1">
      <alignment horizontal="center" vertical="center"/>
    </xf>
    <xf numFmtId="176" fontId="5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31" fontId="53" fillId="0" borderId="0" xfId="0" applyNumberFormat="1" applyFont="1" applyFill="1" applyBorder="1" applyAlignment="1">
      <alignment vertical="center"/>
    </xf>
    <xf numFmtId="31" fontId="53" fillId="0" borderId="0" xfId="0" applyNumberFormat="1" applyFont="1" applyFill="1" applyAlignment="1">
      <alignment vertical="center"/>
    </xf>
    <xf numFmtId="31" fontId="53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1" fontId="5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77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1" fontId="5" fillId="0" borderId="0" xfId="0" applyNumberFormat="1" applyFont="1" applyFill="1" applyBorder="1" applyAlignment="1">
      <alignment horizontal="center" vertical="center"/>
    </xf>
  </cellXfs>
  <cellStyles count="100">
    <cellStyle name="Normal" xfId="0"/>
    <cellStyle name="Currency [0]" xfId="15"/>
    <cellStyle name="常规_张易镇 _13" xfId="16"/>
    <cellStyle name="20% - 强调文字颜色 3" xfId="17"/>
    <cellStyle name="输入" xfId="18"/>
    <cellStyle name="Currency" xfId="19"/>
    <cellStyle name="常规 10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张易镇 _44" xfId="36"/>
    <cellStyle name="常规_张易镇 _39" xfId="37"/>
    <cellStyle name="标题 1" xfId="38"/>
    <cellStyle name="标题 2" xfId="39"/>
    <cellStyle name="60% - 强调文字颜色 1" xfId="40"/>
    <cellStyle name="常规_2010年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常规_张易镇 _21" xfId="49"/>
    <cellStyle name="常规_张易镇 _16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常规_张易镇 _11" xfId="57"/>
    <cellStyle name="20% - 强调文字颜色 1" xfId="58"/>
    <cellStyle name="40% - 强调文字颜色 1" xfId="59"/>
    <cellStyle name="常规_张易镇 _12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常规_张易镇 _25" xfId="70"/>
    <cellStyle name="强调文字颜色 6" xfId="71"/>
    <cellStyle name="40% - 强调文字颜色 6" xfId="72"/>
    <cellStyle name="60% - 强调文字颜色 6" xfId="73"/>
    <cellStyle name="常规 10 6" xfId="74"/>
    <cellStyle name="常规 5" xfId="75"/>
    <cellStyle name="常规 4" xfId="76"/>
    <cellStyle name="常规_Sheet1" xfId="77"/>
    <cellStyle name="常规 3" xfId="78"/>
    <cellStyle name="常规_张易镇 _9" xfId="79"/>
    <cellStyle name="常规_张易镇 _6" xfId="80"/>
    <cellStyle name="常规 10 2 2" xfId="81"/>
    <cellStyle name="常规_张易镇 _4" xfId="82"/>
    <cellStyle name="常规_张易镇 _10" xfId="83"/>
    <cellStyle name="常规 5 3" xfId="84"/>
    <cellStyle name="常规_张易镇 _40" xfId="85"/>
    <cellStyle name="常规_张易镇 _29" xfId="86"/>
    <cellStyle name="常规_张易镇 _14" xfId="87"/>
    <cellStyle name="常规_张易镇 _31" xfId="88"/>
    <cellStyle name="常规_张易镇 _26" xfId="89"/>
    <cellStyle name="常规_张易镇 _22" xfId="90"/>
    <cellStyle name="常规_张易镇 _27" xfId="91"/>
    <cellStyle name="常规_张易镇 _18" xfId="92"/>
    <cellStyle name="常规_张易镇 _23" xfId="93"/>
    <cellStyle name="常规_Sheet2" xfId="94"/>
    <cellStyle name="常规 3 6" xfId="95"/>
    <cellStyle name="常规_Sheet1_1_张易镇 _4" xfId="96"/>
    <cellStyle name="常规_张易镇 _28" xfId="97"/>
    <cellStyle name="常规_张易镇 _43" xfId="98"/>
    <cellStyle name="常规_张易镇 _38" xfId="99"/>
    <cellStyle name="常规_张易镇 _1" xfId="100"/>
    <cellStyle name="常规_Sheet1_1_张易镇 " xfId="101"/>
    <cellStyle name="常规 2" xfId="102"/>
    <cellStyle name="常规 16 4" xfId="103"/>
    <cellStyle name="常规 12" xfId="104"/>
    <cellStyle name="常规 88" xfId="105"/>
    <cellStyle name="常规 10" xfId="106"/>
    <cellStyle name="常规 11" xfId="107"/>
    <cellStyle name="常规 16" xfId="108"/>
    <cellStyle name="常规 7" xfId="109"/>
    <cellStyle name="常规 12 2" xfId="110"/>
    <cellStyle name="常规 2 4" xfId="111"/>
    <cellStyle name="常规 10 2" xfId="112"/>
    <cellStyle name="常规_2017年农作物良种补贴样表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10.625" style="48" customWidth="1"/>
    <col min="2" max="9" width="7.625" style="48" customWidth="1"/>
    <col min="10" max="12" width="12.625" style="48" customWidth="1"/>
    <col min="13" max="13" width="10.125" style="48" customWidth="1"/>
    <col min="14" max="16384" width="9.00390625" style="48" customWidth="1"/>
  </cols>
  <sheetData>
    <row r="1" spans="1:12" s="48" customFormat="1" ht="30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1" s="48" customFormat="1" ht="16.5" customHeight="1">
      <c r="A2" s="50" t="s">
        <v>1</v>
      </c>
      <c r="B2" s="50"/>
      <c r="C2" s="50"/>
      <c r="D2" s="50"/>
      <c r="E2" s="50"/>
      <c r="F2" s="50"/>
      <c r="G2" s="51"/>
      <c r="H2" s="52"/>
      <c r="I2" s="52"/>
      <c r="J2" s="68"/>
      <c r="K2" s="68"/>
    </row>
    <row r="3" spans="1:13" s="48" customFormat="1" ht="30" customHeight="1">
      <c r="A3" s="53" t="s">
        <v>2</v>
      </c>
      <c r="B3" s="53" t="s">
        <v>3</v>
      </c>
      <c r="C3" s="53"/>
      <c r="D3" s="53"/>
      <c r="E3" s="53"/>
      <c r="F3" s="54" t="s">
        <v>4</v>
      </c>
      <c r="G3" s="55"/>
      <c r="H3" s="55"/>
      <c r="I3" s="69"/>
      <c r="J3" s="70" t="s">
        <v>5</v>
      </c>
      <c r="K3" s="70" t="s">
        <v>6</v>
      </c>
      <c r="L3" s="71" t="s">
        <v>7</v>
      </c>
      <c r="M3" s="71" t="s">
        <v>8</v>
      </c>
    </row>
    <row r="4" spans="1:13" s="48" customFormat="1" ht="30" customHeight="1">
      <c r="A4" s="53"/>
      <c r="B4" s="53" t="s">
        <v>7</v>
      </c>
      <c r="C4" s="53" t="s">
        <v>9</v>
      </c>
      <c r="D4" s="53" t="s">
        <v>10</v>
      </c>
      <c r="E4" s="53" t="s">
        <v>11</v>
      </c>
      <c r="F4" s="53" t="s">
        <v>7</v>
      </c>
      <c r="G4" s="53" t="s">
        <v>9</v>
      </c>
      <c r="H4" s="53" t="s">
        <v>10</v>
      </c>
      <c r="I4" s="53" t="s">
        <v>11</v>
      </c>
      <c r="J4" s="72"/>
      <c r="K4" s="72"/>
      <c r="L4" s="73"/>
      <c r="M4" s="73"/>
    </row>
    <row r="5" spans="1:13" s="48" customFormat="1" ht="24.75" customHeight="1">
      <c r="A5" s="53" t="s">
        <v>12</v>
      </c>
      <c r="B5" s="56">
        <f aca="true" t="shared" si="0" ref="B5:B15">C5+D5+E5</f>
        <v>1116</v>
      </c>
      <c r="C5" s="56">
        <v>40</v>
      </c>
      <c r="D5" s="57">
        <v>220</v>
      </c>
      <c r="E5" s="58">
        <v>856</v>
      </c>
      <c r="F5" s="57">
        <f aca="true" t="shared" si="1" ref="F5:F15">G5+H5+I5</f>
        <v>1985</v>
      </c>
      <c r="G5" s="56">
        <v>83</v>
      </c>
      <c r="H5" s="57">
        <v>430</v>
      </c>
      <c r="I5" s="58">
        <v>1472</v>
      </c>
      <c r="J5" s="59">
        <f aca="true" t="shared" si="2" ref="J5:J7">380*G5+320*H5+260*I5</f>
        <v>551860</v>
      </c>
      <c r="K5" s="59">
        <f aca="true" t="shared" si="3" ref="K5:K13">(60*G5+50*H5+40*I5)*2</f>
        <v>170720</v>
      </c>
      <c r="L5" s="58">
        <f aca="true" t="shared" si="4" ref="L5:L16">J5+K5</f>
        <v>722580</v>
      </c>
      <c r="M5" s="74"/>
    </row>
    <row r="6" spans="1:13" s="48" customFormat="1" ht="24.75" customHeight="1">
      <c r="A6" s="53" t="s">
        <v>13</v>
      </c>
      <c r="B6" s="56">
        <f t="shared" si="0"/>
        <v>1042</v>
      </c>
      <c r="C6" s="59">
        <v>27</v>
      </c>
      <c r="D6" s="59">
        <v>83</v>
      </c>
      <c r="E6" s="59">
        <v>932</v>
      </c>
      <c r="F6" s="57">
        <f t="shared" si="1"/>
        <v>1800</v>
      </c>
      <c r="G6" s="58">
        <v>59</v>
      </c>
      <c r="H6" s="60">
        <v>156</v>
      </c>
      <c r="I6" s="59">
        <v>1585</v>
      </c>
      <c r="J6" s="59">
        <f t="shared" si="2"/>
        <v>484440</v>
      </c>
      <c r="K6" s="59">
        <f t="shared" si="3"/>
        <v>149480</v>
      </c>
      <c r="L6" s="58">
        <f t="shared" si="4"/>
        <v>633920</v>
      </c>
      <c r="M6" s="74"/>
    </row>
    <row r="7" spans="1:13" s="48" customFormat="1" ht="24.75" customHeight="1">
      <c r="A7" s="53" t="s">
        <v>14</v>
      </c>
      <c r="B7" s="56">
        <f t="shared" si="0"/>
        <v>2042</v>
      </c>
      <c r="C7" s="61">
        <v>76</v>
      </c>
      <c r="D7" s="61">
        <v>276</v>
      </c>
      <c r="E7" s="61">
        <v>1690</v>
      </c>
      <c r="F7" s="57">
        <f t="shared" si="1"/>
        <v>3753</v>
      </c>
      <c r="G7" s="58">
        <v>165</v>
      </c>
      <c r="H7" s="56">
        <v>547</v>
      </c>
      <c r="I7" s="56">
        <v>3041</v>
      </c>
      <c r="J7" s="59">
        <f t="shared" si="2"/>
        <v>1028400</v>
      </c>
      <c r="K7" s="59">
        <v>316640</v>
      </c>
      <c r="L7" s="58">
        <f t="shared" si="4"/>
        <v>1345040</v>
      </c>
      <c r="M7" s="74"/>
    </row>
    <row r="8" spans="1:13" s="48" customFormat="1" ht="24.75" customHeight="1">
      <c r="A8" s="53" t="s">
        <v>15</v>
      </c>
      <c r="B8" s="56">
        <f t="shared" si="0"/>
        <v>1744</v>
      </c>
      <c r="C8" s="62">
        <v>46</v>
      </c>
      <c r="D8" s="62">
        <v>281</v>
      </c>
      <c r="E8" s="62">
        <v>1417</v>
      </c>
      <c r="F8" s="57">
        <f t="shared" si="1"/>
        <v>3247</v>
      </c>
      <c r="G8" s="58">
        <v>104</v>
      </c>
      <c r="H8" s="59">
        <v>588</v>
      </c>
      <c r="I8" s="59">
        <v>2555</v>
      </c>
      <c r="J8" s="59">
        <v>892300</v>
      </c>
      <c r="K8" s="59">
        <v>273240</v>
      </c>
      <c r="L8" s="58">
        <f t="shared" si="4"/>
        <v>1165540</v>
      </c>
      <c r="M8" s="74"/>
    </row>
    <row r="9" spans="1:13" s="48" customFormat="1" ht="24.75" customHeight="1">
      <c r="A9" s="53" t="s">
        <v>16</v>
      </c>
      <c r="B9" s="56">
        <f t="shared" si="0"/>
        <v>2148</v>
      </c>
      <c r="C9" s="62">
        <v>79</v>
      </c>
      <c r="D9" s="62">
        <v>152</v>
      </c>
      <c r="E9" s="62">
        <v>1917</v>
      </c>
      <c r="F9" s="57">
        <f t="shared" si="1"/>
        <v>4177</v>
      </c>
      <c r="G9" s="58">
        <v>150</v>
      </c>
      <c r="H9" s="56">
        <v>288</v>
      </c>
      <c r="I9" s="56">
        <v>3739</v>
      </c>
      <c r="J9" s="59">
        <f aca="true" t="shared" si="5" ref="J9:J13">380*G9+320*H9+260*I9</f>
        <v>1121300</v>
      </c>
      <c r="K9" s="59">
        <v>343060</v>
      </c>
      <c r="L9" s="58">
        <f t="shared" si="4"/>
        <v>1464360</v>
      </c>
      <c r="M9" s="74"/>
    </row>
    <row r="10" spans="1:13" s="48" customFormat="1" ht="24.75" customHeight="1">
      <c r="A10" s="53" t="s">
        <v>17</v>
      </c>
      <c r="B10" s="56">
        <f t="shared" si="0"/>
        <v>2287</v>
      </c>
      <c r="C10" s="62">
        <v>64</v>
      </c>
      <c r="D10" s="62">
        <v>525</v>
      </c>
      <c r="E10" s="62">
        <v>1698</v>
      </c>
      <c r="F10" s="57">
        <f t="shared" si="1"/>
        <v>4169</v>
      </c>
      <c r="G10" s="58">
        <v>134</v>
      </c>
      <c r="H10" s="58">
        <v>1009</v>
      </c>
      <c r="I10" s="58">
        <v>3026</v>
      </c>
      <c r="J10" s="59">
        <f t="shared" si="5"/>
        <v>1160560</v>
      </c>
      <c r="K10" s="59">
        <f t="shared" si="3"/>
        <v>359060</v>
      </c>
      <c r="L10" s="58">
        <f t="shared" si="4"/>
        <v>1519620</v>
      </c>
      <c r="M10" s="74"/>
    </row>
    <row r="11" spans="1:13" s="48" customFormat="1" ht="24.75" customHeight="1">
      <c r="A11" s="53" t="s">
        <v>18</v>
      </c>
      <c r="B11" s="56">
        <f t="shared" si="0"/>
        <v>869</v>
      </c>
      <c r="C11" s="58">
        <v>13</v>
      </c>
      <c r="D11" s="58">
        <v>41</v>
      </c>
      <c r="E11" s="58">
        <v>815</v>
      </c>
      <c r="F11" s="57">
        <f t="shared" si="1"/>
        <v>1562</v>
      </c>
      <c r="G11" s="58">
        <v>42</v>
      </c>
      <c r="H11" s="58">
        <v>80</v>
      </c>
      <c r="I11" s="58">
        <v>1440</v>
      </c>
      <c r="J11" s="59">
        <f t="shared" si="5"/>
        <v>415960</v>
      </c>
      <c r="K11" s="59">
        <f t="shared" si="3"/>
        <v>128240</v>
      </c>
      <c r="L11" s="58">
        <f t="shared" si="4"/>
        <v>544200</v>
      </c>
      <c r="M11" s="74"/>
    </row>
    <row r="12" spans="1:13" s="48" customFormat="1" ht="24.75" customHeight="1">
      <c r="A12" s="53" t="s">
        <v>19</v>
      </c>
      <c r="B12" s="56">
        <f t="shared" si="0"/>
        <v>3178</v>
      </c>
      <c r="C12" s="59">
        <v>88</v>
      </c>
      <c r="D12" s="59">
        <v>345</v>
      </c>
      <c r="E12" s="59">
        <v>2745</v>
      </c>
      <c r="F12" s="57">
        <f t="shared" si="1"/>
        <v>6570</v>
      </c>
      <c r="G12" s="58">
        <v>143</v>
      </c>
      <c r="H12" s="56">
        <v>593</v>
      </c>
      <c r="I12" s="56">
        <v>5834</v>
      </c>
      <c r="J12" s="59">
        <f t="shared" si="5"/>
        <v>1760940</v>
      </c>
      <c r="K12" s="59">
        <f t="shared" si="3"/>
        <v>543180</v>
      </c>
      <c r="L12" s="58">
        <f t="shared" si="4"/>
        <v>2304120</v>
      </c>
      <c r="M12" s="74"/>
    </row>
    <row r="13" spans="1:13" s="48" customFormat="1" ht="24.75" customHeight="1">
      <c r="A13" s="53" t="s">
        <v>20</v>
      </c>
      <c r="B13" s="56">
        <f t="shared" si="0"/>
        <v>1167</v>
      </c>
      <c r="C13" s="63">
        <v>13</v>
      </c>
      <c r="D13" s="63">
        <v>34</v>
      </c>
      <c r="E13" s="63">
        <v>1120</v>
      </c>
      <c r="F13" s="57">
        <f t="shared" si="1"/>
        <v>2147</v>
      </c>
      <c r="G13" s="58">
        <v>25</v>
      </c>
      <c r="H13" s="56">
        <v>67</v>
      </c>
      <c r="I13" s="56">
        <v>2055</v>
      </c>
      <c r="J13" s="59">
        <f t="shared" si="5"/>
        <v>565240</v>
      </c>
      <c r="K13" s="59">
        <f t="shared" si="3"/>
        <v>174100</v>
      </c>
      <c r="L13" s="58">
        <f t="shared" si="4"/>
        <v>739340</v>
      </c>
      <c r="M13" s="74"/>
    </row>
    <row r="14" spans="1:13" s="48" customFormat="1" ht="24.75" customHeight="1">
      <c r="A14" s="53" t="s">
        <v>21</v>
      </c>
      <c r="B14" s="56">
        <f t="shared" si="0"/>
        <v>3592</v>
      </c>
      <c r="C14" s="58">
        <v>178</v>
      </c>
      <c r="D14" s="58">
        <v>490</v>
      </c>
      <c r="E14" s="58">
        <v>2924</v>
      </c>
      <c r="F14" s="57">
        <f t="shared" si="1"/>
        <v>7087</v>
      </c>
      <c r="G14" s="58">
        <v>381</v>
      </c>
      <c r="H14" s="58">
        <v>941</v>
      </c>
      <c r="I14" s="58">
        <v>5765</v>
      </c>
      <c r="J14" s="59">
        <v>1996960</v>
      </c>
      <c r="K14" s="59">
        <v>590320</v>
      </c>
      <c r="L14" s="58">
        <f t="shared" si="4"/>
        <v>2587280</v>
      </c>
      <c r="M14" s="74"/>
    </row>
    <row r="15" spans="1:13" s="48" customFormat="1" ht="24.75" customHeight="1">
      <c r="A15" s="53" t="s">
        <v>22</v>
      </c>
      <c r="B15" s="56">
        <f t="shared" si="0"/>
        <v>2165</v>
      </c>
      <c r="C15" s="58">
        <v>11</v>
      </c>
      <c r="D15" s="58">
        <v>180</v>
      </c>
      <c r="E15" s="58">
        <v>1974</v>
      </c>
      <c r="F15" s="57">
        <f t="shared" si="1"/>
        <v>4583</v>
      </c>
      <c r="G15" s="58">
        <v>37</v>
      </c>
      <c r="H15" s="58">
        <v>412</v>
      </c>
      <c r="I15" s="58">
        <v>4134</v>
      </c>
      <c r="J15" s="59">
        <v>1221780</v>
      </c>
      <c r="K15" s="59">
        <v>376200</v>
      </c>
      <c r="L15" s="58">
        <f t="shared" si="4"/>
        <v>1597980</v>
      </c>
      <c r="M15" s="74"/>
    </row>
    <row r="16" spans="1:13" s="48" customFormat="1" ht="24.75" customHeight="1">
      <c r="A16" s="53" t="s">
        <v>7</v>
      </c>
      <c r="B16" s="56">
        <f aca="true" t="shared" si="6" ref="B16:K16">SUM(B5:B15)</f>
        <v>21350</v>
      </c>
      <c r="C16" s="56">
        <f t="shared" si="6"/>
        <v>635</v>
      </c>
      <c r="D16" s="56">
        <f t="shared" si="6"/>
        <v>2627</v>
      </c>
      <c r="E16" s="56">
        <f t="shared" si="6"/>
        <v>18088</v>
      </c>
      <c r="F16" s="56">
        <f t="shared" si="6"/>
        <v>41080</v>
      </c>
      <c r="G16" s="58">
        <f t="shared" si="6"/>
        <v>1323</v>
      </c>
      <c r="H16" s="56">
        <f t="shared" si="6"/>
        <v>5111</v>
      </c>
      <c r="I16" s="56">
        <f t="shared" si="6"/>
        <v>34646</v>
      </c>
      <c r="J16" s="58">
        <f t="shared" si="6"/>
        <v>11199740</v>
      </c>
      <c r="K16" s="58">
        <f t="shared" si="6"/>
        <v>3424240</v>
      </c>
      <c r="L16" s="58">
        <f t="shared" si="4"/>
        <v>14623980</v>
      </c>
      <c r="M16" s="74"/>
    </row>
    <row r="17" spans="1:11" s="48" customFormat="1" ht="13.5" customHeight="1">
      <c r="A17" s="64"/>
      <c r="B17" s="64"/>
      <c r="C17" s="65"/>
      <c r="D17" s="65"/>
      <c r="E17" s="65"/>
      <c r="F17" s="65"/>
      <c r="G17" s="65"/>
      <c r="H17" s="65"/>
      <c r="I17" s="65"/>
      <c r="J17" s="75"/>
      <c r="K17" s="75"/>
    </row>
    <row r="18" spans="2:11" s="48" customFormat="1" ht="13.5" customHeight="1">
      <c r="B18" s="66"/>
      <c r="C18" s="50" t="s">
        <v>23</v>
      </c>
      <c r="D18" s="50"/>
      <c r="E18" s="50"/>
      <c r="F18" s="50"/>
      <c r="G18" s="50"/>
      <c r="H18" s="67" t="s">
        <v>24</v>
      </c>
      <c r="J18" s="76"/>
      <c r="K18" s="76"/>
    </row>
    <row r="19" s="48" customFormat="1" ht="13.5" customHeight="1"/>
    <row r="20" spans="11:12" s="48" customFormat="1" ht="13.5" customHeight="1">
      <c r="K20" s="77">
        <v>43899</v>
      </c>
      <c r="L20" s="77"/>
    </row>
    <row r="21" s="48" customFormat="1" ht="13.5" customHeight="1"/>
    <row r="22" s="48" customFormat="1" ht="13.5" customHeight="1"/>
    <row r="23" s="48" customFormat="1" ht="13.5" customHeight="1"/>
  </sheetData>
  <sheetProtection/>
  <mergeCells count="9">
    <mergeCell ref="A1:L1"/>
    <mergeCell ref="B3:E3"/>
    <mergeCell ref="F3:I3"/>
    <mergeCell ref="K20:L20"/>
    <mergeCell ref="A3:A4"/>
    <mergeCell ref="J3:J4"/>
    <mergeCell ref="K3:K4"/>
    <mergeCell ref="L3:L4"/>
    <mergeCell ref="M3:M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1" width="15.375" style="0" customWidth="1"/>
    <col min="2" max="2" width="13.875" style="7" customWidth="1"/>
    <col min="3" max="3" width="13.375" style="0" customWidth="1"/>
    <col min="4" max="4" width="13.00390625" style="0" customWidth="1"/>
    <col min="5" max="5" width="12.625" style="0" customWidth="1"/>
    <col min="6" max="6" width="18.875" style="0" customWidth="1"/>
    <col min="7" max="7" width="15.75390625" style="8" customWidth="1"/>
    <col min="8" max="8" width="17.875" style="0" customWidth="1"/>
  </cols>
  <sheetData>
    <row r="1" spans="1:8" s="1" customFormat="1" ht="39.75" customHeight="1">
      <c r="A1" s="9" t="s">
        <v>25</v>
      </c>
      <c r="B1" s="9"/>
      <c r="C1" s="9"/>
      <c r="D1" s="9"/>
      <c r="E1" s="9"/>
      <c r="F1" s="9"/>
      <c r="G1" s="9"/>
      <c r="H1" s="9"/>
    </row>
    <row r="2" spans="1:8" s="1" customFormat="1" ht="19.5" customHeight="1">
      <c r="A2" s="10" t="s">
        <v>26</v>
      </c>
      <c r="B2" s="10"/>
      <c r="C2" s="10"/>
      <c r="D2" s="10"/>
      <c r="E2" s="10"/>
      <c r="F2" s="10"/>
      <c r="G2" s="10"/>
      <c r="H2" s="10"/>
    </row>
    <row r="3" spans="1:8" s="2" customFormat="1" ht="18" customHeight="1">
      <c r="A3" s="11" t="s">
        <v>27</v>
      </c>
      <c r="B3" s="12" t="s">
        <v>28</v>
      </c>
      <c r="C3" s="12"/>
      <c r="D3" s="12"/>
      <c r="E3" s="12"/>
      <c r="F3" s="13" t="s">
        <v>29</v>
      </c>
      <c r="G3" s="14" t="s">
        <v>7</v>
      </c>
      <c r="H3" s="14" t="s">
        <v>8</v>
      </c>
    </row>
    <row r="4" spans="1:8" s="1" customFormat="1" ht="34.5" customHeight="1">
      <c r="A4" s="11"/>
      <c r="B4" s="11" t="s">
        <v>30</v>
      </c>
      <c r="C4" s="11" t="s">
        <v>31</v>
      </c>
      <c r="D4" s="11" t="s">
        <v>32</v>
      </c>
      <c r="E4" s="12" t="s">
        <v>7</v>
      </c>
      <c r="F4" s="15"/>
      <c r="G4" s="14"/>
      <c r="H4" s="14"/>
    </row>
    <row r="5" spans="1:8" s="3" customFormat="1" ht="19.5" customHeight="1">
      <c r="A5" s="16" t="s">
        <v>12</v>
      </c>
      <c r="B5" s="16">
        <v>160</v>
      </c>
      <c r="C5" s="16">
        <v>8</v>
      </c>
      <c r="D5" s="16">
        <v>0</v>
      </c>
      <c r="E5" s="17">
        <f aca="true" t="shared" si="0" ref="E5:E15">B5+C5+D5</f>
        <v>168</v>
      </c>
      <c r="F5" s="17">
        <v>47200</v>
      </c>
      <c r="G5" s="18">
        <f aca="true" t="shared" si="1" ref="G5:G16">F5*1</f>
        <v>47200</v>
      </c>
      <c r="H5" s="19"/>
    </row>
    <row r="6" spans="1:8" s="3" customFormat="1" ht="19.5" customHeight="1">
      <c r="A6" s="16" t="s">
        <v>13</v>
      </c>
      <c r="B6" s="16">
        <v>156</v>
      </c>
      <c r="C6" s="16">
        <v>12</v>
      </c>
      <c r="D6" s="16">
        <v>1</v>
      </c>
      <c r="E6" s="17">
        <f t="shared" si="0"/>
        <v>169</v>
      </c>
      <c r="F6" s="17">
        <v>48080</v>
      </c>
      <c r="G6" s="18">
        <f t="shared" si="1"/>
        <v>48080</v>
      </c>
      <c r="H6" s="19"/>
    </row>
    <row r="7" spans="1:8" s="3" customFormat="1" ht="19.5" customHeight="1">
      <c r="A7" s="16" t="s">
        <v>14</v>
      </c>
      <c r="B7" s="16">
        <v>302</v>
      </c>
      <c r="C7" s="16">
        <v>24</v>
      </c>
      <c r="D7" s="16">
        <v>0</v>
      </c>
      <c r="E7" s="17">
        <f t="shared" si="0"/>
        <v>326</v>
      </c>
      <c r="F7" s="17">
        <v>96900</v>
      </c>
      <c r="G7" s="18">
        <f t="shared" si="1"/>
        <v>96900</v>
      </c>
      <c r="H7" s="19"/>
    </row>
    <row r="8" spans="1:8" s="3" customFormat="1" ht="19.5" customHeight="1">
      <c r="A8" s="16" t="s">
        <v>15</v>
      </c>
      <c r="B8" s="16">
        <v>272</v>
      </c>
      <c r="C8" s="16">
        <v>11</v>
      </c>
      <c r="D8" s="16">
        <v>0</v>
      </c>
      <c r="E8" s="17">
        <f t="shared" si="0"/>
        <v>283</v>
      </c>
      <c r="F8" s="20">
        <v>79750</v>
      </c>
      <c r="G8" s="18">
        <f t="shared" si="1"/>
        <v>79750</v>
      </c>
      <c r="H8" s="19"/>
    </row>
    <row r="9" spans="1:8" s="3" customFormat="1" ht="19.5" customHeight="1">
      <c r="A9" s="16" t="s">
        <v>16</v>
      </c>
      <c r="B9" s="16">
        <v>393</v>
      </c>
      <c r="C9" s="16">
        <v>28</v>
      </c>
      <c r="D9" s="17">
        <v>0</v>
      </c>
      <c r="E9" s="17">
        <f t="shared" si="0"/>
        <v>421</v>
      </c>
      <c r="F9" s="20">
        <v>120980</v>
      </c>
      <c r="G9" s="18">
        <f t="shared" si="1"/>
        <v>120980</v>
      </c>
      <c r="H9" s="19"/>
    </row>
    <row r="10" spans="1:8" s="3" customFormat="1" ht="19.5" customHeight="1">
      <c r="A10" s="16" t="s">
        <v>17</v>
      </c>
      <c r="B10" s="16">
        <v>296</v>
      </c>
      <c r="C10" s="16">
        <v>18</v>
      </c>
      <c r="D10" s="16">
        <v>0</v>
      </c>
      <c r="E10" s="17">
        <f t="shared" si="0"/>
        <v>314</v>
      </c>
      <c r="F10" s="21">
        <v>89690</v>
      </c>
      <c r="G10" s="18">
        <f t="shared" si="1"/>
        <v>89690</v>
      </c>
      <c r="H10" s="19"/>
    </row>
    <row r="11" spans="1:8" s="3" customFormat="1" ht="19.5" customHeight="1">
      <c r="A11" s="16" t="s">
        <v>18</v>
      </c>
      <c r="B11" s="16">
        <v>89</v>
      </c>
      <c r="C11" s="16">
        <v>9</v>
      </c>
      <c r="D11" s="16">
        <v>0</v>
      </c>
      <c r="E11" s="17">
        <f t="shared" si="0"/>
        <v>98</v>
      </c>
      <c r="F11" s="21">
        <v>28300</v>
      </c>
      <c r="G11" s="18">
        <f t="shared" si="1"/>
        <v>28300</v>
      </c>
      <c r="H11" s="22"/>
    </row>
    <row r="12" spans="1:8" s="4" customFormat="1" ht="19.5" customHeight="1">
      <c r="A12" s="16" t="s">
        <v>19</v>
      </c>
      <c r="B12" s="16">
        <v>554</v>
      </c>
      <c r="C12" s="16">
        <v>35</v>
      </c>
      <c r="D12" s="16">
        <v>1</v>
      </c>
      <c r="E12" s="17">
        <f t="shared" si="0"/>
        <v>590</v>
      </c>
      <c r="F12" s="21">
        <v>167810</v>
      </c>
      <c r="G12" s="18">
        <f t="shared" si="1"/>
        <v>167810</v>
      </c>
      <c r="H12" s="19"/>
    </row>
    <row r="13" spans="1:8" s="3" customFormat="1" ht="19.5" customHeight="1">
      <c r="A13" s="16" t="s">
        <v>20</v>
      </c>
      <c r="B13" s="16">
        <v>134</v>
      </c>
      <c r="C13" s="16">
        <v>7</v>
      </c>
      <c r="D13" s="21">
        <v>0</v>
      </c>
      <c r="E13" s="17">
        <f t="shared" si="0"/>
        <v>141</v>
      </c>
      <c r="F13" s="21">
        <v>39680</v>
      </c>
      <c r="G13" s="18">
        <f t="shared" si="1"/>
        <v>39680</v>
      </c>
      <c r="H13" s="19"/>
    </row>
    <row r="14" spans="1:8" s="3" customFormat="1" ht="19.5" customHeight="1">
      <c r="A14" s="16" t="s">
        <v>21</v>
      </c>
      <c r="B14" s="16">
        <v>424</v>
      </c>
      <c r="C14" s="16">
        <v>18</v>
      </c>
      <c r="D14" s="16">
        <v>1</v>
      </c>
      <c r="E14" s="17">
        <f t="shared" si="0"/>
        <v>443</v>
      </c>
      <c r="F14" s="20">
        <v>124520</v>
      </c>
      <c r="G14" s="18">
        <f t="shared" si="1"/>
        <v>124520</v>
      </c>
      <c r="H14" s="19"/>
    </row>
    <row r="15" spans="1:8" s="3" customFormat="1" ht="19.5" customHeight="1">
      <c r="A15" s="16" t="s">
        <v>22</v>
      </c>
      <c r="B15" s="16">
        <v>220</v>
      </c>
      <c r="C15" s="16">
        <v>17</v>
      </c>
      <c r="D15" s="16">
        <v>0</v>
      </c>
      <c r="E15" s="17">
        <f t="shared" si="0"/>
        <v>237</v>
      </c>
      <c r="F15" s="20">
        <v>68130</v>
      </c>
      <c r="G15" s="18">
        <f t="shared" si="1"/>
        <v>68130</v>
      </c>
      <c r="H15" s="19"/>
    </row>
    <row r="16" spans="1:9" s="3" customFormat="1" ht="19.5" customHeight="1">
      <c r="A16" s="16" t="s">
        <v>7</v>
      </c>
      <c r="B16" s="16">
        <f aca="true" t="shared" si="2" ref="B16:F16">SUM(B5:B15)</f>
        <v>3000</v>
      </c>
      <c r="C16" s="16">
        <f t="shared" si="2"/>
        <v>187</v>
      </c>
      <c r="D16" s="16">
        <f t="shared" si="2"/>
        <v>3</v>
      </c>
      <c r="E16" s="17">
        <f t="shared" si="2"/>
        <v>3190</v>
      </c>
      <c r="F16" s="23">
        <f t="shared" si="2"/>
        <v>911040</v>
      </c>
      <c r="G16" s="18">
        <f t="shared" si="1"/>
        <v>911040</v>
      </c>
      <c r="H16" s="22"/>
      <c r="I16" s="44"/>
    </row>
    <row r="17" spans="1:9" s="3" customFormat="1" ht="16.5" customHeight="1">
      <c r="A17" s="24"/>
      <c r="B17" s="25"/>
      <c r="C17" s="25"/>
      <c r="D17" s="25"/>
      <c r="E17" s="25"/>
      <c r="F17" s="26"/>
      <c r="G17" s="27"/>
      <c r="H17" s="28"/>
      <c r="I17" s="44"/>
    </row>
    <row r="18" spans="1:9" s="3" customFormat="1" ht="15.75" customHeight="1">
      <c r="A18" s="29"/>
      <c r="B18" s="30" t="s">
        <v>23</v>
      </c>
      <c r="C18" s="31"/>
      <c r="D18" s="32"/>
      <c r="E18" s="32"/>
      <c r="F18" s="33"/>
      <c r="G18" s="34" t="s">
        <v>33</v>
      </c>
      <c r="H18" s="35"/>
      <c r="I18" s="44"/>
    </row>
    <row r="19" spans="1:8" s="5" customFormat="1" ht="15.75" customHeight="1">
      <c r="A19" s="29"/>
      <c r="B19" s="30"/>
      <c r="C19" s="31"/>
      <c r="D19" s="32"/>
      <c r="E19" s="32"/>
      <c r="F19" s="33"/>
      <c r="G19" s="36"/>
      <c r="H19" s="35"/>
    </row>
    <row r="20" spans="1:8" s="5" customFormat="1" ht="18" customHeight="1">
      <c r="A20" s="37"/>
      <c r="B20" s="38"/>
      <c r="C20" s="37"/>
      <c r="D20" s="37"/>
      <c r="E20" s="37"/>
      <c r="F20" s="37"/>
      <c r="G20" s="39" t="s">
        <v>34</v>
      </c>
      <c r="H20" s="39"/>
    </row>
    <row r="21" spans="1:8" s="5" customFormat="1" ht="14.25">
      <c r="A21" s="40"/>
      <c r="B21" s="41"/>
      <c r="C21" s="40"/>
      <c r="D21" s="40"/>
      <c r="E21" s="40"/>
      <c r="F21" s="40"/>
      <c r="G21" s="42"/>
      <c r="H21" s="35"/>
    </row>
    <row r="22" spans="1:8" s="5" customFormat="1" ht="14.25">
      <c r="A22" s="40"/>
      <c r="B22" s="41"/>
      <c r="C22" s="40"/>
      <c r="D22" s="40"/>
      <c r="E22" s="40"/>
      <c r="F22" s="40"/>
      <c r="G22" s="42"/>
      <c r="H22" s="35"/>
    </row>
    <row r="23" spans="1:8" s="5" customFormat="1" ht="14.25">
      <c r="A23" s="40"/>
      <c r="B23" s="41"/>
      <c r="C23" s="40"/>
      <c r="D23" s="40"/>
      <c r="E23" s="40"/>
      <c r="F23" s="40"/>
      <c r="G23" s="42"/>
      <c r="H23" s="35"/>
    </row>
    <row r="24" spans="1:8" s="5" customFormat="1" ht="14.25">
      <c r="A24" s="40"/>
      <c r="B24" s="41"/>
      <c r="C24" s="40"/>
      <c r="D24" s="40"/>
      <c r="E24" s="40"/>
      <c r="F24" s="40"/>
      <c r="G24" s="42"/>
      <c r="H24" s="35"/>
    </row>
    <row r="25" spans="1:7" s="5" customFormat="1" ht="14.25">
      <c r="A25" s="43"/>
      <c r="B25" s="44"/>
      <c r="C25" s="43"/>
      <c r="D25" s="43"/>
      <c r="E25" s="43"/>
      <c r="F25" s="43"/>
      <c r="G25" s="45"/>
    </row>
    <row r="26" spans="1:7" s="5" customFormat="1" ht="14.25">
      <c r="A26" s="43"/>
      <c r="B26" s="44"/>
      <c r="C26" s="43"/>
      <c r="D26" s="43"/>
      <c r="E26" s="43"/>
      <c r="F26" s="43"/>
      <c r="G26" s="45"/>
    </row>
    <row r="27" spans="1:7" s="5" customFormat="1" ht="14.25">
      <c r="A27" s="43"/>
      <c r="B27" s="44"/>
      <c r="C27" s="43"/>
      <c r="D27" s="43"/>
      <c r="E27" s="43"/>
      <c r="F27" s="43"/>
      <c r="G27" s="45"/>
    </row>
    <row r="28" spans="1:7" s="5" customFormat="1" ht="14.25">
      <c r="A28" s="43"/>
      <c r="B28" s="44"/>
      <c r="C28" s="43"/>
      <c r="D28" s="43"/>
      <c r="E28" s="43"/>
      <c r="F28" s="43"/>
      <c r="G28" s="45"/>
    </row>
    <row r="29" spans="1:7" s="6" customFormat="1" ht="14.25">
      <c r="A29" s="43"/>
      <c r="B29" s="44"/>
      <c r="C29" s="43"/>
      <c r="D29" s="43"/>
      <c r="E29" s="43"/>
      <c r="F29" s="43"/>
      <c r="G29" s="45"/>
    </row>
    <row r="30" spans="1:7" s="6" customFormat="1" ht="14.25">
      <c r="A30" s="43"/>
      <c r="B30" s="44"/>
      <c r="C30" s="43"/>
      <c r="D30" s="43"/>
      <c r="E30" s="43"/>
      <c r="F30" s="43"/>
      <c r="G30" s="45"/>
    </row>
    <row r="31" spans="1:7" s="6" customFormat="1" ht="14.25">
      <c r="A31" s="43"/>
      <c r="B31" s="44"/>
      <c r="C31" s="43"/>
      <c r="D31" s="43"/>
      <c r="E31" s="43"/>
      <c r="F31" s="43"/>
      <c r="G31" s="45"/>
    </row>
    <row r="32" spans="1:7" s="6" customFormat="1" ht="14.25">
      <c r="A32" s="43"/>
      <c r="B32" s="44"/>
      <c r="C32" s="43"/>
      <c r="D32" s="43"/>
      <c r="E32" s="43"/>
      <c r="F32" s="43"/>
      <c r="G32" s="45"/>
    </row>
    <row r="33" spans="1:7" s="6" customFormat="1" ht="14.25">
      <c r="A33" s="43"/>
      <c r="B33" s="44"/>
      <c r="C33" s="43"/>
      <c r="D33" s="43"/>
      <c r="E33" s="43"/>
      <c r="F33" s="43"/>
      <c r="G33" s="45"/>
    </row>
    <row r="34" spans="1:7" s="6" customFormat="1" ht="14.25">
      <c r="A34" s="43"/>
      <c r="B34" s="44"/>
      <c r="C34" s="43"/>
      <c r="D34" s="43"/>
      <c r="E34" s="43"/>
      <c r="F34" s="43"/>
      <c r="G34" s="45"/>
    </row>
    <row r="35" spans="1:7" s="6" customFormat="1" ht="14.25">
      <c r="A35" s="43"/>
      <c r="B35" s="44"/>
      <c r="C35" s="43"/>
      <c r="D35" s="43"/>
      <c r="E35" s="43"/>
      <c r="F35" s="43"/>
      <c r="G35" s="45"/>
    </row>
    <row r="36" spans="1:7" s="6" customFormat="1" ht="14.25">
      <c r="A36" s="43"/>
      <c r="B36" s="44"/>
      <c r="C36" s="43"/>
      <c r="D36" s="43"/>
      <c r="E36" s="43"/>
      <c r="F36" s="43"/>
      <c r="G36" s="45"/>
    </row>
    <row r="37" spans="1:7" s="6" customFormat="1" ht="14.25">
      <c r="A37" s="43"/>
      <c r="B37" s="44"/>
      <c r="C37" s="43"/>
      <c r="D37" s="43"/>
      <c r="E37" s="43"/>
      <c r="F37" s="43"/>
      <c r="G37" s="45"/>
    </row>
    <row r="38" spans="1:7" s="6" customFormat="1" ht="14.25">
      <c r="A38" s="43"/>
      <c r="B38" s="44"/>
      <c r="C38" s="43"/>
      <c r="D38" s="43"/>
      <c r="E38" s="43"/>
      <c r="F38" s="43"/>
      <c r="G38" s="45"/>
    </row>
    <row r="39" spans="1:7" s="6" customFormat="1" ht="14.25">
      <c r="A39" s="43"/>
      <c r="B39" s="44"/>
      <c r="C39" s="43"/>
      <c r="D39" s="43"/>
      <c r="E39" s="43"/>
      <c r="F39" s="43"/>
      <c r="G39" s="45"/>
    </row>
    <row r="40" spans="2:7" s="6" customFormat="1" ht="14.25">
      <c r="B40" s="46"/>
      <c r="G40" s="47"/>
    </row>
    <row r="41" spans="2:7" s="6" customFormat="1" ht="14.25">
      <c r="B41" s="46"/>
      <c r="G41" s="47"/>
    </row>
    <row r="42" spans="2:7" s="6" customFormat="1" ht="14.25">
      <c r="B42" s="46"/>
      <c r="G42" s="47"/>
    </row>
    <row r="43" spans="2:7" s="6" customFormat="1" ht="14.25">
      <c r="B43" s="46"/>
      <c r="G43" s="47"/>
    </row>
    <row r="44" spans="2:7" s="6" customFormat="1" ht="14.25">
      <c r="B44" s="46"/>
      <c r="G44" s="47"/>
    </row>
    <row r="45" spans="2:7" s="6" customFormat="1" ht="14.25">
      <c r="B45" s="46"/>
      <c r="G45" s="47"/>
    </row>
    <row r="46" spans="2:7" s="6" customFormat="1" ht="14.25">
      <c r="B46" s="46"/>
      <c r="G46" s="47"/>
    </row>
    <row r="47" spans="2:7" s="6" customFormat="1" ht="14.25">
      <c r="B47" s="46"/>
      <c r="G47" s="47"/>
    </row>
    <row r="48" spans="2:7" s="6" customFormat="1" ht="14.25">
      <c r="B48" s="46"/>
      <c r="G48" s="47"/>
    </row>
    <row r="49" spans="2:7" s="6" customFormat="1" ht="14.25">
      <c r="B49" s="46"/>
      <c r="G49" s="47"/>
    </row>
    <row r="50" spans="2:7" s="6" customFormat="1" ht="14.25">
      <c r="B50" s="46"/>
      <c r="G50" s="47"/>
    </row>
    <row r="51" spans="2:7" s="6" customFormat="1" ht="14.25">
      <c r="B51" s="46"/>
      <c r="G51" s="47"/>
    </row>
    <row r="52" spans="2:7" s="6" customFormat="1" ht="14.25">
      <c r="B52" s="46"/>
      <c r="G52" s="47"/>
    </row>
    <row r="53" spans="2:7" s="6" customFormat="1" ht="14.25">
      <c r="B53" s="46"/>
      <c r="G53" s="47"/>
    </row>
    <row r="54" spans="2:7" s="6" customFormat="1" ht="14.25">
      <c r="B54" s="46"/>
      <c r="G54" s="47"/>
    </row>
    <row r="55" spans="2:7" s="6" customFormat="1" ht="14.25">
      <c r="B55" s="46"/>
      <c r="G55" s="47"/>
    </row>
    <row r="56" spans="2:7" s="6" customFormat="1" ht="14.25">
      <c r="B56" s="46"/>
      <c r="G56" s="47"/>
    </row>
    <row r="57" spans="2:7" s="6" customFormat="1" ht="14.25">
      <c r="B57" s="46"/>
      <c r="G57" s="47"/>
    </row>
    <row r="58" spans="2:7" s="6" customFormat="1" ht="14.25">
      <c r="B58" s="46"/>
      <c r="G58" s="47"/>
    </row>
    <row r="59" spans="2:7" s="6" customFormat="1" ht="14.25">
      <c r="B59" s="46"/>
      <c r="G59" s="47"/>
    </row>
    <row r="60" spans="2:7" s="6" customFormat="1" ht="14.25">
      <c r="B60" s="46"/>
      <c r="G60" s="47"/>
    </row>
    <row r="61" spans="2:7" s="6" customFormat="1" ht="14.25">
      <c r="B61" s="46"/>
      <c r="G61" s="47"/>
    </row>
    <row r="62" spans="2:7" s="6" customFormat="1" ht="14.25">
      <c r="B62" s="46"/>
      <c r="G62" s="47"/>
    </row>
  </sheetData>
  <sheetProtection/>
  <mergeCells count="8">
    <mergeCell ref="A1:H1"/>
    <mergeCell ref="A2:H2"/>
    <mergeCell ref="B3:E3"/>
    <mergeCell ref="G20:H20"/>
    <mergeCell ref="A3:A4"/>
    <mergeCell ref="F3:F4"/>
    <mergeCell ref="G3:G4"/>
    <mergeCell ref="H3:H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原州区民政局低保中心</dc:creator>
  <cp:keywords/>
  <dc:description/>
  <cp:lastModifiedBy>原州区民政局低保中心</cp:lastModifiedBy>
  <dcterms:created xsi:type="dcterms:W3CDTF">2020-03-11T07:19:54Z</dcterms:created>
  <dcterms:modified xsi:type="dcterms:W3CDTF">2020-03-11T07:20:46Z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