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2" windowHeight="10184"/>
  </bookViews>
  <sheets>
    <sheet name="Sheet2" sheetId="2" r:id="rId1"/>
    <sheet name="Sheet3" sheetId="3" r:id="rId2"/>
  </sheets>
  <definedNames>
    <definedName name="_xlnm.Print_Titles" localSheetId="0">Sheet2!$1:$6</definedName>
    <definedName name="_xlnm.Print_Area" localSheetId="0">Sheet2!$A$1:$M$132</definedName>
  </definedNames>
  <calcPr calcId="144525" concurrentCalc="0"/>
</workbook>
</file>

<file path=xl/sharedStrings.xml><?xml version="1.0" encoding="utf-8"?>
<sst xmlns="http://schemas.openxmlformats.org/spreadsheetml/2006/main" count="868" uniqueCount="406">
  <si>
    <t>附件:</t>
  </si>
  <si>
    <t>原州区扶贫小额信贷逾期清收情况统计表</t>
  </si>
  <si>
    <t>时间：2020年7月17日</t>
  </si>
  <si>
    <t>序号</t>
  </si>
  <si>
    <t>乡镇</t>
  </si>
  <si>
    <t>行政村</t>
  </si>
  <si>
    <t>姓名</t>
  </si>
  <si>
    <t>贷款银行</t>
  </si>
  <si>
    <t>借款日</t>
  </si>
  <si>
    <t>到期日</t>
  </si>
  <si>
    <t>发生逾期余额</t>
  </si>
  <si>
    <t>收回资金</t>
  </si>
  <si>
    <t>代偿</t>
  </si>
  <si>
    <t>结余逾期资金</t>
  </si>
  <si>
    <t>备 注</t>
  </si>
  <si>
    <t>全部清收</t>
  </si>
  <si>
    <t>分期上缴</t>
  </si>
  <si>
    <t>全部还清</t>
  </si>
  <si>
    <t>开城镇</t>
  </si>
  <si>
    <t>冯庄村</t>
  </si>
  <si>
    <t>彭建设</t>
  </si>
  <si>
    <t>津汇村镇银行</t>
  </si>
  <si>
    <t>20171212</t>
  </si>
  <si>
    <t>20191211</t>
  </si>
  <si>
    <t>张易镇</t>
  </si>
  <si>
    <t>贺套村</t>
  </si>
  <si>
    <t>屈富强</t>
  </si>
  <si>
    <t>建设银行固分行</t>
  </si>
  <si>
    <t>20180209</t>
  </si>
  <si>
    <t>20200209</t>
  </si>
  <si>
    <t>毛庄村</t>
  </si>
  <si>
    <t>柳德清</t>
  </si>
  <si>
    <t>武保福</t>
  </si>
  <si>
    <t>20180124</t>
  </si>
  <si>
    <t>20200124</t>
  </si>
  <si>
    <t>彭堡镇</t>
  </si>
  <si>
    <t>蒋口村</t>
  </si>
  <si>
    <t>何生林</t>
  </si>
  <si>
    <t>农业银行分行</t>
  </si>
  <si>
    <t>20180202</t>
  </si>
  <si>
    <t>20200128</t>
  </si>
  <si>
    <t>撒门村</t>
  </si>
  <si>
    <t>马守山</t>
  </si>
  <si>
    <t>20180626</t>
  </si>
  <si>
    <t>20190425</t>
  </si>
  <si>
    <t>闫堡村</t>
  </si>
  <si>
    <t>朱良明</t>
  </si>
  <si>
    <t>20180117</t>
  </si>
  <si>
    <t>20200111</t>
  </si>
  <si>
    <t>中河乡</t>
  </si>
  <si>
    <t>庙湾村</t>
  </si>
  <si>
    <t>马成</t>
  </si>
  <si>
    <t>20190228</t>
  </si>
  <si>
    <t>20200227</t>
  </si>
  <si>
    <t>舒强</t>
  </si>
  <si>
    <t>农村商业银行</t>
  </si>
  <si>
    <t>20171130</t>
  </si>
  <si>
    <t>20191129</t>
  </si>
  <si>
    <t>硝口村</t>
  </si>
  <si>
    <t>马锦林</t>
  </si>
  <si>
    <t>农商行中河支行</t>
  </si>
  <si>
    <t>20170620</t>
  </si>
  <si>
    <t>20190619</t>
  </si>
  <si>
    <t>李克祥</t>
  </si>
  <si>
    <t>20170704</t>
  </si>
  <si>
    <t>20190703</t>
  </si>
  <si>
    <t>河川乡</t>
  </si>
  <si>
    <t>海坪村</t>
  </si>
  <si>
    <t>海峰</t>
  </si>
  <si>
    <t>20190225</t>
  </si>
  <si>
    <t>20200222</t>
  </si>
  <si>
    <t>海成武</t>
  </si>
  <si>
    <t>20200225</t>
  </si>
  <si>
    <t>海玉金</t>
  </si>
  <si>
    <t>农商行河川支行</t>
  </si>
  <si>
    <t>20191209</t>
  </si>
  <si>
    <t>上黄村</t>
  </si>
  <si>
    <t>黄金堂</t>
  </si>
  <si>
    <t>20190523</t>
  </si>
  <si>
    <t>20200113</t>
  </si>
  <si>
    <t>上台村</t>
  </si>
  <si>
    <t>海登梅</t>
  </si>
  <si>
    <t>20190107</t>
  </si>
  <si>
    <t>20200107</t>
  </si>
  <si>
    <t>马保科</t>
  </si>
  <si>
    <t>20190221</t>
  </si>
  <si>
    <t>20200221</t>
  </si>
  <si>
    <t>黄铎堡</t>
  </si>
  <si>
    <t>丰泽村</t>
  </si>
  <si>
    <t>马旭升</t>
  </si>
  <si>
    <t>农商行三营支行</t>
  </si>
  <si>
    <t>20181112</t>
  </si>
  <si>
    <t>20191112</t>
  </si>
  <si>
    <t>金堡村</t>
  </si>
  <si>
    <t>刘科</t>
  </si>
  <si>
    <t>20190219</t>
  </si>
  <si>
    <t>20200208</t>
  </si>
  <si>
    <t>大马庄村</t>
  </si>
  <si>
    <t>陈永军</t>
  </si>
  <si>
    <t>农商行开城支行</t>
  </si>
  <si>
    <t>20190305</t>
  </si>
  <si>
    <t>20200207</t>
  </si>
  <si>
    <t>二十里铺村</t>
  </si>
  <si>
    <t>龙俊</t>
  </si>
  <si>
    <t>郭庙村</t>
  </si>
  <si>
    <t>杜永和</t>
  </si>
  <si>
    <t>20180730</t>
  </si>
  <si>
    <t>20190727</t>
  </si>
  <si>
    <t>双泉村</t>
  </si>
  <si>
    <t>刘克勤</t>
  </si>
  <si>
    <t>20181226</t>
  </si>
  <si>
    <t>20191225</t>
  </si>
  <si>
    <t>马忠义</t>
  </si>
  <si>
    <t>20190129</t>
  </si>
  <si>
    <t>20200129</t>
  </si>
  <si>
    <t>三营镇</t>
  </si>
  <si>
    <t>甘沟村</t>
  </si>
  <si>
    <t>李秀荣</t>
  </si>
  <si>
    <t>20180805</t>
  </si>
  <si>
    <t>20190805</t>
  </si>
  <si>
    <t>金轮村</t>
  </si>
  <si>
    <t>马文忠</t>
  </si>
  <si>
    <t>20180914</t>
  </si>
  <si>
    <t>20190726</t>
  </si>
  <si>
    <t>团结村</t>
  </si>
  <si>
    <t>海斌</t>
  </si>
  <si>
    <t>20200228</t>
  </si>
  <si>
    <t>新三营村</t>
  </si>
  <si>
    <t>撒银花</t>
  </si>
  <si>
    <t>工商银行支行</t>
  </si>
  <si>
    <t>20171224</t>
  </si>
  <si>
    <t>20191224</t>
  </si>
  <si>
    <t>马耀军</t>
  </si>
  <si>
    <t>杨满平</t>
  </si>
  <si>
    <t>鸦儿沟村</t>
  </si>
  <si>
    <t>丁玉海</t>
  </si>
  <si>
    <t>20180719</t>
  </si>
  <si>
    <t>20190719</t>
  </si>
  <si>
    <t>炭山乡</t>
  </si>
  <si>
    <t>古湾村</t>
  </si>
  <si>
    <t>马汉山</t>
  </si>
  <si>
    <t>20190111</t>
  </si>
  <si>
    <t>柯志保</t>
  </si>
  <si>
    <t>20181129</t>
  </si>
  <si>
    <t>石湾村</t>
  </si>
  <si>
    <t>王志信</t>
  </si>
  <si>
    <t>20190122</t>
  </si>
  <si>
    <t>20200118</t>
  </si>
  <si>
    <t>沙得明</t>
  </si>
  <si>
    <t>20181217</t>
  </si>
  <si>
    <t>20191217</t>
  </si>
  <si>
    <t>炭山村</t>
  </si>
  <si>
    <t>海耀亮</t>
  </si>
  <si>
    <t>农商行寨科支行</t>
  </si>
  <si>
    <t>20200117</t>
  </si>
  <si>
    <t>头营镇</t>
  </si>
  <si>
    <t>大北山村</t>
  </si>
  <si>
    <t>马明清</t>
  </si>
  <si>
    <t>20171213</t>
  </si>
  <si>
    <t>20191213</t>
  </si>
  <si>
    <t>撒彦昌</t>
  </si>
  <si>
    <t>20171215</t>
  </si>
  <si>
    <t>20191215</t>
  </si>
  <si>
    <t>李虎兰</t>
  </si>
  <si>
    <t>20171217</t>
  </si>
  <si>
    <t>大疙瘩村</t>
  </si>
  <si>
    <t>杨虎平</t>
  </si>
  <si>
    <t>何万贵</t>
  </si>
  <si>
    <t>二营村</t>
  </si>
  <si>
    <t>郭连荣</t>
  </si>
  <si>
    <t>20181115</t>
  </si>
  <si>
    <t>20191114</t>
  </si>
  <si>
    <t>三和村</t>
  </si>
  <si>
    <t>马存宝</t>
  </si>
  <si>
    <t>杨河村</t>
  </si>
  <si>
    <t>韩生昌</t>
  </si>
  <si>
    <t>马守新</t>
  </si>
  <si>
    <t>20180813</t>
  </si>
  <si>
    <t>20190813</t>
  </si>
  <si>
    <t>杨郎村</t>
  </si>
  <si>
    <t>张建国</t>
  </si>
  <si>
    <t>20180720</t>
  </si>
  <si>
    <t>20190720</t>
  </si>
  <si>
    <t>寨科乡</t>
  </si>
  <si>
    <t>李岔村</t>
  </si>
  <si>
    <t>马虎荣</t>
  </si>
  <si>
    <t>20181207</t>
  </si>
  <si>
    <t>20191205</t>
  </si>
  <si>
    <t>黄堡村</t>
  </si>
  <si>
    <t>杨金龙</t>
  </si>
  <si>
    <t>田堡村</t>
  </si>
  <si>
    <t>曹万仓</t>
  </si>
  <si>
    <t>20171219</t>
  </si>
  <si>
    <t>20191219</t>
  </si>
  <si>
    <t>闫关村</t>
  </si>
  <si>
    <t>马玉西</t>
  </si>
  <si>
    <t>王栓弟</t>
  </si>
  <si>
    <t>20181206</t>
  </si>
  <si>
    <t>风险补偿金代偿</t>
  </si>
  <si>
    <t>官厅镇</t>
  </si>
  <si>
    <t>石庄村</t>
  </si>
  <si>
    <t>马守银</t>
  </si>
  <si>
    <t>20180615</t>
  </si>
  <si>
    <t>20190628</t>
  </si>
  <si>
    <t>癌症去世已代偿</t>
  </si>
  <si>
    <t>明川村</t>
  </si>
  <si>
    <t>马  龙</t>
  </si>
  <si>
    <t>邮政储蓄银行</t>
  </si>
  <si>
    <t>20170707</t>
  </si>
  <si>
    <t>20190707</t>
  </si>
  <si>
    <t>涉刑事案件判刑已代偿</t>
  </si>
  <si>
    <t>白河村</t>
  </si>
  <si>
    <t>何学珍</t>
  </si>
  <si>
    <t>20180724</t>
  </si>
  <si>
    <t>20190724</t>
  </si>
  <si>
    <t>乙肝死亡已代偿</t>
  </si>
  <si>
    <t>和润村</t>
  </si>
  <si>
    <t>张兴虎</t>
  </si>
  <si>
    <t>石嘴山银行</t>
  </si>
  <si>
    <t>20171208</t>
  </si>
  <si>
    <t>患病丧失生活能力已代偿</t>
  </si>
  <si>
    <t>王永亮</t>
  </si>
  <si>
    <t>20181126</t>
  </si>
  <si>
    <t>20191126</t>
  </si>
  <si>
    <t>夫妻二人车祸死亡已代偿</t>
  </si>
  <si>
    <t>何志军</t>
  </si>
  <si>
    <t>死亡已代偿</t>
  </si>
  <si>
    <t>李小林</t>
  </si>
  <si>
    <t>20181205</t>
  </si>
  <si>
    <t>疾病已代偿</t>
  </si>
  <si>
    <t>华坪梁村</t>
  </si>
  <si>
    <t>惠彦清</t>
  </si>
  <si>
    <t>死亡代偿</t>
  </si>
  <si>
    <t>石羊村</t>
  </si>
  <si>
    <t>马万笔</t>
  </si>
  <si>
    <t>病故已代偿</t>
  </si>
  <si>
    <t>李虎发</t>
  </si>
  <si>
    <t>20180426</t>
  </si>
  <si>
    <t>家庭困难代偿</t>
  </si>
  <si>
    <t>哈天付</t>
  </si>
  <si>
    <t>20180919</t>
  </si>
  <si>
    <t>20190908</t>
  </si>
  <si>
    <t>蔡川村</t>
  </si>
  <si>
    <t>金孝仁</t>
  </si>
  <si>
    <t>20161024</t>
  </si>
  <si>
    <t>20181024</t>
  </si>
  <si>
    <t>石碑村</t>
  </si>
  <si>
    <t>曹耀军</t>
  </si>
  <si>
    <t>石嘴山银行分行</t>
  </si>
  <si>
    <t>20160512</t>
  </si>
  <si>
    <t>20180511</t>
  </si>
  <si>
    <t>夏维清</t>
  </si>
  <si>
    <t>20170930</t>
  </si>
  <si>
    <t>20190929</t>
  </si>
  <si>
    <t>分期还款</t>
  </si>
  <si>
    <t>铁沟村</t>
  </si>
  <si>
    <t>马贵江</t>
  </si>
  <si>
    <t>20181015</t>
  </si>
  <si>
    <t>20191015</t>
  </si>
  <si>
    <t>家庭困难分期还款</t>
  </si>
  <si>
    <t>马国海</t>
  </si>
  <si>
    <t>20181031</t>
  </si>
  <si>
    <t>20191031</t>
  </si>
  <si>
    <t>小马庄村</t>
  </si>
  <si>
    <t>宋巧荣</t>
  </si>
  <si>
    <t>20180928</t>
  </si>
  <si>
    <t>20190927</t>
  </si>
  <si>
    <t>蒋东仓</t>
  </si>
  <si>
    <t>20200106</t>
  </si>
  <si>
    <t>河东村</t>
  </si>
  <si>
    <t>李军</t>
  </si>
  <si>
    <t>20190117</t>
  </si>
  <si>
    <t>20200116</t>
  </si>
  <si>
    <t>安和村</t>
  </si>
  <si>
    <t>马治龙</t>
  </si>
  <si>
    <t>老三营村</t>
  </si>
  <si>
    <t>丁生虎</t>
  </si>
  <si>
    <t>姬小东</t>
  </si>
  <si>
    <t>马如福</t>
  </si>
  <si>
    <t>马成花</t>
  </si>
  <si>
    <t>杨晓龙</t>
  </si>
  <si>
    <t>仇亚星</t>
  </si>
  <si>
    <t>胡出息</t>
  </si>
  <si>
    <t>马场村</t>
  </si>
  <si>
    <t>马满都</t>
  </si>
  <si>
    <t>20181224</t>
  </si>
  <si>
    <t>红崖村</t>
  </si>
  <si>
    <t>黄福国</t>
  </si>
  <si>
    <t>李宏</t>
  </si>
  <si>
    <t>黄河村</t>
  </si>
  <si>
    <t>陈刚</t>
  </si>
  <si>
    <t>20160625</t>
  </si>
  <si>
    <t>20180625</t>
  </si>
  <si>
    <t>已起诉分期还款</t>
  </si>
  <si>
    <t>曹洼村</t>
  </si>
  <si>
    <t>20170928</t>
  </si>
  <si>
    <t>20190926</t>
  </si>
  <si>
    <t>海振平</t>
  </si>
  <si>
    <t>柯正林</t>
  </si>
  <si>
    <t>20150803</t>
  </si>
  <si>
    <t>20170803</t>
  </si>
  <si>
    <t>上马泉村</t>
  </si>
  <si>
    <t>王显华</t>
  </si>
  <si>
    <t>20171214</t>
  </si>
  <si>
    <t>20191214</t>
  </si>
  <si>
    <t>明彦军</t>
  </si>
  <si>
    <t>20170706</t>
  </si>
  <si>
    <t>20190706</t>
  </si>
  <si>
    <t>卜海军</t>
  </si>
  <si>
    <t>20190319</t>
  </si>
  <si>
    <t>20200218</t>
  </si>
  <si>
    <t>已起诉法院正在执行</t>
  </si>
  <si>
    <t>黄沟村</t>
  </si>
  <si>
    <t>马清成</t>
  </si>
  <si>
    <t>20190118</t>
  </si>
  <si>
    <t>马彦荣</t>
  </si>
  <si>
    <t>20190215</t>
  </si>
  <si>
    <t>20200215</t>
  </si>
  <si>
    <t>积极组织催收</t>
  </si>
  <si>
    <t>南坪村</t>
  </si>
  <si>
    <t>丁朋来</t>
  </si>
  <si>
    <t>20190128</t>
  </si>
  <si>
    <t>圆德村</t>
  </si>
  <si>
    <t>姬廷文</t>
  </si>
  <si>
    <t>20181121</t>
  </si>
  <si>
    <t>20191121</t>
  </si>
  <si>
    <t>新埫村</t>
  </si>
  <si>
    <t>杨启彦</t>
  </si>
  <si>
    <t>正在组织清收</t>
  </si>
  <si>
    <t>康沟村</t>
  </si>
  <si>
    <t>马龙</t>
  </si>
  <si>
    <t>20170721</t>
  </si>
  <si>
    <t>20190721</t>
  </si>
  <si>
    <t>骆驼河村</t>
  </si>
  <si>
    <t>李世梅</t>
  </si>
  <si>
    <t>母家沟村</t>
  </si>
  <si>
    <t>冶玉山</t>
  </si>
  <si>
    <t>20170623</t>
  </si>
  <si>
    <t>20190623</t>
  </si>
  <si>
    <t>何沟村</t>
  </si>
  <si>
    <t>何友拜</t>
  </si>
  <si>
    <t>20171207</t>
  </si>
  <si>
    <t>穆滩村</t>
  </si>
  <si>
    <t>马叶儿顾</t>
  </si>
  <si>
    <t>20190110</t>
  </si>
  <si>
    <t>20200110</t>
  </si>
  <si>
    <t>三岔村</t>
  </si>
  <si>
    <t>杨龙</t>
  </si>
  <si>
    <t>20181016</t>
  </si>
  <si>
    <t>20191016</t>
  </si>
  <si>
    <t>阳洼村</t>
  </si>
  <si>
    <t>李桂满</t>
  </si>
  <si>
    <t>20190614</t>
  </si>
  <si>
    <t>高连科</t>
  </si>
  <si>
    <t>姚文义</t>
  </si>
  <si>
    <t>马成龙</t>
  </si>
  <si>
    <t>海  飞</t>
  </si>
  <si>
    <t>20160323</t>
  </si>
  <si>
    <t>20180323</t>
  </si>
  <si>
    <t>已起诉</t>
  </si>
  <si>
    <t>湾掌村</t>
  </si>
  <si>
    <t>姬保江</t>
  </si>
  <si>
    <t>20181211</t>
  </si>
  <si>
    <t>20191207</t>
  </si>
  <si>
    <t>马德满</t>
  </si>
  <si>
    <t>20181212</t>
  </si>
  <si>
    <t>武发能</t>
  </si>
  <si>
    <t>20171018</t>
  </si>
  <si>
    <t>20191018</t>
  </si>
  <si>
    <t>张易村</t>
  </si>
  <si>
    <t>伏君</t>
  </si>
  <si>
    <t>马杰</t>
  </si>
  <si>
    <t>丁汉平</t>
  </si>
  <si>
    <t>20190911</t>
  </si>
  <si>
    <t>张富军</t>
  </si>
  <si>
    <t>20180321</t>
  </si>
  <si>
    <t>20200121</t>
  </si>
  <si>
    <t>杨琴山</t>
  </si>
  <si>
    <t>马进忠</t>
  </si>
  <si>
    <t>20171020</t>
  </si>
  <si>
    <t>20191019</t>
  </si>
  <si>
    <t>马进龙</t>
  </si>
  <si>
    <t>20171113</t>
  </si>
  <si>
    <t>海生录</t>
  </si>
  <si>
    <t>20181210</t>
  </si>
  <si>
    <t>金登云</t>
  </si>
  <si>
    <t>20180731</t>
  </si>
  <si>
    <t>20190731</t>
  </si>
  <si>
    <t>毛有军</t>
  </si>
  <si>
    <t>20181213</t>
  </si>
  <si>
    <t>杨忠堡村</t>
  </si>
  <si>
    <t>拜文珍</t>
  </si>
  <si>
    <t>农商行彭堡支行</t>
  </si>
  <si>
    <t>20170807</t>
  </si>
  <si>
    <t>20190806</t>
  </si>
  <si>
    <t>常占东</t>
  </si>
  <si>
    <t>20180818</t>
  </si>
  <si>
    <t>20190816</t>
  </si>
  <si>
    <t>南屯村</t>
  </si>
  <si>
    <t>尹广亮</t>
  </si>
  <si>
    <t>邮储银行</t>
  </si>
  <si>
    <t>20171221</t>
  </si>
  <si>
    <t>20191221</t>
  </si>
  <si>
    <t>马六十</t>
  </si>
  <si>
    <t>20181130</t>
  </si>
  <si>
    <t>20191130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</si>
</sst>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color rgb="FF000000"/>
      <name val="方正小标宋简体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2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9"/>
  <sheetViews>
    <sheetView tabSelected="1" view="pageBreakPreview" zoomScaleNormal="100" zoomScaleSheetLayoutView="100" workbookViewId="0">
      <selection activeCell="F143" sqref="F143"/>
    </sheetView>
  </sheetViews>
  <sheetFormatPr defaultColWidth="9" defaultRowHeight="13.05"/>
  <cols>
    <col min="1" max="1" width="4.25423728813559" style="1" customWidth="1"/>
    <col min="2" max="2" width="6.1271186440678" style="1" customWidth="1"/>
    <col min="3" max="3" width="10" style="1" customWidth="1"/>
    <col min="4" max="4" width="7" style="1" customWidth="1"/>
    <col min="5" max="5" width="14.1271186440678" style="4" customWidth="1"/>
    <col min="6" max="6" width="8.5" style="1" customWidth="1"/>
    <col min="7" max="7" width="9.3728813559322" style="1" customWidth="1"/>
    <col min="8" max="8" width="12.7542372881356" style="1" customWidth="1"/>
    <col min="9" max="9" width="12.2542372881356" style="1" customWidth="1"/>
    <col min="10" max="10" width="11.3728813559322" style="1" customWidth="1"/>
    <col min="11" max="11" width="10.7542372881356" style="1" customWidth="1"/>
    <col min="12" max="12" width="12.5" style="1" customWidth="1"/>
    <col min="13" max="13" width="16.6271186440678" style="5" customWidth="1"/>
    <col min="14" max="16372" width="13.6271186440678" style="1"/>
    <col min="16373" max="16384" width="9" style="1"/>
  </cols>
  <sheetData>
    <row r="1" s="1" customFormat="1" spans="1:13">
      <c r="A1" s="6" t="s">
        <v>0</v>
      </c>
      <c r="B1" s="6"/>
      <c r="C1" s="6"/>
      <c r="E1" s="4"/>
      <c r="M1" s="5"/>
    </row>
    <row r="2" s="1" customForma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8"/>
    </row>
    <row r="3" s="1" customFormat="1" ht="20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8"/>
    </row>
    <row r="4" s="1" customFormat="1" ht="15" customHeight="1" spans="1:13">
      <c r="A4" s="1" t="s">
        <v>2</v>
      </c>
      <c r="M4" s="5"/>
    </row>
    <row r="5" s="1" customFormat="1" ht="20" customHeight="1" spans="1:13">
      <c r="A5" s="8" t="s">
        <v>3</v>
      </c>
      <c r="B5" s="9" t="s">
        <v>4</v>
      </c>
      <c r="C5" s="10" t="s">
        <v>5</v>
      </c>
      <c r="D5" s="10" t="s">
        <v>6</v>
      </c>
      <c r="E5" s="11" t="s">
        <v>7</v>
      </c>
      <c r="F5" s="10" t="s">
        <v>8</v>
      </c>
      <c r="G5" s="12" t="s">
        <v>9</v>
      </c>
      <c r="H5" s="13" t="s">
        <v>10</v>
      </c>
      <c r="I5" s="39" t="s">
        <v>11</v>
      </c>
      <c r="J5" s="39"/>
      <c r="K5" s="13" t="s">
        <v>12</v>
      </c>
      <c r="L5" s="40" t="s">
        <v>13</v>
      </c>
      <c r="M5" s="13" t="s">
        <v>14</v>
      </c>
    </row>
    <row r="6" s="1" customFormat="1" ht="20" customHeight="1" spans="1:13">
      <c r="A6" s="14"/>
      <c r="B6" s="15"/>
      <c r="C6" s="16"/>
      <c r="D6" s="16"/>
      <c r="E6" s="17"/>
      <c r="F6" s="16"/>
      <c r="G6" s="18"/>
      <c r="H6" s="19"/>
      <c r="I6" s="39" t="s">
        <v>15</v>
      </c>
      <c r="J6" s="39" t="s">
        <v>16</v>
      </c>
      <c r="K6" s="19"/>
      <c r="L6" s="41"/>
      <c r="M6" s="19"/>
    </row>
    <row r="7" s="2" customFormat="1" ht="20" customHeight="1" spans="1:13">
      <c r="A7" s="20">
        <f>A8+A60+A75+A104</f>
        <v>121</v>
      </c>
      <c r="B7" s="20"/>
      <c r="C7" s="20"/>
      <c r="D7" s="20"/>
      <c r="E7" s="20"/>
      <c r="F7" s="20"/>
      <c r="G7" s="20"/>
      <c r="H7" s="20">
        <f t="shared" ref="B7:L7" si="0">H8+H60+H75+H104</f>
        <v>5024048.16</v>
      </c>
      <c r="I7" s="20">
        <f t="shared" si="0"/>
        <v>2049912.37</v>
      </c>
      <c r="J7" s="20">
        <f t="shared" si="0"/>
        <v>273624.65</v>
      </c>
      <c r="K7" s="20">
        <f t="shared" si="0"/>
        <v>584064.51</v>
      </c>
      <c r="L7" s="20">
        <f t="shared" si="0"/>
        <v>2116446.63</v>
      </c>
      <c r="M7" s="20"/>
    </row>
    <row r="8" s="2" customFormat="1" ht="23" customHeight="1" spans="1:13">
      <c r="A8" s="20">
        <v>51</v>
      </c>
      <c r="B8" s="21" t="s">
        <v>17</v>
      </c>
      <c r="C8" s="21"/>
      <c r="D8" s="22"/>
      <c r="E8" s="23"/>
      <c r="F8" s="24"/>
      <c r="G8" s="25"/>
      <c r="H8" s="26">
        <f t="shared" ref="H8:L8" si="1">SUM(H9:H59)</f>
        <v>2049912.37</v>
      </c>
      <c r="I8" s="26">
        <f t="shared" si="1"/>
        <v>2049912.37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/>
    </row>
    <row r="9" s="1" customFormat="1" ht="23" customHeight="1" spans="1:13">
      <c r="A9" s="27">
        <v>1</v>
      </c>
      <c r="B9" s="28" t="s">
        <v>18</v>
      </c>
      <c r="C9" s="29" t="s">
        <v>19</v>
      </c>
      <c r="D9" s="29" t="s">
        <v>20</v>
      </c>
      <c r="E9" s="30" t="s">
        <v>21</v>
      </c>
      <c r="F9" s="29" t="s">
        <v>22</v>
      </c>
      <c r="G9" s="31" t="s">
        <v>23</v>
      </c>
      <c r="H9" s="32">
        <v>40382.58</v>
      </c>
      <c r="I9" s="42">
        <f t="shared" ref="I9:I11" si="2">H9</f>
        <v>40382.58</v>
      </c>
      <c r="J9" s="42"/>
      <c r="K9" s="42"/>
      <c r="L9" s="20">
        <f t="shared" ref="L9:L59" si="3">H9-I9-J9</f>
        <v>0</v>
      </c>
      <c r="M9" s="43" t="s">
        <v>17</v>
      </c>
    </row>
    <row r="10" s="1" customFormat="1" ht="23" customHeight="1" spans="1:13">
      <c r="A10" s="27">
        <v>2</v>
      </c>
      <c r="B10" s="28" t="s">
        <v>24</v>
      </c>
      <c r="C10" s="29" t="s">
        <v>25</v>
      </c>
      <c r="D10" s="29" t="s">
        <v>26</v>
      </c>
      <c r="E10" s="30" t="s">
        <v>27</v>
      </c>
      <c r="F10" s="29" t="s">
        <v>28</v>
      </c>
      <c r="G10" s="31" t="s">
        <v>29</v>
      </c>
      <c r="H10" s="32">
        <v>50000</v>
      </c>
      <c r="I10" s="42">
        <f t="shared" si="2"/>
        <v>50000</v>
      </c>
      <c r="J10" s="42"/>
      <c r="K10" s="42"/>
      <c r="L10" s="20">
        <f t="shared" si="3"/>
        <v>0</v>
      </c>
      <c r="M10" s="43" t="s">
        <v>17</v>
      </c>
    </row>
    <row r="11" s="1" customFormat="1" ht="23" customHeight="1" spans="1:13">
      <c r="A11" s="27">
        <v>3</v>
      </c>
      <c r="B11" s="28" t="s">
        <v>24</v>
      </c>
      <c r="C11" s="29" t="s">
        <v>30</v>
      </c>
      <c r="D11" s="29" t="s">
        <v>31</v>
      </c>
      <c r="E11" s="30" t="s">
        <v>27</v>
      </c>
      <c r="F11" s="29" t="s">
        <v>28</v>
      </c>
      <c r="G11" s="31" t="s">
        <v>29</v>
      </c>
      <c r="H11" s="32">
        <v>50000</v>
      </c>
      <c r="I11" s="42">
        <f t="shared" si="2"/>
        <v>50000</v>
      </c>
      <c r="J11" s="42"/>
      <c r="K11" s="42"/>
      <c r="L11" s="20">
        <f t="shared" si="3"/>
        <v>0</v>
      </c>
      <c r="M11" s="43" t="s">
        <v>17</v>
      </c>
    </row>
    <row r="12" s="1" customFormat="1" ht="23" customHeight="1" spans="1:13">
      <c r="A12" s="27">
        <v>4</v>
      </c>
      <c r="B12" s="28" t="s">
        <v>24</v>
      </c>
      <c r="C12" s="29" t="s">
        <v>25</v>
      </c>
      <c r="D12" s="29" t="s">
        <v>32</v>
      </c>
      <c r="E12" s="30" t="s">
        <v>27</v>
      </c>
      <c r="F12" s="29" t="s">
        <v>33</v>
      </c>
      <c r="G12" s="31" t="s">
        <v>34</v>
      </c>
      <c r="H12" s="32">
        <v>50000</v>
      </c>
      <c r="I12" s="42">
        <v>50000</v>
      </c>
      <c r="J12" s="42"/>
      <c r="K12" s="42"/>
      <c r="L12" s="20">
        <f t="shared" si="3"/>
        <v>0</v>
      </c>
      <c r="M12" s="43" t="s">
        <v>17</v>
      </c>
    </row>
    <row r="13" s="1" customFormat="1" ht="23" customHeight="1" spans="1:13">
      <c r="A13" s="27">
        <v>5</v>
      </c>
      <c r="B13" s="28" t="s">
        <v>35</v>
      </c>
      <c r="C13" s="29" t="s">
        <v>36</v>
      </c>
      <c r="D13" s="29" t="s">
        <v>37</v>
      </c>
      <c r="E13" s="30" t="s">
        <v>38</v>
      </c>
      <c r="F13" s="29" t="s">
        <v>39</v>
      </c>
      <c r="G13" s="31" t="s">
        <v>40</v>
      </c>
      <c r="H13" s="32">
        <v>50000</v>
      </c>
      <c r="I13" s="42">
        <v>50000</v>
      </c>
      <c r="J13" s="42"/>
      <c r="K13" s="42"/>
      <c r="L13" s="20">
        <f t="shared" si="3"/>
        <v>0</v>
      </c>
      <c r="M13" s="43" t="s">
        <v>17</v>
      </c>
    </row>
    <row r="14" s="1" customFormat="1" ht="23" customHeight="1" spans="1:13">
      <c r="A14" s="27">
        <v>6</v>
      </c>
      <c r="B14" s="28" t="s">
        <v>35</v>
      </c>
      <c r="C14" s="29" t="s">
        <v>41</v>
      </c>
      <c r="D14" s="29" t="s">
        <v>42</v>
      </c>
      <c r="E14" s="30" t="s">
        <v>38</v>
      </c>
      <c r="F14" s="29" t="s">
        <v>43</v>
      </c>
      <c r="G14" s="31" t="s">
        <v>44</v>
      </c>
      <c r="H14" s="32">
        <v>30000</v>
      </c>
      <c r="I14" s="42">
        <v>30000</v>
      </c>
      <c r="J14" s="42"/>
      <c r="K14" s="42"/>
      <c r="L14" s="20">
        <f t="shared" si="3"/>
        <v>0</v>
      </c>
      <c r="M14" s="43" t="s">
        <v>17</v>
      </c>
    </row>
    <row r="15" s="1" customFormat="1" ht="23" customHeight="1" spans="1:13">
      <c r="A15" s="27">
        <v>7</v>
      </c>
      <c r="B15" s="28" t="s">
        <v>35</v>
      </c>
      <c r="C15" s="29" t="s">
        <v>45</v>
      </c>
      <c r="D15" s="29" t="s">
        <v>46</v>
      </c>
      <c r="E15" s="30" t="s">
        <v>38</v>
      </c>
      <c r="F15" s="29" t="s">
        <v>47</v>
      </c>
      <c r="G15" s="31" t="s">
        <v>48</v>
      </c>
      <c r="H15" s="32">
        <v>50000</v>
      </c>
      <c r="I15" s="42">
        <v>50000</v>
      </c>
      <c r="J15" s="42"/>
      <c r="K15" s="42"/>
      <c r="L15" s="20">
        <f t="shared" si="3"/>
        <v>0</v>
      </c>
      <c r="M15" s="43" t="s">
        <v>17</v>
      </c>
    </row>
    <row r="16" s="1" customFormat="1" ht="23" customHeight="1" spans="1:13">
      <c r="A16" s="27">
        <v>8</v>
      </c>
      <c r="B16" s="28" t="s">
        <v>49</v>
      </c>
      <c r="C16" s="29" t="s">
        <v>50</v>
      </c>
      <c r="D16" s="29" t="s">
        <v>51</v>
      </c>
      <c r="E16" s="30" t="s">
        <v>38</v>
      </c>
      <c r="F16" s="29" t="s">
        <v>52</v>
      </c>
      <c r="G16" s="31" t="s">
        <v>53</v>
      </c>
      <c r="H16" s="32">
        <v>40000</v>
      </c>
      <c r="I16" s="42">
        <f t="shared" ref="I16:I19" si="4">H16</f>
        <v>40000</v>
      </c>
      <c r="J16" s="42"/>
      <c r="K16" s="42"/>
      <c r="L16" s="20">
        <f t="shared" si="3"/>
        <v>0</v>
      </c>
      <c r="M16" s="43" t="s">
        <v>17</v>
      </c>
    </row>
    <row r="17" s="1" customFormat="1" ht="23" customHeight="1" spans="1:13">
      <c r="A17" s="27">
        <v>9</v>
      </c>
      <c r="B17" s="28" t="s">
        <v>49</v>
      </c>
      <c r="C17" s="29" t="s">
        <v>50</v>
      </c>
      <c r="D17" s="29" t="s">
        <v>54</v>
      </c>
      <c r="E17" s="30" t="s">
        <v>55</v>
      </c>
      <c r="F17" s="29" t="s">
        <v>56</v>
      </c>
      <c r="G17" s="31" t="s">
        <v>57</v>
      </c>
      <c r="H17" s="32">
        <v>27107.65</v>
      </c>
      <c r="I17" s="42">
        <f t="shared" si="4"/>
        <v>27107.65</v>
      </c>
      <c r="J17" s="42"/>
      <c r="K17" s="42"/>
      <c r="L17" s="20">
        <f t="shared" si="3"/>
        <v>0</v>
      </c>
      <c r="M17" s="43" t="s">
        <v>17</v>
      </c>
    </row>
    <row r="18" s="1" customFormat="1" ht="23" customHeight="1" spans="1:13">
      <c r="A18" s="27">
        <v>10</v>
      </c>
      <c r="B18" s="28" t="s">
        <v>49</v>
      </c>
      <c r="C18" s="29" t="s">
        <v>58</v>
      </c>
      <c r="D18" s="29" t="s">
        <v>59</v>
      </c>
      <c r="E18" s="30" t="s">
        <v>60</v>
      </c>
      <c r="F18" s="29" t="s">
        <v>61</v>
      </c>
      <c r="G18" s="31" t="s">
        <v>62</v>
      </c>
      <c r="H18" s="32">
        <v>29988.32</v>
      </c>
      <c r="I18" s="42">
        <f t="shared" si="4"/>
        <v>29988.32</v>
      </c>
      <c r="J18" s="42"/>
      <c r="K18" s="42"/>
      <c r="L18" s="20">
        <f t="shared" si="3"/>
        <v>0</v>
      </c>
      <c r="M18" s="43" t="s">
        <v>17</v>
      </c>
    </row>
    <row r="19" s="1" customFormat="1" ht="23" customHeight="1" spans="1:13">
      <c r="A19" s="27">
        <v>11</v>
      </c>
      <c r="B19" s="28" t="s">
        <v>49</v>
      </c>
      <c r="C19" s="29" t="s">
        <v>58</v>
      </c>
      <c r="D19" s="29" t="s">
        <v>63</v>
      </c>
      <c r="E19" s="30" t="s">
        <v>60</v>
      </c>
      <c r="F19" s="29" t="s">
        <v>64</v>
      </c>
      <c r="G19" s="31" t="s">
        <v>65</v>
      </c>
      <c r="H19" s="32">
        <v>21337.62</v>
      </c>
      <c r="I19" s="42">
        <f t="shared" si="4"/>
        <v>21337.62</v>
      </c>
      <c r="J19" s="42"/>
      <c r="K19" s="42"/>
      <c r="L19" s="20">
        <f t="shared" si="3"/>
        <v>0</v>
      </c>
      <c r="M19" s="43" t="s">
        <v>17</v>
      </c>
    </row>
    <row r="20" s="1" customFormat="1" ht="23" customHeight="1" spans="1:13">
      <c r="A20" s="27">
        <v>12</v>
      </c>
      <c r="B20" s="28" t="s">
        <v>66</v>
      </c>
      <c r="C20" s="29" t="s">
        <v>67</v>
      </c>
      <c r="D20" s="29" t="s">
        <v>68</v>
      </c>
      <c r="E20" s="30" t="s">
        <v>55</v>
      </c>
      <c r="F20" s="29" t="s">
        <v>69</v>
      </c>
      <c r="G20" s="31" t="s">
        <v>70</v>
      </c>
      <c r="H20" s="32">
        <v>50000</v>
      </c>
      <c r="I20" s="42">
        <v>50000</v>
      </c>
      <c r="J20" s="42"/>
      <c r="K20" s="42"/>
      <c r="L20" s="20">
        <f t="shared" si="3"/>
        <v>0</v>
      </c>
      <c r="M20" s="43" t="s">
        <v>17</v>
      </c>
    </row>
    <row r="21" s="1" customFormat="1" ht="23" customHeight="1" spans="1:13">
      <c r="A21" s="27">
        <v>13</v>
      </c>
      <c r="B21" s="28" t="s">
        <v>66</v>
      </c>
      <c r="C21" s="29" t="s">
        <v>67</v>
      </c>
      <c r="D21" s="29" t="s">
        <v>71</v>
      </c>
      <c r="E21" s="30" t="s">
        <v>55</v>
      </c>
      <c r="F21" s="29" t="s">
        <v>52</v>
      </c>
      <c r="G21" s="31" t="s">
        <v>72</v>
      </c>
      <c r="H21" s="32">
        <v>50000</v>
      </c>
      <c r="I21" s="42">
        <v>50000</v>
      </c>
      <c r="J21" s="42"/>
      <c r="K21" s="42"/>
      <c r="L21" s="20">
        <f t="shared" si="3"/>
        <v>0</v>
      </c>
      <c r="M21" s="43" t="s">
        <v>17</v>
      </c>
    </row>
    <row r="22" s="1" customFormat="1" ht="23" customHeight="1" spans="1:13">
      <c r="A22" s="27">
        <v>14</v>
      </c>
      <c r="B22" s="28" t="s">
        <v>66</v>
      </c>
      <c r="C22" s="29" t="s">
        <v>67</v>
      </c>
      <c r="D22" s="29" t="s">
        <v>73</v>
      </c>
      <c r="E22" s="30" t="s">
        <v>74</v>
      </c>
      <c r="F22" s="29" t="s">
        <v>75</v>
      </c>
      <c r="G22" s="31" t="s">
        <v>72</v>
      </c>
      <c r="H22" s="32">
        <v>50000</v>
      </c>
      <c r="I22" s="42">
        <v>50000</v>
      </c>
      <c r="J22" s="42"/>
      <c r="K22" s="42"/>
      <c r="L22" s="20">
        <f t="shared" si="3"/>
        <v>0</v>
      </c>
      <c r="M22" s="43" t="s">
        <v>17</v>
      </c>
    </row>
    <row r="23" s="1" customFormat="1" ht="23" customHeight="1" spans="1:13">
      <c r="A23" s="27">
        <v>15</v>
      </c>
      <c r="B23" s="28" t="s">
        <v>66</v>
      </c>
      <c r="C23" s="29" t="s">
        <v>76</v>
      </c>
      <c r="D23" s="29" t="s">
        <v>77</v>
      </c>
      <c r="E23" s="30" t="s">
        <v>74</v>
      </c>
      <c r="F23" s="29" t="s">
        <v>78</v>
      </c>
      <c r="G23" s="31" t="s">
        <v>79</v>
      </c>
      <c r="H23" s="32">
        <v>8971.97</v>
      </c>
      <c r="I23" s="42">
        <f>H23</f>
        <v>8971.97</v>
      </c>
      <c r="J23" s="42"/>
      <c r="K23" s="42"/>
      <c r="L23" s="20">
        <f t="shared" si="3"/>
        <v>0</v>
      </c>
      <c r="M23" s="43" t="s">
        <v>17</v>
      </c>
    </row>
    <row r="24" s="1" customFormat="1" ht="23" customHeight="1" spans="1:13">
      <c r="A24" s="27">
        <v>16</v>
      </c>
      <c r="B24" s="28" t="s">
        <v>66</v>
      </c>
      <c r="C24" s="29" t="s">
        <v>80</v>
      </c>
      <c r="D24" s="29" t="s">
        <v>81</v>
      </c>
      <c r="E24" s="30" t="s">
        <v>55</v>
      </c>
      <c r="F24" s="29" t="s">
        <v>82</v>
      </c>
      <c r="G24" s="31" t="s">
        <v>83</v>
      </c>
      <c r="H24" s="32">
        <v>50000</v>
      </c>
      <c r="I24" s="42">
        <v>50000</v>
      </c>
      <c r="J24" s="42"/>
      <c r="K24" s="42"/>
      <c r="L24" s="20">
        <f t="shared" si="3"/>
        <v>0</v>
      </c>
      <c r="M24" s="43" t="s">
        <v>17</v>
      </c>
    </row>
    <row r="25" s="1" customFormat="1" ht="23" customHeight="1" spans="1:13">
      <c r="A25" s="27">
        <v>17</v>
      </c>
      <c r="B25" s="28" t="s">
        <v>66</v>
      </c>
      <c r="C25" s="29" t="s">
        <v>80</v>
      </c>
      <c r="D25" s="29" t="s">
        <v>84</v>
      </c>
      <c r="E25" s="30" t="s">
        <v>55</v>
      </c>
      <c r="F25" s="29" t="s">
        <v>85</v>
      </c>
      <c r="G25" s="31" t="s">
        <v>86</v>
      </c>
      <c r="H25" s="32">
        <v>50000</v>
      </c>
      <c r="I25" s="42">
        <v>50000</v>
      </c>
      <c r="J25" s="42"/>
      <c r="K25" s="42"/>
      <c r="L25" s="20">
        <f t="shared" si="3"/>
        <v>0</v>
      </c>
      <c r="M25" s="43" t="s">
        <v>17</v>
      </c>
    </row>
    <row r="26" s="1" customFormat="1" ht="23" customHeight="1" spans="1:13">
      <c r="A26" s="27">
        <v>18</v>
      </c>
      <c r="B26" s="28" t="s">
        <v>87</v>
      </c>
      <c r="C26" s="29" t="s">
        <v>88</v>
      </c>
      <c r="D26" s="29" t="s">
        <v>89</v>
      </c>
      <c r="E26" s="30" t="s">
        <v>90</v>
      </c>
      <c r="F26" s="29" t="s">
        <v>91</v>
      </c>
      <c r="G26" s="31" t="s">
        <v>92</v>
      </c>
      <c r="H26" s="32">
        <v>30000</v>
      </c>
      <c r="I26" s="42">
        <v>30000</v>
      </c>
      <c r="J26" s="42"/>
      <c r="K26" s="42"/>
      <c r="L26" s="20">
        <f t="shared" si="3"/>
        <v>0</v>
      </c>
      <c r="M26" s="43" t="s">
        <v>17</v>
      </c>
    </row>
    <row r="27" s="1" customFormat="1" ht="23" customHeight="1" spans="1:13">
      <c r="A27" s="27">
        <v>19</v>
      </c>
      <c r="B27" s="28" t="s">
        <v>87</v>
      </c>
      <c r="C27" s="29" t="s">
        <v>93</v>
      </c>
      <c r="D27" s="29" t="s">
        <v>94</v>
      </c>
      <c r="E27" s="30" t="s">
        <v>55</v>
      </c>
      <c r="F27" s="29" t="s">
        <v>95</v>
      </c>
      <c r="G27" s="31" t="s">
        <v>96</v>
      </c>
      <c r="H27" s="32">
        <v>38658.44</v>
      </c>
      <c r="I27" s="42">
        <f t="shared" ref="I27:I34" si="5">H27</f>
        <v>38658.44</v>
      </c>
      <c r="J27" s="42"/>
      <c r="K27" s="42"/>
      <c r="L27" s="20">
        <f t="shared" si="3"/>
        <v>0</v>
      </c>
      <c r="M27" s="43" t="s">
        <v>17</v>
      </c>
    </row>
    <row r="28" s="1" customFormat="1" ht="23" customHeight="1" spans="1:13">
      <c r="A28" s="27">
        <v>20</v>
      </c>
      <c r="B28" s="28" t="s">
        <v>18</v>
      </c>
      <c r="C28" s="29" t="s">
        <v>97</v>
      </c>
      <c r="D28" s="29" t="s">
        <v>98</v>
      </c>
      <c r="E28" s="30" t="s">
        <v>99</v>
      </c>
      <c r="F28" s="29" t="s">
        <v>100</v>
      </c>
      <c r="G28" s="31" t="s">
        <v>101</v>
      </c>
      <c r="H28" s="32">
        <v>50000</v>
      </c>
      <c r="I28" s="42">
        <v>50000</v>
      </c>
      <c r="J28" s="42"/>
      <c r="K28" s="42"/>
      <c r="L28" s="20">
        <f t="shared" si="3"/>
        <v>0</v>
      </c>
      <c r="M28" s="43" t="s">
        <v>17</v>
      </c>
    </row>
    <row r="29" s="1" customFormat="1" ht="23" customHeight="1" spans="1:13">
      <c r="A29" s="27">
        <v>21</v>
      </c>
      <c r="B29" s="28" t="s">
        <v>18</v>
      </c>
      <c r="C29" s="29" t="s">
        <v>102</v>
      </c>
      <c r="D29" s="29" t="s">
        <v>103</v>
      </c>
      <c r="E29" s="30" t="s">
        <v>55</v>
      </c>
      <c r="F29" s="29" t="s">
        <v>69</v>
      </c>
      <c r="G29" s="31" t="s">
        <v>72</v>
      </c>
      <c r="H29" s="32">
        <v>48887.31</v>
      </c>
      <c r="I29" s="42">
        <f t="shared" si="5"/>
        <v>48887.31</v>
      </c>
      <c r="J29" s="42"/>
      <c r="K29" s="42"/>
      <c r="L29" s="20">
        <f t="shared" si="3"/>
        <v>0</v>
      </c>
      <c r="M29" s="43" t="s">
        <v>17</v>
      </c>
    </row>
    <row r="30" s="1" customFormat="1" ht="23" customHeight="1" spans="1:13">
      <c r="A30" s="27">
        <v>22</v>
      </c>
      <c r="B30" s="28" t="s">
        <v>18</v>
      </c>
      <c r="C30" s="29" t="s">
        <v>104</v>
      </c>
      <c r="D30" s="29" t="s">
        <v>105</v>
      </c>
      <c r="E30" s="30" t="s">
        <v>99</v>
      </c>
      <c r="F30" s="29" t="s">
        <v>106</v>
      </c>
      <c r="G30" s="31" t="s">
        <v>107</v>
      </c>
      <c r="H30" s="32">
        <v>30244.81</v>
      </c>
      <c r="I30" s="32">
        <v>30244.81</v>
      </c>
      <c r="J30" s="42"/>
      <c r="K30" s="42"/>
      <c r="L30" s="20">
        <f t="shared" si="3"/>
        <v>0</v>
      </c>
      <c r="M30" s="43" t="s">
        <v>17</v>
      </c>
    </row>
    <row r="31" s="1" customFormat="1" ht="23" customHeight="1" spans="1:13">
      <c r="A31" s="27">
        <v>23</v>
      </c>
      <c r="B31" s="28" t="s">
        <v>18</v>
      </c>
      <c r="C31" s="29" t="s">
        <v>108</v>
      </c>
      <c r="D31" s="29" t="s">
        <v>109</v>
      </c>
      <c r="E31" s="30" t="s">
        <v>55</v>
      </c>
      <c r="F31" s="29" t="s">
        <v>110</v>
      </c>
      <c r="G31" s="31" t="s">
        <v>111</v>
      </c>
      <c r="H31" s="32">
        <v>50000</v>
      </c>
      <c r="I31" s="42">
        <v>50000</v>
      </c>
      <c r="J31" s="42"/>
      <c r="K31" s="42"/>
      <c r="L31" s="20">
        <f t="shared" si="3"/>
        <v>0</v>
      </c>
      <c r="M31" s="43" t="s">
        <v>17</v>
      </c>
    </row>
    <row r="32" s="1" customFormat="1" ht="23" customHeight="1" spans="1:13">
      <c r="A32" s="27">
        <v>24</v>
      </c>
      <c r="B32" s="28" t="s">
        <v>35</v>
      </c>
      <c r="C32" s="29" t="s">
        <v>41</v>
      </c>
      <c r="D32" s="29" t="s">
        <v>112</v>
      </c>
      <c r="E32" s="30" t="s">
        <v>55</v>
      </c>
      <c r="F32" s="29" t="s">
        <v>113</v>
      </c>
      <c r="G32" s="31" t="s">
        <v>114</v>
      </c>
      <c r="H32" s="32">
        <v>29755.45</v>
      </c>
      <c r="I32" s="42">
        <f t="shared" si="5"/>
        <v>29755.45</v>
      </c>
      <c r="J32" s="42"/>
      <c r="K32" s="42"/>
      <c r="L32" s="20">
        <f t="shared" si="3"/>
        <v>0</v>
      </c>
      <c r="M32" s="43" t="s">
        <v>17</v>
      </c>
    </row>
    <row r="33" s="1" customFormat="1" ht="23" customHeight="1" spans="1:13">
      <c r="A33" s="27">
        <v>25</v>
      </c>
      <c r="B33" s="28" t="s">
        <v>115</v>
      </c>
      <c r="C33" s="29" t="s">
        <v>116</v>
      </c>
      <c r="D33" s="29" t="s">
        <v>117</v>
      </c>
      <c r="E33" s="30" t="s">
        <v>55</v>
      </c>
      <c r="F33" s="29" t="s">
        <v>118</v>
      </c>
      <c r="G33" s="31" t="s">
        <v>119</v>
      </c>
      <c r="H33" s="32">
        <v>28893</v>
      </c>
      <c r="I33" s="42">
        <f t="shared" si="5"/>
        <v>28893</v>
      </c>
      <c r="J33" s="42"/>
      <c r="K33" s="42"/>
      <c r="L33" s="20">
        <f t="shared" si="3"/>
        <v>0</v>
      </c>
      <c r="M33" s="43" t="s">
        <v>17</v>
      </c>
    </row>
    <row r="34" s="1" customFormat="1" ht="23" customHeight="1" spans="1:13">
      <c r="A34" s="27">
        <v>26</v>
      </c>
      <c r="B34" s="28" t="s">
        <v>115</v>
      </c>
      <c r="C34" s="29" t="s">
        <v>120</v>
      </c>
      <c r="D34" s="29" t="s">
        <v>121</v>
      </c>
      <c r="E34" s="30" t="s">
        <v>55</v>
      </c>
      <c r="F34" s="29" t="s">
        <v>122</v>
      </c>
      <c r="G34" s="31" t="s">
        <v>123</v>
      </c>
      <c r="H34" s="32">
        <v>29935.18</v>
      </c>
      <c r="I34" s="42">
        <f t="shared" si="5"/>
        <v>29935.18</v>
      </c>
      <c r="J34" s="42"/>
      <c r="K34" s="42"/>
      <c r="L34" s="20">
        <f t="shared" si="3"/>
        <v>0</v>
      </c>
      <c r="M34" s="43" t="s">
        <v>17</v>
      </c>
    </row>
    <row r="35" s="1" customFormat="1" ht="23" customHeight="1" spans="1:13">
      <c r="A35" s="27">
        <v>27</v>
      </c>
      <c r="B35" s="28" t="s">
        <v>115</v>
      </c>
      <c r="C35" s="29" t="s">
        <v>124</v>
      </c>
      <c r="D35" s="29" t="s">
        <v>125</v>
      </c>
      <c r="E35" s="30" t="s">
        <v>55</v>
      </c>
      <c r="F35" s="29" t="s">
        <v>52</v>
      </c>
      <c r="G35" s="31" t="s">
        <v>126</v>
      </c>
      <c r="H35" s="32">
        <v>50000</v>
      </c>
      <c r="I35" s="42">
        <v>50000</v>
      </c>
      <c r="J35" s="42"/>
      <c r="K35" s="42"/>
      <c r="L35" s="20">
        <f t="shared" si="3"/>
        <v>0</v>
      </c>
      <c r="M35" s="43" t="s">
        <v>17</v>
      </c>
    </row>
    <row r="36" s="1" customFormat="1" ht="23" customHeight="1" spans="1:13">
      <c r="A36" s="27">
        <v>28</v>
      </c>
      <c r="B36" s="28" t="s">
        <v>115</v>
      </c>
      <c r="C36" s="29" t="s">
        <v>127</v>
      </c>
      <c r="D36" s="29" t="s">
        <v>128</v>
      </c>
      <c r="E36" s="30" t="s">
        <v>129</v>
      </c>
      <c r="F36" s="29" t="s">
        <v>130</v>
      </c>
      <c r="G36" s="31" t="s">
        <v>131</v>
      </c>
      <c r="H36" s="32">
        <v>50000</v>
      </c>
      <c r="I36" s="42">
        <v>50000</v>
      </c>
      <c r="J36" s="42"/>
      <c r="K36" s="42"/>
      <c r="L36" s="20">
        <f t="shared" si="3"/>
        <v>0</v>
      </c>
      <c r="M36" s="43" t="s">
        <v>17</v>
      </c>
    </row>
    <row r="37" s="1" customFormat="1" ht="23" customHeight="1" spans="1:13">
      <c r="A37" s="27">
        <v>29</v>
      </c>
      <c r="B37" s="28" t="s">
        <v>115</v>
      </c>
      <c r="C37" s="29" t="s">
        <v>127</v>
      </c>
      <c r="D37" s="29" t="s">
        <v>132</v>
      </c>
      <c r="E37" s="30" t="s">
        <v>129</v>
      </c>
      <c r="F37" s="29" t="s">
        <v>130</v>
      </c>
      <c r="G37" s="31" t="s">
        <v>131</v>
      </c>
      <c r="H37" s="32">
        <v>50000</v>
      </c>
      <c r="I37" s="42">
        <v>50000</v>
      </c>
      <c r="J37" s="42"/>
      <c r="K37" s="42"/>
      <c r="L37" s="20">
        <f t="shared" si="3"/>
        <v>0</v>
      </c>
      <c r="M37" s="43" t="s">
        <v>17</v>
      </c>
    </row>
    <row r="38" s="1" customFormat="1" ht="23" customHeight="1" spans="1:13">
      <c r="A38" s="27">
        <v>30</v>
      </c>
      <c r="B38" s="28" t="s">
        <v>115</v>
      </c>
      <c r="C38" s="29" t="s">
        <v>127</v>
      </c>
      <c r="D38" s="29" t="s">
        <v>133</v>
      </c>
      <c r="E38" s="30" t="s">
        <v>129</v>
      </c>
      <c r="F38" s="29" t="s">
        <v>130</v>
      </c>
      <c r="G38" s="31" t="s">
        <v>131</v>
      </c>
      <c r="H38" s="32">
        <v>48806.39</v>
      </c>
      <c r="I38" s="42">
        <f t="shared" ref="I38:I59" si="6">H38</f>
        <v>48806.39</v>
      </c>
      <c r="J38" s="42"/>
      <c r="K38" s="42"/>
      <c r="L38" s="20">
        <f t="shared" si="3"/>
        <v>0</v>
      </c>
      <c r="M38" s="43" t="s">
        <v>17</v>
      </c>
    </row>
    <row r="39" s="1" customFormat="1" ht="23" customHeight="1" spans="1:13">
      <c r="A39" s="27">
        <v>31</v>
      </c>
      <c r="B39" s="28" t="s">
        <v>115</v>
      </c>
      <c r="C39" s="29" t="s">
        <v>134</v>
      </c>
      <c r="D39" s="29" t="s">
        <v>135</v>
      </c>
      <c r="E39" s="30" t="s">
        <v>55</v>
      </c>
      <c r="F39" s="29" t="s">
        <v>136</v>
      </c>
      <c r="G39" s="31" t="s">
        <v>137</v>
      </c>
      <c r="H39" s="32">
        <v>29742.36</v>
      </c>
      <c r="I39" s="42">
        <f t="shared" si="6"/>
        <v>29742.36</v>
      </c>
      <c r="J39" s="42"/>
      <c r="K39" s="42"/>
      <c r="L39" s="20">
        <f t="shared" si="3"/>
        <v>0</v>
      </c>
      <c r="M39" s="43" t="s">
        <v>17</v>
      </c>
    </row>
    <row r="40" s="1" customFormat="1" ht="23" customHeight="1" spans="1:13">
      <c r="A40" s="27">
        <v>32</v>
      </c>
      <c r="B40" s="28" t="s">
        <v>138</v>
      </c>
      <c r="C40" s="29" t="s">
        <v>139</v>
      </c>
      <c r="D40" s="29" t="s">
        <v>140</v>
      </c>
      <c r="E40" s="30" t="s">
        <v>55</v>
      </c>
      <c r="F40" s="29" t="s">
        <v>141</v>
      </c>
      <c r="G40" s="31" t="s">
        <v>48</v>
      </c>
      <c r="H40" s="32">
        <v>11818.26</v>
      </c>
      <c r="I40" s="42">
        <f t="shared" si="6"/>
        <v>11818.26</v>
      </c>
      <c r="J40" s="42"/>
      <c r="K40" s="42"/>
      <c r="L40" s="20">
        <f t="shared" si="3"/>
        <v>0</v>
      </c>
      <c r="M40" s="43" t="s">
        <v>17</v>
      </c>
    </row>
    <row r="41" s="1" customFormat="1" ht="23" customHeight="1" spans="1:13">
      <c r="A41" s="27">
        <v>33</v>
      </c>
      <c r="B41" s="28" t="s">
        <v>138</v>
      </c>
      <c r="C41" s="29" t="s">
        <v>139</v>
      </c>
      <c r="D41" s="29" t="s">
        <v>142</v>
      </c>
      <c r="E41" s="30" t="s">
        <v>55</v>
      </c>
      <c r="F41" s="29" t="s">
        <v>143</v>
      </c>
      <c r="G41" s="31" t="s">
        <v>57</v>
      </c>
      <c r="H41" s="32">
        <v>29558.15</v>
      </c>
      <c r="I41" s="42">
        <f t="shared" si="6"/>
        <v>29558.15</v>
      </c>
      <c r="J41" s="42"/>
      <c r="K41" s="42"/>
      <c r="L41" s="20">
        <f t="shared" si="3"/>
        <v>0</v>
      </c>
      <c r="M41" s="43" t="s">
        <v>17</v>
      </c>
    </row>
    <row r="42" s="1" customFormat="1" ht="23" customHeight="1" spans="1:13">
      <c r="A42" s="27">
        <v>34</v>
      </c>
      <c r="B42" s="28" t="s">
        <v>138</v>
      </c>
      <c r="C42" s="29" t="s">
        <v>144</v>
      </c>
      <c r="D42" s="29" t="s">
        <v>145</v>
      </c>
      <c r="E42" s="30" t="s">
        <v>55</v>
      </c>
      <c r="F42" s="29" t="s">
        <v>146</v>
      </c>
      <c r="G42" s="31" t="s">
        <v>147</v>
      </c>
      <c r="H42" s="32">
        <v>29484.12</v>
      </c>
      <c r="I42" s="42">
        <f t="shared" si="6"/>
        <v>29484.12</v>
      </c>
      <c r="J42" s="42"/>
      <c r="K42" s="42"/>
      <c r="L42" s="20">
        <f t="shared" si="3"/>
        <v>0</v>
      </c>
      <c r="M42" s="43" t="s">
        <v>17</v>
      </c>
    </row>
    <row r="43" s="1" customFormat="1" ht="23" customHeight="1" spans="1:13">
      <c r="A43" s="27">
        <v>35</v>
      </c>
      <c r="B43" s="28" t="s">
        <v>138</v>
      </c>
      <c r="C43" s="29" t="s">
        <v>144</v>
      </c>
      <c r="D43" s="29" t="s">
        <v>148</v>
      </c>
      <c r="E43" s="30" t="s">
        <v>55</v>
      </c>
      <c r="F43" s="29" t="s">
        <v>149</v>
      </c>
      <c r="G43" s="31" t="s">
        <v>150</v>
      </c>
      <c r="H43" s="32">
        <v>48950.15</v>
      </c>
      <c r="I43" s="42">
        <f t="shared" si="6"/>
        <v>48950.15</v>
      </c>
      <c r="J43" s="42"/>
      <c r="K43" s="42"/>
      <c r="L43" s="20">
        <f t="shared" si="3"/>
        <v>0</v>
      </c>
      <c r="M43" s="43" t="s">
        <v>17</v>
      </c>
    </row>
    <row r="44" s="1" customFormat="1" ht="23" customHeight="1" spans="1:13">
      <c r="A44" s="27">
        <v>36</v>
      </c>
      <c r="B44" s="28" t="s">
        <v>138</v>
      </c>
      <c r="C44" s="29" t="s">
        <v>151</v>
      </c>
      <c r="D44" s="29" t="s">
        <v>152</v>
      </c>
      <c r="E44" s="30" t="s">
        <v>153</v>
      </c>
      <c r="F44" s="29" t="s">
        <v>154</v>
      </c>
      <c r="G44" s="31" t="s">
        <v>101</v>
      </c>
      <c r="H44" s="32">
        <v>28495.58</v>
      </c>
      <c r="I44" s="42">
        <f t="shared" si="6"/>
        <v>28495.58</v>
      </c>
      <c r="J44" s="42"/>
      <c r="K44" s="42"/>
      <c r="L44" s="20">
        <f t="shared" si="3"/>
        <v>0</v>
      </c>
      <c r="M44" s="43" t="s">
        <v>17</v>
      </c>
    </row>
    <row r="45" s="1" customFormat="1" ht="23" customHeight="1" spans="1:13">
      <c r="A45" s="27">
        <v>37</v>
      </c>
      <c r="B45" s="28" t="s">
        <v>155</v>
      </c>
      <c r="C45" s="29" t="s">
        <v>156</v>
      </c>
      <c r="D45" s="29" t="s">
        <v>157</v>
      </c>
      <c r="E45" s="30" t="s">
        <v>129</v>
      </c>
      <c r="F45" s="29" t="s">
        <v>158</v>
      </c>
      <c r="G45" s="31" t="s">
        <v>159</v>
      </c>
      <c r="H45" s="32">
        <v>10000.16</v>
      </c>
      <c r="I45" s="42">
        <f t="shared" si="6"/>
        <v>10000.16</v>
      </c>
      <c r="J45" s="42"/>
      <c r="K45" s="42"/>
      <c r="L45" s="20">
        <f t="shared" si="3"/>
        <v>0</v>
      </c>
      <c r="M45" s="43" t="s">
        <v>17</v>
      </c>
    </row>
    <row r="46" s="1" customFormat="1" ht="23" customHeight="1" spans="1:13">
      <c r="A46" s="27">
        <v>38</v>
      </c>
      <c r="B46" s="28" t="s">
        <v>155</v>
      </c>
      <c r="C46" s="29" t="s">
        <v>156</v>
      </c>
      <c r="D46" s="29" t="s">
        <v>160</v>
      </c>
      <c r="E46" s="30" t="s">
        <v>129</v>
      </c>
      <c r="F46" s="29" t="s">
        <v>161</v>
      </c>
      <c r="G46" s="31" t="s">
        <v>162</v>
      </c>
      <c r="H46" s="32">
        <v>49174.99</v>
      </c>
      <c r="I46" s="42">
        <f t="shared" si="6"/>
        <v>49174.99</v>
      </c>
      <c r="J46" s="42"/>
      <c r="K46" s="42"/>
      <c r="L46" s="20">
        <f t="shared" si="3"/>
        <v>0</v>
      </c>
      <c r="M46" s="43" t="s">
        <v>17</v>
      </c>
    </row>
    <row r="47" s="1" customFormat="1" ht="23" customHeight="1" spans="1:13">
      <c r="A47" s="27">
        <v>39</v>
      </c>
      <c r="B47" s="28" t="s">
        <v>155</v>
      </c>
      <c r="C47" s="29" t="s">
        <v>156</v>
      </c>
      <c r="D47" s="29" t="s">
        <v>163</v>
      </c>
      <c r="E47" s="30" t="s">
        <v>129</v>
      </c>
      <c r="F47" s="29" t="s">
        <v>164</v>
      </c>
      <c r="G47" s="31" t="s">
        <v>150</v>
      </c>
      <c r="H47" s="32">
        <v>49999.98</v>
      </c>
      <c r="I47" s="42">
        <f t="shared" si="6"/>
        <v>49999.98</v>
      </c>
      <c r="J47" s="42"/>
      <c r="K47" s="42"/>
      <c r="L47" s="20">
        <f t="shared" si="3"/>
        <v>0</v>
      </c>
      <c r="M47" s="43" t="s">
        <v>17</v>
      </c>
    </row>
    <row r="48" s="1" customFormat="1" ht="23" customHeight="1" spans="1:13">
      <c r="A48" s="27">
        <v>40</v>
      </c>
      <c r="B48" s="28" t="s">
        <v>155</v>
      </c>
      <c r="C48" s="29" t="s">
        <v>165</v>
      </c>
      <c r="D48" s="29" t="s">
        <v>166</v>
      </c>
      <c r="E48" s="30" t="s">
        <v>129</v>
      </c>
      <c r="F48" s="29" t="s">
        <v>158</v>
      </c>
      <c r="G48" s="31" t="s">
        <v>159</v>
      </c>
      <c r="H48" s="32">
        <v>50000</v>
      </c>
      <c r="I48" s="42">
        <f t="shared" si="6"/>
        <v>50000</v>
      </c>
      <c r="J48" s="42"/>
      <c r="K48" s="42"/>
      <c r="L48" s="20">
        <f t="shared" si="3"/>
        <v>0</v>
      </c>
      <c r="M48" s="43" t="s">
        <v>17</v>
      </c>
    </row>
    <row r="49" s="1" customFormat="1" ht="23" customHeight="1" spans="1:13">
      <c r="A49" s="27">
        <v>41</v>
      </c>
      <c r="B49" s="28" t="s">
        <v>155</v>
      </c>
      <c r="C49" s="29" t="s">
        <v>165</v>
      </c>
      <c r="D49" s="29" t="s">
        <v>167</v>
      </c>
      <c r="E49" s="30" t="s">
        <v>129</v>
      </c>
      <c r="F49" s="29" t="s">
        <v>158</v>
      </c>
      <c r="G49" s="31" t="s">
        <v>159</v>
      </c>
      <c r="H49" s="32">
        <v>50000</v>
      </c>
      <c r="I49" s="42">
        <f t="shared" si="6"/>
        <v>50000</v>
      </c>
      <c r="J49" s="42"/>
      <c r="K49" s="42"/>
      <c r="L49" s="20">
        <f t="shared" si="3"/>
        <v>0</v>
      </c>
      <c r="M49" s="43" t="s">
        <v>17</v>
      </c>
    </row>
    <row r="50" s="1" customFormat="1" ht="23" customHeight="1" spans="1:13">
      <c r="A50" s="27">
        <v>42</v>
      </c>
      <c r="B50" s="28" t="s">
        <v>155</v>
      </c>
      <c r="C50" s="29" t="s">
        <v>168</v>
      </c>
      <c r="D50" s="29" t="s">
        <v>169</v>
      </c>
      <c r="E50" s="30" t="s">
        <v>55</v>
      </c>
      <c r="F50" s="29" t="s">
        <v>170</v>
      </c>
      <c r="G50" s="31" t="s">
        <v>171</v>
      </c>
      <c r="H50" s="32">
        <v>49583.91</v>
      </c>
      <c r="I50" s="42">
        <f t="shared" si="6"/>
        <v>49583.91</v>
      </c>
      <c r="J50" s="42"/>
      <c r="K50" s="42"/>
      <c r="L50" s="20">
        <f t="shared" si="3"/>
        <v>0</v>
      </c>
      <c r="M50" s="43" t="s">
        <v>17</v>
      </c>
    </row>
    <row r="51" s="1" customFormat="1" ht="23" customHeight="1" spans="1:13">
      <c r="A51" s="27">
        <v>43</v>
      </c>
      <c r="B51" s="28" t="s">
        <v>155</v>
      </c>
      <c r="C51" s="29" t="s">
        <v>172</v>
      </c>
      <c r="D51" s="29" t="s">
        <v>173</v>
      </c>
      <c r="E51" s="30" t="s">
        <v>55</v>
      </c>
      <c r="F51" s="29" t="s">
        <v>143</v>
      </c>
      <c r="G51" s="31" t="s">
        <v>57</v>
      </c>
      <c r="H51" s="32">
        <v>19758.27</v>
      </c>
      <c r="I51" s="42">
        <f t="shared" si="6"/>
        <v>19758.27</v>
      </c>
      <c r="J51" s="42"/>
      <c r="K51" s="42"/>
      <c r="L51" s="20">
        <f t="shared" si="3"/>
        <v>0</v>
      </c>
      <c r="M51" s="43" t="s">
        <v>17</v>
      </c>
    </row>
    <row r="52" s="1" customFormat="1" ht="23" customHeight="1" spans="1:13">
      <c r="A52" s="27">
        <v>44</v>
      </c>
      <c r="B52" s="28" t="s">
        <v>155</v>
      </c>
      <c r="C52" s="29" t="s">
        <v>174</v>
      </c>
      <c r="D52" s="29" t="s">
        <v>175</v>
      </c>
      <c r="E52" s="30" t="s">
        <v>55</v>
      </c>
      <c r="F52" s="29" t="s">
        <v>85</v>
      </c>
      <c r="G52" s="31" t="s">
        <v>86</v>
      </c>
      <c r="H52" s="32">
        <v>44289.63</v>
      </c>
      <c r="I52" s="42">
        <f t="shared" si="6"/>
        <v>44289.63</v>
      </c>
      <c r="J52" s="42"/>
      <c r="K52" s="42"/>
      <c r="L52" s="20">
        <f t="shared" si="3"/>
        <v>0</v>
      </c>
      <c r="M52" s="43" t="s">
        <v>17</v>
      </c>
    </row>
    <row r="53" s="1" customFormat="1" ht="23" customHeight="1" spans="1:13">
      <c r="A53" s="27">
        <v>45</v>
      </c>
      <c r="B53" s="28" t="s">
        <v>155</v>
      </c>
      <c r="C53" s="29" t="s">
        <v>174</v>
      </c>
      <c r="D53" s="29" t="s">
        <v>176</v>
      </c>
      <c r="E53" s="30" t="s">
        <v>55</v>
      </c>
      <c r="F53" s="29" t="s">
        <v>177</v>
      </c>
      <c r="G53" s="31" t="s">
        <v>178</v>
      </c>
      <c r="H53" s="32">
        <v>45070.93</v>
      </c>
      <c r="I53" s="42">
        <f t="shared" si="6"/>
        <v>45070.93</v>
      </c>
      <c r="J53" s="42"/>
      <c r="K53" s="42"/>
      <c r="L53" s="20">
        <f t="shared" si="3"/>
        <v>0</v>
      </c>
      <c r="M53" s="43" t="s">
        <v>17</v>
      </c>
    </row>
    <row r="54" s="1" customFormat="1" ht="23" customHeight="1" spans="1:13">
      <c r="A54" s="27">
        <v>46</v>
      </c>
      <c r="B54" s="28" t="s">
        <v>155</v>
      </c>
      <c r="C54" s="29" t="s">
        <v>179</v>
      </c>
      <c r="D54" s="29" t="s">
        <v>180</v>
      </c>
      <c r="E54" s="30" t="s">
        <v>55</v>
      </c>
      <c r="F54" s="29" t="s">
        <v>181</v>
      </c>
      <c r="G54" s="31" t="s">
        <v>182</v>
      </c>
      <c r="H54" s="32">
        <v>49074.43</v>
      </c>
      <c r="I54" s="42">
        <f t="shared" si="6"/>
        <v>49074.43</v>
      </c>
      <c r="J54" s="42"/>
      <c r="K54" s="42"/>
      <c r="L54" s="20">
        <f t="shared" si="3"/>
        <v>0</v>
      </c>
      <c r="M54" s="43" t="s">
        <v>17</v>
      </c>
    </row>
    <row r="55" s="1" customFormat="1" ht="23" customHeight="1" spans="1:13">
      <c r="A55" s="27">
        <v>47</v>
      </c>
      <c r="B55" s="28" t="s">
        <v>183</v>
      </c>
      <c r="C55" s="29" t="s">
        <v>184</v>
      </c>
      <c r="D55" s="29" t="s">
        <v>185</v>
      </c>
      <c r="E55" s="30" t="s">
        <v>55</v>
      </c>
      <c r="F55" s="29" t="s">
        <v>186</v>
      </c>
      <c r="G55" s="31" t="s">
        <v>187</v>
      </c>
      <c r="H55" s="32">
        <v>28863.28</v>
      </c>
      <c r="I55" s="42">
        <f t="shared" si="6"/>
        <v>28863.28</v>
      </c>
      <c r="J55" s="42"/>
      <c r="K55" s="42"/>
      <c r="L55" s="20">
        <f t="shared" si="3"/>
        <v>0</v>
      </c>
      <c r="M55" s="43" t="s">
        <v>17</v>
      </c>
    </row>
    <row r="56" s="1" customFormat="1" ht="23" customHeight="1" spans="1:13">
      <c r="A56" s="27">
        <v>48</v>
      </c>
      <c r="B56" s="28" t="s">
        <v>24</v>
      </c>
      <c r="C56" s="29" t="s">
        <v>188</v>
      </c>
      <c r="D56" s="29" t="s">
        <v>189</v>
      </c>
      <c r="E56" s="30" t="s">
        <v>129</v>
      </c>
      <c r="F56" s="29" t="s">
        <v>161</v>
      </c>
      <c r="G56" s="31" t="s">
        <v>162</v>
      </c>
      <c r="H56" s="32">
        <v>50000</v>
      </c>
      <c r="I56" s="42">
        <f t="shared" si="6"/>
        <v>50000</v>
      </c>
      <c r="J56" s="42"/>
      <c r="K56" s="42"/>
      <c r="L56" s="20">
        <f t="shared" si="3"/>
        <v>0</v>
      </c>
      <c r="M56" s="43" t="s">
        <v>17</v>
      </c>
    </row>
    <row r="57" s="1" customFormat="1" ht="23" customHeight="1" spans="1:13">
      <c r="A57" s="27">
        <v>49</v>
      </c>
      <c r="B57" s="28" t="s">
        <v>24</v>
      </c>
      <c r="C57" s="29" t="s">
        <v>190</v>
      </c>
      <c r="D57" s="29" t="s">
        <v>191</v>
      </c>
      <c r="E57" s="30" t="s">
        <v>129</v>
      </c>
      <c r="F57" s="29" t="s">
        <v>192</v>
      </c>
      <c r="G57" s="31" t="s">
        <v>193</v>
      </c>
      <c r="H57" s="32">
        <v>44176.78</v>
      </c>
      <c r="I57" s="42">
        <f t="shared" si="6"/>
        <v>44176.78</v>
      </c>
      <c r="J57" s="42"/>
      <c r="K57" s="42"/>
      <c r="L57" s="20">
        <f t="shared" si="3"/>
        <v>0</v>
      </c>
      <c r="M57" s="43" t="s">
        <v>17</v>
      </c>
    </row>
    <row r="58" s="1" customFormat="1" ht="23" customHeight="1" spans="1:13">
      <c r="A58" s="27">
        <v>50</v>
      </c>
      <c r="B58" s="28" t="s">
        <v>24</v>
      </c>
      <c r="C58" s="29" t="s">
        <v>194</v>
      </c>
      <c r="D58" s="29" t="s">
        <v>195</v>
      </c>
      <c r="E58" s="30" t="s">
        <v>129</v>
      </c>
      <c r="F58" s="29" t="s">
        <v>164</v>
      </c>
      <c r="G58" s="31" t="s">
        <v>150</v>
      </c>
      <c r="H58" s="32">
        <v>48925.88</v>
      </c>
      <c r="I58" s="42">
        <f t="shared" si="6"/>
        <v>48925.88</v>
      </c>
      <c r="J58" s="42"/>
      <c r="K58" s="42"/>
      <c r="L58" s="20">
        <f t="shared" si="3"/>
        <v>0</v>
      </c>
      <c r="M58" s="43" t="s">
        <v>17</v>
      </c>
    </row>
    <row r="59" s="3" customFormat="1" ht="23" customHeight="1" spans="1:13">
      <c r="A59" s="27">
        <v>51</v>
      </c>
      <c r="B59" s="33" t="s">
        <v>24</v>
      </c>
      <c r="C59" s="34" t="s">
        <v>25</v>
      </c>
      <c r="D59" s="34" t="s">
        <v>196</v>
      </c>
      <c r="E59" s="35" t="s">
        <v>55</v>
      </c>
      <c r="F59" s="34" t="s">
        <v>197</v>
      </c>
      <c r="G59" s="36" t="s">
        <v>187</v>
      </c>
      <c r="H59" s="37">
        <v>49976.79</v>
      </c>
      <c r="I59" s="44">
        <f t="shared" si="6"/>
        <v>49976.79</v>
      </c>
      <c r="J59" s="44"/>
      <c r="K59" s="44"/>
      <c r="L59" s="45">
        <f t="shared" si="3"/>
        <v>0</v>
      </c>
      <c r="M59" s="46" t="s">
        <v>17</v>
      </c>
    </row>
    <row r="60" s="1" customFormat="1" ht="20" customHeight="1" spans="1:13">
      <c r="A60" s="20">
        <v>14</v>
      </c>
      <c r="B60" s="21" t="s">
        <v>198</v>
      </c>
      <c r="C60" s="21"/>
      <c r="D60" s="22"/>
      <c r="E60" s="23"/>
      <c r="F60" s="24"/>
      <c r="G60" s="25"/>
      <c r="H60" s="20">
        <f t="shared" ref="H60:L60" si="7">SUM(H61:H74)</f>
        <v>584064.51</v>
      </c>
      <c r="I60" s="20">
        <f t="shared" si="7"/>
        <v>0</v>
      </c>
      <c r="J60" s="20">
        <f t="shared" si="7"/>
        <v>0</v>
      </c>
      <c r="K60" s="20">
        <f t="shared" si="7"/>
        <v>584064.51</v>
      </c>
      <c r="L60" s="20">
        <f t="shared" si="7"/>
        <v>0</v>
      </c>
      <c r="M60" s="20"/>
    </row>
    <row r="61" s="1" customFormat="1" ht="23" customHeight="1" spans="1:13">
      <c r="A61" s="27">
        <v>1</v>
      </c>
      <c r="B61" s="28" t="s">
        <v>199</v>
      </c>
      <c r="C61" s="29" t="s">
        <v>200</v>
      </c>
      <c r="D61" s="29" t="s">
        <v>201</v>
      </c>
      <c r="E61" s="30" t="s">
        <v>55</v>
      </c>
      <c r="F61" s="29" t="s">
        <v>202</v>
      </c>
      <c r="G61" s="31" t="s">
        <v>203</v>
      </c>
      <c r="H61" s="32">
        <v>50000</v>
      </c>
      <c r="I61" s="42"/>
      <c r="J61" s="42"/>
      <c r="K61" s="42">
        <f t="shared" ref="K61:K66" si="8">H61</f>
        <v>50000</v>
      </c>
      <c r="L61" s="20"/>
      <c r="M61" s="43" t="s">
        <v>204</v>
      </c>
    </row>
    <row r="62" s="1" customFormat="1" ht="23" customHeight="1" spans="1:13">
      <c r="A62" s="27">
        <v>2</v>
      </c>
      <c r="B62" s="28" t="s">
        <v>66</v>
      </c>
      <c r="C62" s="29" t="s">
        <v>205</v>
      </c>
      <c r="D62" s="29" t="s">
        <v>206</v>
      </c>
      <c r="E62" s="30" t="s">
        <v>207</v>
      </c>
      <c r="F62" s="29" t="s">
        <v>208</v>
      </c>
      <c r="G62" s="31" t="s">
        <v>209</v>
      </c>
      <c r="H62" s="32">
        <v>50000</v>
      </c>
      <c r="I62" s="42"/>
      <c r="J62" s="42"/>
      <c r="K62" s="42">
        <f t="shared" si="8"/>
        <v>50000</v>
      </c>
      <c r="L62" s="20"/>
      <c r="M62" s="43" t="s">
        <v>210</v>
      </c>
    </row>
    <row r="63" s="1" customFormat="1" ht="23" customHeight="1" spans="1:13">
      <c r="A63" s="27">
        <v>3</v>
      </c>
      <c r="B63" s="28" t="s">
        <v>87</v>
      </c>
      <c r="C63" s="29" t="s">
        <v>211</v>
      </c>
      <c r="D63" s="29" t="s">
        <v>212</v>
      </c>
      <c r="E63" s="30" t="s">
        <v>55</v>
      </c>
      <c r="F63" s="29" t="s">
        <v>213</v>
      </c>
      <c r="G63" s="31" t="s">
        <v>214</v>
      </c>
      <c r="H63" s="32">
        <v>49616.49</v>
      </c>
      <c r="I63" s="42"/>
      <c r="J63" s="42"/>
      <c r="K63" s="42">
        <f t="shared" si="8"/>
        <v>49616.49</v>
      </c>
      <c r="L63" s="20"/>
      <c r="M63" s="43" t="s">
        <v>215</v>
      </c>
    </row>
    <row r="64" s="1" customFormat="1" ht="23" customHeight="1" spans="1:13">
      <c r="A64" s="27">
        <v>4</v>
      </c>
      <c r="B64" s="28" t="s">
        <v>87</v>
      </c>
      <c r="C64" s="29" t="s">
        <v>216</v>
      </c>
      <c r="D64" s="29" t="s">
        <v>217</v>
      </c>
      <c r="E64" s="30" t="s">
        <v>218</v>
      </c>
      <c r="F64" s="29" t="s">
        <v>219</v>
      </c>
      <c r="G64" s="31" t="s">
        <v>187</v>
      </c>
      <c r="H64" s="32">
        <v>40000</v>
      </c>
      <c r="I64" s="42"/>
      <c r="J64" s="42"/>
      <c r="K64" s="42">
        <f t="shared" si="8"/>
        <v>40000</v>
      </c>
      <c r="L64" s="20"/>
      <c r="M64" s="43" t="s">
        <v>220</v>
      </c>
    </row>
    <row r="65" s="1" customFormat="1" ht="23" customHeight="1" spans="1:13">
      <c r="A65" s="27">
        <v>5</v>
      </c>
      <c r="B65" s="28" t="s">
        <v>87</v>
      </c>
      <c r="C65" s="29" t="s">
        <v>93</v>
      </c>
      <c r="D65" s="29" t="s">
        <v>221</v>
      </c>
      <c r="E65" s="30" t="s">
        <v>55</v>
      </c>
      <c r="F65" s="29" t="s">
        <v>222</v>
      </c>
      <c r="G65" s="31" t="s">
        <v>223</v>
      </c>
      <c r="H65" s="32">
        <v>40000</v>
      </c>
      <c r="I65" s="42"/>
      <c r="J65" s="42"/>
      <c r="K65" s="42">
        <f t="shared" si="8"/>
        <v>40000</v>
      </c>
      <c r="L65" s="20"/>
      <c r="M65" s="43" t="s">
        <v>224</v>
      </c>
    </row>
    <row r="66" s="1" customFormat="1" ht="23" customHeight="1" spans="1:13">
      <c r="A66" s="27">
        <v>6</v>
      </c>
      <c r="B66" s="28" t="s">
        <v>155</v>
      </c>
      <c r="C66" s="29" t="s">
        <v>165</v>
      </c>
      <c r="D66" s="29" t="s">
        <v>225</v>
      </c>
      <c r="E66" s="30" t="s">
        <v>129</v>
      </c>
      <c r="F66" s="29" t="s">
        <v>164</v>
      </c>
      <c r="G66" s="31" t="s">
        <v>150</v>
      </c>
      <c r="H66" s="32">
        <v>50000</v>
      </c>
      <c r="I66" s="42"/>
      <c r="J66" s="42"/>
      <c r="K66" s="42">
        <f t="shared" si="8"/>
        <v>50000</v>
      </c>
      <c r="L66" s="20"/>
      <c r="M66" s="43" t="s">
        <v>226</v>
      </c>
    </row>
    <row r="67" s="1" customFormat="1" ht="23" customHeight="1" spans="1:13">
      <c r="A67" s="27">
        <v>7</v>
      </c>
      <c r="B67" s="28" t="s">
        <v>24</v>
      </c>
      <c r="C67" s="29" t="s">
        <v>30</v>
      </c>
      <c r="D67" s="29" t="s">
        <v>227</v>
      </c>
      <c r="E67" s="30" t="s">
        <v>55</v>
      </c>
      <c r="F67" s="29" t="s">
        <v>228</v>
      </c>
      <c r="G67" s="31" t="s">
        <v>187</v>
      </c>
      <c r="H67" s="32">
        <v>48036.83</v>
      </c>
      <c r="I67" s="42"/>
      <c r="J67" s="42"/>
      <c r="K67" s="32">
        <v>48036.83</v>
      </c>
      <c r="L67" s="20"/>
      <c r="M67" s="43" t="s">
        <v>229</v>
      </c>
    </row>
    <row r="68" s="1" customFormat="1" ht="23" customHeight="1" spans="1:13">
      <c r="A68" s="27">
        <v>8</v>
      </c>
      <c r="B68" s="28" t="s">
        <v>115</v>
      </c>
      <c r="C68" s="29" t="s">
        <v>230</v>
      </c>
      <c r="D68" s="29" t="s">
        <v>231</v>
      </c>
      <c r="E68" s="30" t="s">
        <v>129</v>
      </c>
      <c r="F68" s="29" t="s">
        <v>130</v>
      </c>
      <c r="G68" s="31" t="s">
        <v>131</v>
      </c>
      <c r="H68" s="32">
        <v>49981.99</v>
      </c>
      <c r="I68" s="42"/>
      <c r="J68" s="42"/>
      <c r="K68" s="27">
        <f>H68-I68-J68</f>
        <v>49981.99</v>
      </c>
      <c r="M68" s="43" t="s">
        <v>232</v>
      </c>
    </row>
    <row r="69" s="1" customFormat="1" ht="23" customHeight="1" spans="1:13">
      <c r="A69" s="27">
        <v>9</v>
      </c>
      <c r="B69" s="28" t="s">
        <v>155</v>
      </c>
      <c r="C69" s="29" t="s">
        <v>233</v>
      </c>
      <c r="D69" s="29" t="s">
        <v>234</v>
      </c>
      <c r="E69" s="30" t="s">
        <v>55</v>
      </c>
      <c r="F69" s="29" t="s">
        <v>222</v>
      </c>
      <c r="G69" s="31" t="s">
        <v>223</v>
      </c>
      <c r="H69" s="32">
        <v>48654.88</v>
      </c>
      <c r="I69" s="42"/>
      <c r="J69" s="42"/>
      <c r="K69" s="42">
        <f>H69</f>
        <v>48654.88</v>
      </c>
      <c r="L69" s="20"/>
      <c r="M69" s="43" t="s">
        <v>235</v>
      </c>
    </row>
    <row r="70" s="1" customFormat="1" ht="23" customHeight="1" spans="1:13">
      <c r="A70" s="27">
        <v>10</v>
      </c>
      <c r="B70" s="28" t="s">
        <v>155</v>
      </c>
      <c r="C70" s="29" t="s">
        <v>156</v>
      </c>
      <c r="D70" s="29" t="s">
        <v>236</v>
      </c>
      <c r="E70" s="30" t="s">
        <v>38</v>
      </c>
      <c r="F70" s="29" t="s">
        <v>237</v>
      </c>
      <c r="G70" s="31" t="s">
        <v>44</v>
      </c>
      <c r="H70" s="32">
        <v>50000</v>
      </c>
      <c r="I70" s="42"/>
      <c r="J70" s="42"/>
      <c r="K70" s="42">
        <v>50000</v>
      </c>
      <c r="L70" s="20"/>
      <c r="M70" s="43" t="s">
        <v>238</v>
      </c>
    </row>
    <row r="71" s="1" customFormat="1" ht="23" customHeight="1" spans="1:13">
      <c r="A71" s="27">
        <v>11</v>
      </c>
      <c r="B71" s="28" t="s">
        <v>155</v>
      </c>
      <c r="C71" s="29" t="s">
        <v>156</v>
      </c>
      <c r="D71" s="29" t="s">
        <v>239</v>
      </c>
      <c r="E71" s="30" t="s">
        <v>38</v>
      </c>
      <c r="F71" s="29" t="s">
        <v>240</v>
      </c>
      <c r="G71" s="31" t="s">
        <v>241</v>
      </c>
      <c r="H71" s="32">
        <v>50000</v>
      </c>
      <c r="I71" s="42"/>
      <c r="J71" s="42"/>
      <c r="K71" s="42">
        <v>50000</v>
      </c>
      <c r="L71" s="20"/>
      <c r="M71" s="43" t="s">
        <v>238</v>
      </c>
    </row>
    <row r="72" s="1" customFormat="1" ht="23" customHeight="1" spans="1:13">
      <c r="A72" s="27">
        <v>12</v>
      </c>
      <c r="B72" s="28" t="s">
        <v>183</v>
      </c>
      <c r="C72" s="29" t="s">
        <v>242</v>
      </c>
      <c r="D72" s="29" t="s">
        <v>243</v>
      </c>
      <c r="E72" s="30" t="s">
        <v>207</v>
      </c>
      <c r="F72" s="29" t="s">
        <v>244</v>
      </c>
      <c r="G72" s="31" t="s">
        <v>245</v>
      </c>
      <c r="H72" s="32">
        <v>4118.16</v>
      </c>
      <c r="I72" s="42"/>
      <c r="J72" s="42"/>
      <c r="K72" s="42">
        <v>4118.16</v>
      </c>
      <c r="L72" s="20"/>
      <c r="M72" s="43" t="s">
        <v>238</v>
      </c>
    </row>
    <row r="73" s="1" customFormat="1" ht="23" customHeight="1" spans="1:13">
      <c r="A73" s="27">
        <v>13</v>
      </c>
      <c r="B73" s="28" t="s">
        <v>35</v>
      </c>
      <c r="C73" s="29" t="s">
        <v>246</v>
      </c>
      <c r="D73" s="29" t="s">
        <v>247</v>
      </c>
      <c r="E73" s="30" t="s">
        <v>248</v>
      </c>
      <c r="F73" s="29" t="s">
        <v>249</v>
      </c>
      <c r="G73" s="31" t="s">
        <v>250</v>
      </c>
      <c r="H73" s="32">
        <v>3656.16</v>
      </c>
      <c r="I73" s="42"/>
      <c r="J73" s="42"/>
      <c r="K73" s="42">
        <v>3656.16</v>
      </c>
      <c r="L73" s="20"/>
      <c r="M73" s="43" t="s">
        <v>238</v>
      </c>
    </row>
    <row r="74" s="1" customFormat="1" ht="23" customHeight="1" spans="1:13">
      <c r="A74" s="27">
        <v>14</v>
      </c>
      <c r="B74" s="28" t="s">
        <v>35</v>
      </c>
      <c r="C74" s="29" t="s">
        <v>45</v>
      </c>
      <c r="D74" s="29" t="s">
        <v>251</v>
      </c>
      <c r="E74" s="30" t="s">
        <v>38</v>
      </c>
      <c r="F74" s="29" t="s">
        <v>252</v>
      </c>
      <c r="G74" s="31" t="s">
        <v>253</v>
      </c>
      <c r="H74" s="32">
        <v>50000</v>
      </c>
      <c r="I74" s="42"/>
      <c r="J74" s="42"/>
      <c r="K74" s="42">
        <v>50000</v>
      </c>
      <c r="L74" s="20"/>
      <c r="M74" s="43" t="s">
        <v>238</v>
      </c>
    </row>
    <row r="75" s="2" customFormat="1" ht="23" customHeight="1" spans="1:13">
      <c r="A75" s="20">
        <v>28</v>
      </c>
      <c r="B75" s="21" t="s">
        <v>254</v>
      </c>
      <c r="C75" s="21"/>
      <c r="D75" s="22"/>
      <c r="E75" s="23"/>
      <c r="F75" s="24"/>
      <c r="G75" s="25"/>
      <c r="H75" s="26">
        <f t="shared" ref="H75:L75" si="9">SUM(H76:H103)</f>
        <v>1231482.57</v>
      </c>
      <c r="I75" s="26">
        <f t="shared" si="9"/>
        <v>0</v>
      </c>
      <c r="J75" s="26">
        <f t="shared" si="9"/>
        <v>273624.65</v>
      </c>
      <c r="K75" s="26">
        <f t="shared" si="9"/>
        <v>0</v>
      </c>
      <c r="L75" s="26">
        <f t="shared" si="9"/>
        <v>957857.92</v>
      </c>
      <c r="M75" s="26"/>
    </row>
    <row r="76" s="1" customFormat="1" ht="23" customHeight="1" spans="1:13">
      <c r="A76" s="27">
        <v>1</v>
      </c>
      <c r="B76" s="28" t="s">
        <v>87</v>
      </c>
      <c r="C76" s="29" t="s">
        <v>255</v>
      </c>
      <c r="D76" s="29" t="s">
        <v>256</v>
      </c>
      <c r="E76" s="30" t="s">
        <v>55</v>
      </c>
      <c r="F76" s="29" t="s">
        <v>257</v>
      </c>
      <c r="G76" s="31" t="s">
        <v>258</v>
      </c>
      <c r="H76" s="32">
        <v>40000</v>
      </c>
      <c r="I76" s="42"/>
      <c r="J76" s="42">
        <v>2174</v>
      </c>
      <c r="K76" s="42"/>
      <c r="L76" s="20">
        <f t="shared" ref="L76:L95" si="10">H76-I76-J76</f>
        <v>37826</v>
      </c>
      <c r="M76" s="43" t="s">
        <v>259</v>
      </c>
    </row>
    <row r="77" s="1" customFormat="1" ht="23" customHeight="1" spans="1:13">
      <c r="A77" s="27">
        <v>2</v>
      </c>
      <c r="B77" s="28" t="s">
        <v>87</v>
      </c>
      <c r="C77" s="29" t="s">
        <v>255</v>
      </c>
      <c r="D77" s="29" t="s">
        <v>260</v>
      </c>
      <c r="E77" s="30" t="s">
        <v>55</v>
      </c>
      <c r="F77" s="29" t="s">
        <v>261</v>
      </c>
      <c r="G77" s="31" t="s">
        <v>262</v>
      </c>
      <c r="H77" s="32">
        <v>50000</v>
      </c>
      <c r="I77" s="42"/>
      <c r="J77" s="42">
        <v>394</v>
      </c>
      <c r="K77" s="42"/>
      <c r="L77" s="20">
        <f t="shared" si="10"/>
        <v>49606</v>
      </c>
      <c r="M77" s="43" t="s">
        <v>259</v>
      </c>
    </row>
    <row r="78" s="1" customFormat="1" ht="23" customHeight="1" spans="1:13">
      <c r="A78" s="27">
        <v>3</v>
      </c>
      <c r="B78" s="28" t="s">
        <v>18</v>
      </c>
      <c r="C78" s="29" t="s">
        <v>263</v>
      </c>
      <c r="D78" s="29" t="s">
        <v>264</v>
      </c>
      <c r="E78" s="30" t="s">
        <v>38</v>
      </c>
      <c r="F78" s="29" t="s">
        <v>265</v>
      </c>
      <c r="G78" s="31" t="s">
        <v>266</v>
      </c>
      <c r="H78" s="32">
        <v>30000</v>
      </c>
      <c r="I78" s="42"/>
      <c r="J78" s="42">
        <v>452</v>
      </c>
      <c r="K78" s="42"/>
      <c r="L78" s="20">
        <f t="shared" si="10"/>
        <v>29548</v>
      </c>
      <c r="M78" s="43" t="s">
        <v>259</v>
      </c>
    </row>
    <row r="79" s="1" customFormat="1" ht="23" customHeight="1" spans="1:13">
      <c r="A79" s="27">
        <v>4</v>
      </c>
      <c r="B79" s="28" t="s">
        <v>18</v>
      </c>
      <c r="C79" s="29" t="s">
        <v>263</v>
      </c>
      <c r="D79" s="29" t="s">
        <v>267</v>
      </c>
      <c r="E79" s="30" t="s">
        <v>38</v>
      </c>
      <c r="F79" s="29" t="s">
        <v>82</v>
      </c>
      <c r="G79" s="31" t="s">
        <v>268</v>
      </c>
      <c r="H79" s="32">
        <v>50000</v>
      </c>
      <c r="I79" s="42"/>
      <c r="J79" s="42">
        <v>291</v>
      </c>
      <c r="K79" s="42"/>
      <c r="L79" s="20">
        <f t="shared" si="10"/>
        <v>49709</v>
      </c>
      <c r="M79" s="43" t="s">
        <v>259</v>
      </c>
    </row>
    <row r="80" s="1" customFormat="1" ht="23" customHeight="1" spans="1:13">
      <c r="A80" s="27">
        <v>5</v>
      </c>
      <c r="B80" s="28" t="s">
        <v>35</v>
      </c>
      <c r="C80" s="29" t="s">
        <v>269</v>
      </c>
      <c r="D80" s="29" t="s">
        <v>270</v>
      </c>
      <c r="E80" s="30" t="s">
        <v>38</v>
      </c>
      <c r="F80" s="29" t="s">
        <v>271</v>
      </c>
      <c r="G80" s="31" t="s">
        <v>272</v>
      </c>
      <c r="H80" s="32">
        <v>50000</v>
      </c>
      <c r="I80" s="42"/>
      <c r="J80" s="42">
        <v>77</v>
      </c>
      <c r="K80" s="42"/>
      <c r="L80" s="20">
        <f t="shared" si="10"/>
        <v>49923</v>
      </c>
      <c r="M80" s="43" t="s">
        <v>259</v>
      </c>
    </row>
    <row r="81" s="1" customFormat="1" ht="23" customHeight="1" spans="1:13">
      <c r="A81" s="27">
        <v>6</v>
      </c>
      <c r="B81" s="28" t="s">
        <v>115</v>
      </c>
      <c r="C81" s="29" t="s">
        <v>273</v>
      </c>
      <c r="D81" s="29" t="s">
        <v>274</v>
      </c>
      <c r="E81" s="30" t="s">
        <v>129</v>
      </c>
      <c r="F81" s="29" t="s">
        <v>130</v>
      </c>
      <c r="G81" s="31" t="s">
        <v>131</v>
      </c>
      <c r="H81" s="32">
        <v>49143.14</v>
      </c>
      <c r="I81" s="42"/>
      <c r="J81" s="42">
        <v>27336.14</v>
      </c>
      <c r="K81" s="42"/>
      <c r="L81" s="20">
        <f t="shared" si="10"/>
        <v>21807</v>
      </c>
      <c r="M81" s="43" t="s">
        <v>259</v>
      </c>
    </row>
    <row r="82" s="1" customFormat="1" ht="23" customHeight="1" spans="1:13">
      <c r="A82" s="27">
        <v>7</v>
      </c>
      <c r="B82" s="28" t="s">
        <v>115</v>
      </c>
      <c r="C82" s="29" t="s">
        <v>275</v>
      </c>
      <c r="D82" s="29" t="s">
        <v>276</v>
      </c>
      <c r="E82" s="30" t="s">
        <v>129</v>
      </c>
      <c r="F82" s="29" t="s">
        <v>130</v>
      </c>
      <c r="G82" s="31" t="s">
        <v>131</v>
      </c>
      <c r="H82" s="32">
        <v>50000</v>
      </c>
      <c r="I82" s="42"/>
      <c r="J82" s="42">
        <v>9780</v>
      </c>
      <c r="K82" s="42"/>
      <c r="L82" s="20">
        <f t="shared" si="10"/>
        <v>40220</v>
      </c>
      <c r="M82" s="43" t="s">
        <v>259</v>
      </c>
    </row>
    <row r="83" s="1" customFormat="1" ht="23" customHeight="1" spans="1:13">
      <c r="A83" s="27">
        <v>8</v>
      </c>
      <c r="B83" s="28" t="s">
        <v>115</v>
      </c>
      <c r="C83" s="29" t="s">
        <v>124</v>
      </c>
      <c r="D83" s="29" t="s">
        <v>277</v>
      </c>
      <c r="E83" s="30" t="s">
        <v>129</v>
      </c>
      <c r="F83" s="29" t="s">
        <v>130</v>
      </c>
      <c r="G83" s="31" t="s">
        <v>131</v>
      </c>
      <c r="H83" s="32">
        <v>49974.55</v>
      </c>
      <c r="I83" s="42"/>
      <c r="J83" s="42">
        <v>9260</v>
      </c>
      <c r="K83" s="42"/>
      <c r="L83" s="20">
        <f t="shared" si="10"/>
        <v>40714.55</v>
      </c>
      <c r="M83" s="43" t="s">
        <v>259</v>
      </c>
    </row>
    <row r="84" s="1" customFormat="1" ht="23" customHeight="1" spans="1:13">
      <c r="A84" s="27">
        <v>9</v>
      </c>
      <c r="B84" s="28" t="s">
        <v>115</v>
      </c>
      <c r="C84" s="29" t="s">
        <v>127</v>
      </c>
      <c r="D84" s="29" t="s">
        <v>278</v>
      </c>
      <c r="E84" s="30" t="s">
        <v>129</v>
      </c>
      <c r="F84" s="29" t="s">
        <v>130</v>
      </c>
      <c r="G84" s="31" t="s">
        <v>131</v>
      </c>
      <c r="H84" s="32">
        <v>50000</v>
      </c>
      <c r="I84" s="42"/>
      <c r="J84" s="42">
        <v>19695</v>
      </c>
      <c r="K84" s="42"/>
      <c r="L84" s="20">
        <f t="shared" si="10"/>
        <v>30305</v>
      </c>
      <c r="M84" s="43" t="s">
        <v>259</v>
      </c>
    </row>
    <row r="85" s="1" customFormat="1" ht="23" customHeight="1" spans="1:13">
      <c r="A85" s="27">
        <v>10</v>
      </c>
      <c r="B85" s="28" t="s">
        <v>155</v>
      </c>
      <c r="C85" s="29" t="s">
        <v>156</v>
      </c>
      <c r="D85" s="29" t="s">
        <v>279</v>
      </c>
      <c r="E85" s="30" t="s">
        <v>129</v>
      </c>
      <c r="F85" s="29" t="s">
        <v>161</v>
      </c>
      <c r="G85" s="31" t="s">
        <v>162</v>
      </c>
      <c r="H85" s="32">
        <v>50000</v>
      </c>
      <c r="I85" s="42"/>
      <c r="J85" s="42">
        <v>9032</v>
      </c>
      <c r="K85" s="42"/>
      <c r="L85" s="20">
        <f t="shared" si="10"/>
        <v>40968</v>
      </c>
      <c r="M85" s="43" t="s">
        <v>259</v>
      </c>
    </row>
    <row r="86" s="1" customFormat="1" ht="23" customHeight="1" spans="1:13">
      <c r="A86" s="27">
        <v>11</v>
      </c>
      <c r="B86" s="28" t="s">
        <v>155</v>
      </c>
      <c r="C86" s="29" t="s">
        <v>165</v>
      </c>
      <c r="D86" s="29" t="s">
        <v>280</v>
      </c>
      <c r="E86" s="30" t="s">
        <v>129</v>
      </c>
      <c r="F86" s="29" t="s">
        <v>164</v>
      </c>
      <c r="G86" s="31" t="s">
        <v>150</v>
      </c>
      <c r="H86" s="32">
        <v>48220.89</v>
      </c>
      <c r="I86" s="42"/>
      <c r="J86" s="42">
        <v>29999.89</v>
      </c>
      <c r="K86" s="42"/>
      <c r="L86" s="20">
        <f t="shared" si="10"/>
        <v>18221</v>
      </c>
      <c r="M86" s="43" t="s">
        <v>259</v>
      </c>
    </row>
    <row r="87" s="1" customFormat="1" ht="23" customHeight="1" spans="1:13">
      <c r="A87" s="27">
        <v>12</v>
      </c>
      <c r="B87" s="28" t="s">
        <v>24</v>
      </c>
      <c r="C87" s="29" t="s">
        <v>190</v>
      </c>
      <c r="D87" s="29" t="s">
        <v>281</v>
      </c>
      <c r="E87" s="30" t="s">
        <v>129</v>
      </c>
      <c r="F87" s="29" t="s">
        <v>164</v>
      </c>
      <c r="G87" s="31" t="s">
        <v>150</v>
      </c>
      <c r="H87" s="32">
        <v>49699.99</v>
      </c>
      <c r="I87" s="42"/>
      <c r="J87" s="42">
        <f>H87-49220</f>
        <v>479.989999999998</v>
      </c>
      <c r="K87" s="42"/>
      <c r="L87" s="20">
        <f t="shared" si="10"/>
        <v>49220</v>
      </c>
      <c r="M87" s="43" t="s">
        <v>259</v>
      </c>
    </row>
    <row r="88" s="1" customFormat="1" ht="23" customHeight="1" spans="1:13">
      <c r="A88" s="27">
        <v>13</v>
      </c>
      <c r="B88" s="28" t="s">
        <v>24</v>
      </c>
      <c r="C88" s="29" t="s">
        <v>190</v>
      </c>
      <c r="D88" s="29" t="s">
        <v>282</v>
      </c>
      <c r="E88" s="30" t="s">
        <v>129</v>
      </c>
      <c r="F88" s="29" t="s">
        <v>164</v>
      </c>
      <c r="G88" s="31" t="s">
        <v>150</v>
      </c>
      <c r="H88" s="32">
        <v>50000</v>
      </c>
      <c r="I88" s="42"/>
      <c r="J88" s="42">
        <v>7882</v>
      </c>
      <c r="K88" s="42"/>
      <c r="L88" s="20">
        <f t="shared" si="10"/>
        <v>42118</v>
      </c>
      <c r="M88" s="43" t="s">
        <v>259</v>
      </c>
    </row>
    <row r="89" s="1" customFormat="1" ht="23" customHeight="1" spans="1:13">
      <c r="A89" s="27">
        <v>14</v>
      </c>
      <c r="B89" s="28" t="s">
        <v>24</v>
      </c>
      <c r="C89" s="29" t="s">
        <v>283</v>
      </c>
      <c r="D89" s="29" t="s">
        <v>284</v>
      </c>
      <c r="E89" s="30" t="s">
        <v>55</v>
      </c>
      <c r="F89" s="29" t="s">
        <v>285</v>
      </c>
      <c r="G89" s="31" t="s">
        <v>193</v>
      </c>
      <c r="H89" s="32">
        <v>22598.44</v>
      </c>
      <c r="I89" s="42"/>
      <c r="J89" s="42">
        <v>2011.44</v>
      </c>
      <c r="K89" s="42"/>
      <c r="L89" s="20">
        <f t="shared" si="10"/>
        <v>20587</v>
      </c>
      <c r="M89" s="43" t="s">
        <v>259</v>
      </c>
    </row>
    <row r="90" s="1" customFormat="1" ht="23" customHeight="1" spans="1:13">
      <c r="A90" s="27">
        <v>15</v>
      </c>
      <c r="B90" s="28" t="s">
        <v>49</v>
      </c>
      <c r="C90" s="29" t="s">
        <v>286</v>
      </c>
      <c r="D90" s="29" t="s">
        <v>287</v>
      </c>
      <c r="E90" s="30" t="s">
        <v>55</v>
      </c>
      <c r="F90" s="29" t="s">
        <v>69</v>
      </c>
      <c r="G90" s="31" t="s">
        <v>72</v>
      </c>
      <c r="H90" s="32">
        <v>50000</v>
      </c>
      <c r="I90" s="42"/>
      <c r="J90" s="42">
        <v>1059</v>
      </c>
      <c r="K90" s="42"/>
      <c r="L90" s="20">
        <f t="shared" si="10"/>
        <v>48941</v>
      </c>
      <c r="M90" s="43" t="s">
        <v>259</v>
      </c>
    </row>
    <row r="91" s="1" customFormat="1" ht="23" customHeight="1" spans="1:13">
      <c r="A91" s="27">
        <v>16</v>
      </c>
      <c r="B91" s="28" t="s">
        <v>49</v>
      </c>
      <c r="C91" s="29" t="s">
        <v>286</v>
      </c>
      <c r="D91" s="29" t="s">
        <v>288</v>
      </c>
      <c r="E91" s="30" t="s">
        <v>55</v>
      </c>
      <c r="F91" s="29" t="s">
        <v>56</v>
      </c>
      <c r="G91" s="31" t="s">
        <v>57</v>
      </c>
      <c r="H91" s="32">
        <v>18263.89</v>
      </c>
      <c r="I91" s="42"/>
      <c r="J91" s="42">
        <v>4653.89</v>
      </c>
      <c r="K91" s="42"/>
      <c r="L91" s="20">
        <f t="shared" si="10"/>
        <v>13610</v>
      </c>
      <c r="M91" s="43" t="s">
        <v>259</v>
      </c>
    </row>
    <row r="92" s="1" customFormat="1" ht="23" customHeight="1" spans="1:13">
      <c r="A92" s="27">
        <v>17</v>
      </c>
      <c r="B92" s="28" t="s">
        <v>66</v>
      </c>
      <c r="C92" s="29" t="s">
        <v>289</v>
      </c>
      <c r="D92" s="29" t="s">
        <v>290</v>
      </c>
      <c r="E92" s="30" t="s">
        <v>207</v>
      </c>
      <c r="F92" s="29" t="s">
        <v>291</v>
      </c>
      <c r="G92" s="31" t="s">
        <v>292</v>
      </c>
      <c r="H92" s="32">
        <v>49934.85</v>
      </c>
      <c r="I92" s="42"/>
      <c r="J92" s="42">
        <v>18199.85</v>
      </c>
      <c r="K92" s="42"/>
      <c r="L92" s="20">
        <f t="shared" si="10"/>
        <v>31735</v>
      </c>
      <c r="M92" s="43" t="s">
        <v>293</v>
      </c>
    </row>
    <row r="93" s="1" customFormat="1" ht="23" customHeight="1" spans="1:13">
      <c r="A93" s="27">
        <v>18</v>
      </c>
      <c r="B93" s="28" t="s">
        <v>35</v>
      </c>
      <c r="C93" s="29" t="s">
        <v>294</v>
      </c>
      <c r="D93" s="29" t="s">
        <v>274</v>
      </c>
      <c r="E93" s="30" t="s">
        <v>248</v>
      </c>
      <c r="F93" s="29" t="s">
        <v>295</v>
      </c>
      <c r="G93" s="31" t="s">
        <v>296</v>
      </c>
      <c r="H93" s="32">
        <v>40000</v>
      </c>
      <c r="I93" s="42"/>
      <c r="J93" s="42">
        <v>18469.82</v>
      </c>
      <c r="K93" s="42"/>
      <c r="L93" s="20">
        <f t="shared" si="10"/>
        <v>21530.18</v>
      </c>
      <c r="M93" s="43" t="s">
        <v>259</v>
      </c>
    </row>
    <row r="94" s="1" customFormat="1" ht="23" customHeight="1" spans="1:13">
      <c r="A94" s="27">
        <v>19</v>
      </c>
      <c r="B94" s="28" t="s">
        <v>115</v>
      </c>
      <c r="C94" s="29" t="s">
        <v>273</v>
      </c>
      <c r="D94" s="29" t="s">
        <v>297</v>
      </c>
      <c r="E94" s="30" t="s">
        <v>129</v>
      </c>
      <c r="F94" s="29" t="s">
        <v>130</v>
      </c>
      <c r="G94" s="31" t="s">
        <v>131</v>
      </c>
      <c r="H94" s="32">
        <v>49537.01</v>
      </c>
      <c r="I94" s="42"/>
      <c r="J94" s="42">
        <v>440.010000000002</v>
      </c>
      <c r="K94" s="42"/>
      <c r="L94" s="20">
        <f t="shared" si="10"/>
        <v>49097</v>
      </c>
      <c r="M94" s="43" t="s">
        <v>259</v>
      </c>
    </row>
    <row r="95" s="1" customFormat="1" ht="23" customHeight="1" spans="1:13">
      <c r="A95" s="27">
        <v>20</v>
      </c>
      <c r="B95" s="28" t="s">
        <v>138</v>
      </c>
      <c r="C95" s="29" t="s">
        <v>139</v>
      </c>
      <c r="D95" s="29" t="s">
        <v>298</v>
      </c>
      <c r="E95" s="30" t="s">
        <v>207</v>
      </c>
      <c r="F95" s="29" t="s">
        <v>299</v>
      </c>
      <c r="G95" s="31" t="s">
        <v>300</v>
      </c>
      <c r="H95" s="32">
        <v>14485</v>
      </c>
      <c r="I95" s="42"/>
      <c r="J95" s="42">
        <v>14030</v>
      </c>
      <c r="K95" s="42"/>
      <c r="L95" s="20">
        <f t="shared" si="10"/>
        <v>455</v>
      </c>
      <c r="M95" s="43" t="s">
        <v>259</v>
      </c>
    </row>
    <row r="96" s="1" customFormat="1" ht="23" customHeight="1" spans="1:13">
      <c r="A96" s="27">
        <v>21</v>
      </c>
      <c r="B96" s="28" t="s">
        <v>24</v>
      </c>
      <c r="C96" s="29" t="s">
        <v>301</v>
      </c>
      <c r="D96" s="29" t="s">
        <v>302</v>
      </c>
      <c r="E96" s="30" t="s">
        <v>129</v>
      </c>
      <c r="F96" s="29" t="s">
        <v>303</v>
      </c>
      <c r="G96" s="31" t="s">
        <v>304</v>
      </c>
      <c r="H96" s="32">
        <v>49781.91</v>
      </c>
      <c r="I96" s="42"/>
      <c r="J96" s="42">
        <v>19999.91</v>
      </c>
      <c r="K96" s="42"/>
      <c r="L96" s="20">
        <f>H96-J96</f>
        <v>29782</v>
      </c>
      <c r="M96" s="43" t="s">
        <v>259</v>
      </c>
    </row>
    <row r="97" s="1" customFormat="1" ht="23" customHeight="1" spans="1:13">
      <c r="A97" s="27">
        <v>22</v>
      </c>
      <c r="B97" s="28" t="s">
        <v>66</v>
      </c>
      <c r="C97" s="29" t="s">
        <v>205</v>
      </c>
      <c r="D97" s="29" t="s">
        <v>305</v>
      </c>
      <c r="E97" s="30" t="s">
        <v>207</v>
      </c>
      <c r="F97" s="29" t="s">
        <v>306</v>
      </c>
      <c r="G97" s="31" t="s">
        <v>307</v>
      </c>
      <c r="H97" s="32">
        <v>26330</v>
      </c>
      <c r="I97" s="42"/>
      <c r="J97" s="42">
        <v>4000</v>
      </c>
      <c r="K97" s="42"/>
      <c r="L97" s="20">
        <f t="shared" ref="L97:L103" si="11">H97-I97-J97</f>
        <v>22330</v>
      </c>
      <c r="M97" s="43" t="s">
        <v>259</v>
      </c>
    </row>
    <row r="98" s="1" customFormat="1" ht="23" customHeight="1" spans="1:13">
      <c r="A98" s="27">
        <v>23</v>
      </c>
      <c r="B98" s="28" t="s">
        <v>18</v>
      </c>
      <c r="C98" s="29" t="s">
        <v>263</v>
      </c>
      <c r="D98" s="29" t="s">
        <v>308</v>
      </c>
      <c r="E98" s="30" t="s">
        <v>38</v>
      </c>
      <c r="F98" s="29" t="s">
        <v>309</v>
      </c>
      <c r="G98" s="31" t="s">
        <v>310</v>
      </c>
      <c r="H98" s="32">
        <v>50000</v>
      </c>
      <c r="I98" s="42"/>
      <c r="J98" s="42">
        <v>40220.65</v>
      </c>
      <c r="K98" s="42"/>
      <c r="L98" s="20">
        <v>9779.35</v>
      </c>
      <c r="M98" s="43" t="s">
        <v>311</v>
      </c>
    </row>
    <row r="99" s="1" customFormat="1" ht="23" customHeight="1" spans="1:13">
      <c r="A99" s="27">
        <v>24</v>
      </c>
      <c r="B99" s="28" t="s">
        <v>49</v>
      </c>
      <c r="C99" s="29" t="s">
        <v>312</v>
      </c>
      <c r="D99" s="29" t="s">
        <v>313</v>
      </c>
      <c r="E99" s="30" t="s">
        <v>55</v>
      </c>
      <c r="F99" s="29" t="s">
        <v>314</v>
      </c>
      <c r="G99" s="31" t="s">
        <v>154</v>
      </c>
      <c r="H99" s="32">
        <v>48400</v>
      </c>
      <c r="I99" s="42"/>
      <c r="J99" s="42">
        <v>2535</v>
      </c>
      <c r="K99" s="42"/>
      <c r="L99" s="20">
        <f t="shared" si="11"/>
        <v>45865</v>
      </c>
      <c r="M99" s="43" t="s">
        <v>259</v>
      </c>
    </row>
    <row r="100" s="1" customFormat="1" ht="23" customHeight="1" spans="1:13">
      <c r="A100" s="27">
        <v>25</v>
      </c>
      <c r="B100" s="28" t="s">
        <v>66</v>
      </c>
      <c r="C100" s="29" t="s">
        <v>80</v>
      </c>
      <c r="D100" s="29" t="s">
        <v>315</v>
      </c>
      <c r="E100" s="30" t="s">
        <v>55</v>
      </c>
      <c r="F100" s="29" t="s">
        <v>316</v>
      </c>
      <c r="G100" s="31" t="s">
        <v>317</v>
      </c>
      <c r="H100" s="32">
        <v>50000</v>
      </c>
      <c r="I100" s="42"/>
      <c r="J100" s="42">
        <v>6138.57</v>
      </c>
      <c r="K100" s="42"/>
      <c r="L100" s="20">
        <f t="shared" si="11"/>
        <v>43861.43</v>
      </c>
      <c r="M100" s="43" t="s">
        <v>318</v>
      </c>
    </row>
    <row r="101" s="1" customFormat="1" ht="23" customHeight="1" spans="1:13">
      <c r="A101" s="27">
        <v>26</v>
      </c>
      <c r="B101" s="28" t="s">
        <v>138</v>
      </c>
      <c r="C101" s="29" t="s">
        <v>319</v>
      </c>
      <c r="D101" s="29" t="s">
        <v>320</v>
      </c>
      <c r="E101" s="30" t="s">
        <v>55</v>
      </c>
      <c r="F101" s="29" t="s">
        <v>321</v>
      </c>
      <c r="G101" s="31" t="s">
        <v>40</v>
      </c>
      <c r="H101" s="32">
        <v>50000</v>
      </c>
      <c r="I101" s="42"/>
      <c r="J101" s="42">
        <v>6679.51</v>
      </c>
      <c r="K101" s="42"/>
      <c r="L101" s="20">
        <f t="shared" si="11"/>
        <v>43320.49</v>
      </c>
      <c r="M101" s="43" t="s">
        <v>318</v>
      </c>
    </row>
    <row r="102" s="1" customFormat="1" ht="23" customHeight="1" spans="1:13">
      <c r="A102" s="27">
        <v>27</v>
      </c>
      <c r="B102" s="28" t="s">
        <v>155</v>
      </c>
      <c r="C102" s="29" t="s">
        <v>322</v>
      </c>
      <c r="D102" s="29" t="s">
        <v>323</v>
      </c>
      <c r="E102" s="30" t="s">
        <v>55</v>
      </c>
      <c r="F102" s="29" t="s">
        <v>324</v>
      </c>
      <c r="G102" s="31" t="s">
        <v>325</v>
      </c>
      <c r="H102" s="32">
        <v>50000</v>
      </c>
      <c r="I102" s="42"/>
      <c r="J102" s="42">
        <v>1126.27</v>
      </c>
      <c r="K102" s="42"/>
      <c r="L102" s="20">
        <f t="shared" si="11"/>
        <v>48873.73</v>
      </c>
      <c r="M102" s="43" t="s">
        <v>318</v>
      </c>
    </row>
    <row r="103" s="1" customFormat="1" ht="23" customHeight="1" spans="1:13">
      <c r="A103" s="27">
        <v>28</v>
      </c>
      <c r="B103" s="28" t="s">
        <v>183</v>
      </c>
      <c r="C103" s="29" t="s">
        <v>326</v>
      </c>
      <c r="D103" s="29" t="s">
        <v>327</v>
      </c>
      <c r="E103" s="30" t="s">
        <v>55</v>
      </c>
      <c r="F103" s="29" t="s">
        <v>136</v>
      </c>
      <c r="G103" s="31" t="s">
        <v>137</v>
      </c>
      <c r="H103" s="32">
        <v>45112.9</v>
      </c>
      <c r="I103" s="42"/>
      <c r="J103" s="42">
        <v>17207.71</v>
      </c>
      <c r="K103" s="42"/>
      <c r="L103" s="20">
        <f t="shared" si="11"/>
        <v>27905.19</v>
      </c>
      <c r="M103" s="43" t="s">
        <v>318</v>
      </c>
    </row>
    <row r="104" s="2" customFormat="1" ht="23" customHeight="1" spans="1:13">
      <c r="A104" s="20">
        <v>28</v>
      </c>
      <c r="B104" s="21" t="s">
        <v>328</v>
      </c>
      <c r="C104" s="21"/>
      <c r="D104" s="22"/>
      <c r="E104" s="23"/>
      <c r="F104" s="24"/>
      <c r="G104" s="25"/>
      <c r="H104" s="26">
        <f>SUM(H105:H132)</f>
        <v>1158588.71</v>
      </c>
      <c r="I104" s="26">
        <f t="shared" ref="I104:K104" si="12">SUM(I105:I123)</f>
        <v>0</v>
      </c>
      <c r="J104" s="26">
        <f t="shared" si="12"/>
        <v>0</v>
      </c>
      <c r="K104" s="26">
        <f t="shared" si="12"/>
        <v>0</v>
      </c>
      <c r="L104" s="26">
        <f>SUM(L105:L781)</f>
        <v>1158588.71</v>
      </c>
      <c r="M104" s="26"/>
    </row>
    <row r="105" s="1" customFormat="1" ht="23" customHeight="1" spans="1:13">
      <c r="A105" s="27">
        <v>1</v>
      </c>
      <c r="B105" s="28" t="s">
        <v>66</v>
      </c>
      <c r="C105" s="29" t="s">
        <v>329</v>
      </c>
      <c r="D105" s="29" t="s">
        <v>330</v>
      </c>
      <c r="E105" s="30" t="s">
        <v>207</v>
      </c>
      <c r="F105" s="29" t="s">
        <v>331</v>
      </c>
      <c r="G105" s="31" t="s">
        <v>332</v>
      </c>
      <c r="H105" s="32">
        <v>30000</v>
      </c>
      <c r="I105" s="42"/>
      <c r="J105" s="42"/>
      <c r="K105" s="42"/>
      <c r="L105" s="20">
        <f t="shared" ref="L105:L132" si="13">H105-I105-J105</f>
        <v>30000</v>
      </c>
      <c r="M105" s="43" t="s">
        <v>318</v>
      </c>
    </row>
    <row r="106" s="1" customFormat="1" ht="23" customHeight="1" spans="1:13">
      <c r="A106" s="27">
        <v>2</v>
      </c>
      <c r="B106" s="28" t="s">
        <v>66</v>
      </c>
      <c r="C106" s="29" t="s">
        <v>333</v>
      </c>
      <c r="D106" s="29" t="s">
        <v>334</v>
      </c>
      <c r="E106" s="30" t="s">
        <v>74</v>
      </c>
      <c r="F106" s="29" t="s">
        <v>110</v>
      </c>
      <c r="G106" s="31" t="s">
        <v>111</v>
      </c>
      <c r="H106" s="32">
        <v>49954</v>
      </c>
      <c r="I106" s="42"/>
      <c r="J106" s="42"/>
      <c r="K106" s="42"/>
      <c r="L106" s="20">
        <f t="shared" si="13"/>
        <v>49954</v>
      </c>
      <c r="M106" s="43" t="s">
        <v>318</v>
      </c>
    </row>
    <row r="107" s="1" customFormat="1" ht="23" customHeight="1" spans="1:13">
      <c r="A107" s="27">
        <v>3</v>
      </c>
      <c r="B107" s="28" t="s">
        <v>66</v>
      </c>
      <c r="C107" s="29" t="s">
        <v>335</v>
      </c>
      <c r="D107" s="29" t="s">
        <v>336</v>
      </c>
      <c r="E107" s="30" t="s">
        <v>207</v>
      </c>
      <c r="F107" s="29" t="s">
        <v>337</v>
      </c>
      <c r="G107" s="31" t="s">
        <v>338</v>
      </c>
      <c r="H107" s="32">
        <v>32125.84</v>
      </c>
      <c r="I107" s="42"/>
      <c r="J107" s="42"/>
      <c r="K107" s="42"/>
      <c r="L107" s="20">
        <f t="shared" si="13"/>
        <v>32125.84</v>
      </c>
      <c r="M107" s="43" t="s">
        <v>318</v>
      </c>
    </row>
    <row r="108" s="1" customFormat="1" ht="23" customHeight="1" spans="1:13">
      <c r="A108" s="27">
        <v>4</v>
      </c>
      <c r="B108" s="28" t="s">
        <v>87</v>
      </c>
      <c r="C108" s="29" t="s">
        <v>339</v>
      </c>
      <c r="D108" s="29" t="s">
        <v>340</v>
      </c>
      <c r="E108" s="30" t="s">
        <v>248</v>
      </c>
      <c r="F108" s="29" t="s">
        <v>341</v>
      </c>
      <c r="G108" s="31" t="s">
        <v>187</v>
      </c>
      <c r="H108" s="32">
        <v>40000</v>
      </c>
      <c r="I108" s="42"/>
      <c r="J108" s="42"/>
      <c r="K108" s="42"/>
      <c r="L108" s="20">
        <f t="shared" si="13"/>
        <v>40000</v>
      </c>
      <c r="M108" s="43" t="s">
        <v>318</v>
      </c>
    </row>
    <row r="109" s="1" customFormat="1" ht="23" customHeight="1" spans="1:13">
      <c r="A109" s="27">
        <v>5</v>
      </c>
      <c r="B109" s="28" t="s">
        <v>87</v>
      </c>
      <c r="C109" s="29" t="s">
        <v>342</v>
      </c>
      <c r="D109" s="29" t="s">
        <v>343</v>
      </c>
      <c r="E109" s="30" t="s">
        <v>55</v>
      </c>
      <c r="F109" s="29" t="s">
        <v>344</v>
      </c>
      <c r="G109" s="31" t="s">
        <v>345</v>
      </c>
      <c r="H109" s="32">
        <v>40000</v>
      </c>
      <c r="I109" s="42"/>
      <c r="J109" s="42"/>
      <c r="K109" s="42"/>
      <c r="L109" s="20">
        <f t="shared" si="13"/>
        <v>40000</v>
      </c>
      <c r="M109" s="43" t="s">
        <v>318</v>
      </c>
    </row>
    <row r="110" s="1" customFormat="1" ht="23" customHeight="1" spans="1:13">
      <c r="A110" s="27">
        <v>6</v>
      </c>
      <c r="B110" s="28" t="s">
        <v>87</v>
      </c>
      <c r="C110" s="29" t="s">
        <v>346</v>
      </c>
      <c r="D110" s="29" t="s">
        <v>347</v>
      </c>
      <c r="E110" s="30" t="s">
        <v>55</v>
      </c>
      <c r="F110" s="29" t="s">
        <v>348</v>
      </c>
      <c r="G110" s="31" t="s">
        <v>349</v>
      </c>
      <c r="H110" s="32">
        <v>40000</v>
      </c>
      <c r="I110" s="42"/>
      <c r="J110" s="42"/>
      <c r="K110" s="42"/>
      <c r="L110" s="20">
        <f t="shared" si="13"/>
        <v>40000</v>
      </c>
      <c r="M110" s="43" t="s">
        <v>318</v>
      </c>
    </row>
    <row r="111" s="1" customFormat="1" ht="23" customHeight="1" spans="1:13">
      <c r="A111" s="27">
        <v>7</v>
      </c>
      <c r="B111" s="28" t="s">
        <v>138</v>
      </c>
      <c r="C111" s="29" t="s">
        <v>350</v>
      </c>
      <c r="D111" s="29" t="s">
        <v>351</v>
      </c>
      <c r="E111" s="30" t="s">
        <v>153</v>
      </c>
      <c r="F111" s="29" t="s">
        <v>202</v>
      </c>
      <c r="G111" s="31" t="s">
        <v>352</v>
      </c>
      <c r="H111" s="32">
        <v>29162.59</v>
      </c>
      <c r="I111" s="42"/>
      <c r="J111" s="42"/>
      <c r="K111" s="42"/>
      <c r="L111" s="20">
        <f t="shared" si="13"/>
        <v>29162.59</v>
      </c>
      <c r="M111" s="43" t="s">
        <v>318</v>
      </c>
    </row>
    <row r="112" s="1" customFormat="1" ht="23" customHeight="1" spans="1:13">
      <c r="A112" s="27">
        <v>8</v>
      </c>
      <c r="B112" s="28" t="s">
        <v>155</v>
      </c>
      <c r="C112" s="29" t="s">
        <v>156</v>
      </c>
      <c r="D112" s="29" t="s">
        <v>353</v>
      </c>
      <c r="E112" s="30" t="s">
        <v>129</v>
      </c>
      <c r="F112" s="29" t="s">
        <v>303</v>
      </c>
      <c r="G112" s="31" t="s">
        <v>304</v>
      </c>
      <c r="H112" s="32">
        <v>49733.21</v>
      </c>
      <c r="I112" s="42"/>
      <c r="J112" s="42"/>
      <c r="K112" s="42"/>
      <c r="L112" s="20">
        <f t="shared" si="13"/>
        <v>49733.21</v>
      </c>
      <c r="M112" s="43" t="s">
        <v>318</v>
      </c>
    </row>
    <row r="113" s="1" customFormat="1" ht="23" customHeight="1" spans="1:13">
      <c r="A113" s="27">
        <v>9</v>
      </c>
      <c r="B113" s="28" t="s">
        <v>155</v>
      </c>
      <c r="C113" s="29" t="s">
        <v>156</v>
      </c>
      <c r="D113" s="29" t="s">
        <v>354</v>
      </c>
      <c r="E113" s="30" t="s">
        <v>129</v>
      </c>
      <c r="F113" s="29" t="s">
        <v>303</v>
      </c>
      <c r="G113" s="31" t="s">
        <v>304</v>
      </c>
      <c r="H113" s="32">
        <v>50000</v>
      </c>
      <c r="I113" s="42"/>
      <c r="J113" s="42"/>
      <c r="K113" s="42"/>
      <c r="L113" s="20">
        <f t="shared" si="13"/>
        <v>50000</v>
      </c>
      <c r="M113" s="43" t="s">
        <v>318</v>
      </c>
    </row>
    <row r="114" s="1" customFormat="1" ht="23" customHeight="1" spans="1:13">
      <c r="A114" s="27">
        <v>10</v>
      </c>
      <c r="B114" s="28" t="s">
        <v>115</v>
      </c>
      <c r="C114" s="29" t="s">
        <v>127</v>
      </c>
      <c r="D114" s="29" t="s">
        <v>355</v>
      </c>
      <c r="E114" s="30" t="s">
        <v>129</v>
      </c>
      <c r="F114" s="29" t="s">
        <v>130</v>
      </c>
      <c r="G114" s="31" t="s">
        <v>131</v>
      </c>
      <c r="H114" s="32">
        <v>50000</v>
      </c>
      <c r="I114" s="42"/>
      <c r="J114" s="42"/>
      <c r="K114" s="42"/>
      <c r="L114" s="20">
        <f t="shared" si="13"/>
        <v>50000</v>
      </c>
      <c r="M114" s="43" t="s">
        <v>318</v>
      </c>
    </row>
    <row r="115" s="1" customFormat="1" ht="23" customHeight="1" spans="1:13">
      <c r="A115" s="27">
        <v>11</v>
      </c>
      <c r="B115" s="28" t="s">
        <v>183</v>
      </c>
      <c r="C115" s="29" t="s">
        <v>242</v>
      </c>
      <c r="D115" s="29" t="s">
        <v>356</v>
      </c>
      <c r="E115" s="30" t="s">
        <v>207</v>
      </c>
      <c r="F115" s="29" t="s">
        <v>357</v>
      </c>
      <c r="G115" s="31" t="s">
        <v>358</v>
      </c>
      <c r="H115" s="32">
        <v>49931.32</v>
      </c>
      <c r="I115" s="42"/>
      <c r="J115" s="42"/>
      <c r="K115" s="42"/>
      <c r="L115" s="20">
        <f t="shared" si="13"/>
        <v>49931.32</v>
      </c>
      <c r="M115" s="43" t="s">
        <v>359</v>
      </c>
    </row>
    <row r="116" s="1" customFormat="1" ht="23" customHeight="1" spans="1:13">
      <c r="A116" s="27">
        <v>12</v>
      </c>
      <c r="B116" s="28" t="s">
        <v>183</v>
      </c>
      <c r="C116" s="29" t="s">
        <v>360</v>
      </c>
      <c r="D116" s="29" t="s">
        <v>361</v>
      </c>
      <c r="E116" s="30" t="s">
        <v>55</v>
      </c>
      <c r="F116" s="29" t="s">
        <v>362</v>
      </c>
      <c r="G116" s="31" t="s">
        <v>363</v>
      </c>
      <c r="H116" s="32">
        <v>50000</v>
      </c>
      <c r="I116" s="42"/>
      <c r="J116" s="42"/>
      <c r="K116" s="42"/>
      <c r="L116" s="20">
        <f t="shared" si="13"/>
        <v>50000</v>
      </c>
      <c r="M116" s="43" t="s">
        <v>318</v>
      </c>
    </row>
    <row r="117" s="1" customFormat="1" ht="23" customHeight="1" spans="1:13">
      <c r="A117" s="27">
        <v>13</v>
      </c>
      <c r="B117" s="28" t="s">
        <v>183</v>
      </c>
      <c r="C117" s="29" t="s">
        <v>360</v>
      </c>
      <c r="D117" s="29" t="s">
        <v>364</v>
      </c>
      <c r="E117" s="30" t="s">
        <v>55</v>
      </c>
      <c r="F117" s="29" t="s">
        <v>365</v>
      </c>
      <c r="G117" s="31" t="s">
        <v>363</v>
      </c>
      <c r="H117" s="32">
        <v>50000</v>
      </c>
      <c r="I117" s="42"/>
      <c r="J117" s="42"/>
      <c r="K117" s="42"/>
      <c r="L117" s="20">
        <f t="shared" si="13"/>
        <v>50000</v>
      </c>
      <c r="M117" s="43" t="s">
        <v>318</v>
      </c>
    </row>
    <row r="118" s="1" customFormat="1" ht="23" customHeight="1" spans="1:13">
      <c r="A118" s="27">
        <v>14</v>
      </c>
      <c r="B118" s="28" t="s">
        <v>24</v>
      </c>
      <c r="C118" s="29" t="s">
        <v>25</v>
      </c>
      <c r="D118" s="29" t="s">
        <v>366</v>
      </c>
      <c r="E118" s="30" t="s">
        <v>27</v>
      </c>
      <c r="F118" s="29" t="s">
        <v>367</v>
      </c>
      <c r="G118" s="31" t="s">
        <v>368</v>
      </c>
      <c r="H118" s="32">
        <v>45150.83</v>
      </c>
      <c r="I118" s="42"/>
      <c r="J118" s="42"/>
      <c r="K118" s="42"/>
      <c r="L118" s="20">
        <f t="shared" si="13"/>
        <v>45150.83</v>
      </c>
      <c r="M118" s="43" t="s">
        <v>318</v>
      </c>
    </row>
    <row r="119" s="1" customFormat="1" ht="23" customHeight="1" spans="1:13">
      <c r="A119" s="27">
        <v>15</v>
      </c>
      <c r="B119" s="28" t="s">
        <v>24</v>
      </c>
      <c r="C119" s="29" t="s">
        <v>369</v>
      </c>
      <c r="D119" s="29" t="s">
        <v>370</v>
      </c>
      <c r="E119" s="30" t="s">
        <v>27</v>
      </c>
      <c r="F119" s="29" t="s">
        <v>28</v>
      </c>
      <c r="G119" s="31" t="s">
        <v>29</v>
      </c>
      <c r="H119" s="32">
        <v>50000</v>
      </c>
      <c r="I119" s="42"/>
      <c r="J119" s="42"/>
      <c r="K119" s="42"/>
      <c r="L119" s="20">
        <f t="shared" si="13"/>
        <v>50000</v>
      </c>
      <c r="M119" s="43" t="s">
        <v>318</v>
      </c>
    </row>
    <row r="120" s="3" customFormat="1" ht="23" customHeight="1" spans="1:13">
      <c r="A120" s="27">
        <v>16</v>
      </c>
      <c r="B120" s="33" t="s">
        <v>66</v>
      </c>
      <c r="C120" s="34" t="s">
        <v>329</v>
      </c>
      <c r="D120" s="34" t="s">
        <v>371</v>
      </c>
      <c r="E120" s="35" t="s">
        <v>55</v>
      </c>
      <c r="F120" s="34" t="s">
        <v>69</v>
      </c>
      <c r="G120" s="36" t="s">
        <v>72</v>
      </c>
      <c r="H120" s="37">
        <v>50000</v>
      </c>
      <c r="I120" s="44"/>
      <c r="J120" s="44"/>
      <c r="K120" s="44"/>
      <c r="L120" s="47">
        <f t="shared" si="13"/>
        <v>50000</v>
      </c>
      <c r="M120" s="43" t="s">
        <v>318</v>
      </c>
    </row>
    <row r="121" s="3" customFormat="1" ht="23" customHeight="1" spans="1:13">
      <c r="A121" s="27">
        <v>17</v>
      </c>
      <c r="B121" s="33" t="s">
        <v>138</v>
      </c>
      <c r="C121" s="34" t="s">
        <v>350</v>
      </c>
      <c r="D121" s="34" t="s">
        <v>372</v>
      </c>
      <c r="E121" s="35" t="s">
        <v>55</v>
      </c>
      <c r="F121" s="34" t="s">
        <v>149</v>
      </c>
      <c r="G121" s="36" t="s">
        <v>373</v>
      </c>
      <c r="H121" s="37">
        <v>25414.22</v>
      </c>
      <c r="I121" s="44"/>
      <c r="J121" s="44"/>
      <c r="K121" s="44"/>
      <c r="L121" s="47">
        <f t="shared" si="13"/>
        <v>25414.22</v>
      </c>
      <c r="M121" s="43" t="s">
        <v>318</v>
      </c>
    </row>
    <row r="122" s="1" customFormat="1" ht="23" customHeight="1" spans="1:13">
      <c r="A122" s="27">
        <v>18</v>
      </c>
      <c r="B122" s="28" t="s">
        <v>24</v>
      </c>
      <c r="C122" s="29" t="s">
        <v>25</v>
      </c>
      <c r="D122" s="29" t="s">
        <v>374</v>
      </c>
      <c r="E122" s="30" t="s">
        <v>27</v>
      </c>
      <c r="F122" s="29" t="s">
        <v>375</v>
      </c>
      <c r="G122" s="31" t="s">
        <v>376</v>
      </c>
      <c r="H122" s="32">
        <v>50000</v>
      </c>
      <c r="I122" s="42"/>
      <c r="J122" s="42"/>
      <c r="K122" s="42"/>
      <c r="L122" s="20">
        <f t="shared" si="13"/>
        <v>50000</v>
      </c>
      <c r="M122" s="43" t="s">
        <v>318</v>
      </c>
    </row>
    <row r="123" s="1" customFormat="1" ht="23" customHeight="1" spans="1:13">
      <c r="A123" s="27">
        <v>19</v>
      </c>
      <c r="B123" s="28" t="s">
        <v>24</v>
      </c>
      <c r="C123" s="29" t="s">
        <v>194</v>
      </c>
      <c r="D123" s="29" t="s">
        <v>377</v>
      </c>
      <c r="E123" s="30" t="s">
        <v>129</v>
      </c>
      <c r="F123" s="29" t="s">
        <v>164</v>
      </c>
      <c r="G123" s="31" t="s">
        <v>150</v>
      </c>
      <c r="H123" s="32">
        <v>49404.69</v>
      </c>
      <c r="I123" s="42"/>
      <c r="J123" s="42"/>
      <c r="K123" s="42"/>
      <c r="L123" s="20">
        <f t="shared" si="13"/>
        <v>49404.69</v>
      </c>
      <c r="M123" s="43" t="s">
        <v>318</v>
      </c>
    </row>
    <row r="124" s="1" customFormat="1" ht="23" customHeight="1" spans="1:13">
      <c r="A124" s="27">
        <v>20</v>
      </c>
      <c r="B124" s="28" t="s">
        <v>49</v>
      </c>
      <c r="C124" s="29" t="s">
        <v>312</v>
      </c>
      <c r="D124" s="29" t="s">
        <v>378</v>
      </c>
      <c r="E124" s="30" t="s">
        <v>60</v>
      </c>
      <c r="F124" s="29" t="s">
        <v>379</v>
      </c>
      <c r="G124" s="31" t="s">
        <v>380</v>
      </c>
      <c r="H124" s="32">
        <v>231.77</v>
      </c>
      <c r="I124" s="42"/>
      <c r="J124" s="42"/>
      <c r="K124" s="42"/>
      <c r="L124" s="20">
        <f t="shared" si="13"/>
        <v>231.77</v>
      </c>
      <c r="M124" s="43" t="s">
        <v>318</v>
      </c>
    </row>
    <row r="125" s="1" customFormat="1" ht="23" customHeight="1" spans="1:13">
      <c r="A125" s="27">
        <v>21</v>
      </c>
      <c r="B125" s="28" t="s">
        <v>49</v>
      </c>
      <c r="C125" s="29" t="s">
        <v>312</v>
      </c>
      <c r="D125" s="29" t="s">
        <v>381</v>
      </c>
      <c r="E125" s="30" t="s">
        <v>55</v>
      </c>
      <c r="F125" s="29" t="s">
        <v>382</v>
      </c>
      <c r="G125" s="31" t="s">
        <v>92</v>
      </c>
      <c r="H125" s="32">
        <v>30000</v>
      </c>
      <c r="I125" s="42"/>
      <c r="J125" s="42"/>
      <c r="K125" s="42"/>
      <c r="L125" s="20">
        <f t="shared" si="13"/>
        <v>30000</v>
      </c>
      <c r="M125" s="43" t="s">
        <v>318</v>
      </c>
    </row>
    <row r="126" s="1" customFormat="1" ht="23" customHeight="1" spans="1:13">
      <c r="A126" s="27">
        <v>22</v>
      </c>
      <c r="B126" s="28" t="s">
        <v>66</v>
      </c>
      <c r="C126" s="29" t="s">
        <v>67</v>
      </c>
      <c r="D126" s="29" t="s">
        <v>383</v>
      </c>
      <c r="E126" s="30" t="s">
        <v>74</v>
      </c>
      <c r="F126" s="29" t="s">
        <v>384</v>
      </c>
      <c r="G126" s="31" t="s">
        <v>363</v>
      </c>
      <c r="H126" s="32">
        <v>49214.69</v>
      </c>
      <c r="I126" s="42"/>
      <c r="J126" s="42"/>
      <c r="K126" s="42"/>
      <c r="L126" s="20">
        <f t="shared" si="13"/>
        <v>49214.69</v>
      </c>
      <c r="M126" s="43" t="s">
        <v>318</v>
      </c>
    </row>
    <row r="127" s="1" customFormat="1" ht="23" customHeight="1" spans="1:13">
      <c r="A127" s="27">
        <v>23</v>
      </c>
      <c r="B127" s="28" t="s">
        <v>18</v>
      </c>
      <c r="C127" s="29" t="s">
        <v>104</v>
      </c>
      <c r="D127" s="29" t="s">
        <v>385</v>
      </c>
      <c r="E127" s="30" t="s">
        <v>99</v>
      </c>
      <c r="F127" s="29" t="s">
        <v>386</v>
      </c>
      <c r="G127" s="31" t="s">
        <v>387</v>
      </c>
      <c r="H127" s="32">
        <v>49537.64</v>
      </c>
      <c r="I127" s="42"/>
      <c r="J127" s="42"/>
      <c r="K127" s="42"/>
      <c r="L127" s="20">
        <f t="shared" si="13"/>
        <v>49537.64</v>
      </c>
      <c r="M127" s="43" t="s">
        <v>318</v>
      </c>
    </row>
    <row r="128" s="1" customFormat="1" ht="23" customHeight="1" spans="1:13">
      <c r="A128" s="27">
        <v>24</v>
      </c>
      <c r="B128" s="28" t="s">
        <v>35</v>
      </c>
      <c r="C128" s="29" t="s">
        <v>246</v>
      </c>
      <c r="D128" s="29" t="s">
        <v>388</v>
      </c>
      <c r="E128" s="30" t="s">
        <v>55</v>
      </c>
      <c r="F128" s="29" t="s">
        <v>389</v>
      </c>
      <c r="G128" s="31" t="s">
        <v>159</v>
      </c>
      <c r="H128" s="32">
        <v>29868.36</v>
      </c>
      <c r="I128" s="42"/>
      <c r="J128" s="42"/>
      <c r="K128" s="42"/>
      <c r="L128" s="20">
        <f t="shared" si="13"/>
        <v>29868.36</v>
      </c>
      <c r="M128" s="43" t="s">
        <v>318</v>
      </c>
    </row>
    <row r="129" s="1" customFormat="1" ht="23" customHeight="1" spans="1:13">
      <c r="A129" s="27">
        <v>25</v>
      </c>
      <c r="B129" s="28" t="s">
        <v>35</v>
      </c>
      <c r="C129" s="29" t="s">
        <v>390</v>
      </c>
      <c r="D129" s="29" t="s">
        <v>391</v>
      </c>
      <c r="E129" s="30" t="s">
        <v>392</v>
      </c>
      <c r="F129" s="29" t="s">
        <v>393</v>
      </c>
      <c r="G129" s="31" t="s">
        <v>394</v>
      </c>
      <c r="H129" s="32">
        <v>29267.27</v>
      </c>
      <c r="I129" s="42"/>
      <c r="J129" s="42"/>
      <c r="K129" s="42"/>
      <c r="L129" s="20">
        <f t="shared" si="13"/>
        <v>29267.27</v>
      </c>
      <c r="M129" s="43" t="s">
        <v>318</v>
      </c>
    </row>
    <row r="130" s="1" customFormat="1" ht="23" customHeight="1" spans="1:13">
      <c r="A130" s="27">
        <v>26</v>
      </c>
      <c r="B130" s="28" t="s">
        <v>115</v>
      </c>
      <c r="C130" s="29" t="s">
        <v>116</v>
      </c>
      <c r="D130" s="29" t="s">
        <v>395</v>
      </c>
      <c r="E130" s="30" t="s">
        <v>55</v>
      </c>
      <c r="F130" s="29" t="s">
        <v>396</v>
      </c>
      <c r="G130" s="31" t="s">
        <v>397</v>
      </c>
      <c r="H130" s="32">
        <v>49858.02</v>
      </c>
      <c r="I130" s="42"/>
      <c r="J130" s="42"/>
      <c r="K130" s="42"/>
      <c r="L130" s="20">
        <f t="shared" si="13"/>
        <v>49858.02</v>
      </c>
      <c r="M130" s="43" t="s">
        <v>318</v>
      </c>
    </row>
    <row r="131" s="1" customFormat="1" ht="23" customHeight="1" spans="1:13">
      <c r="A131" s="27">
        <v>27</v>
      </c>
      <c r="B131" s="28" t="s">
        <v>155</v>
      </c>
      <c r="C131" s="29" t="s">
        <v>398</v>
      </c>
      <c r="D131" s="29" t="s">
        <v>399</v>
      </c>
      <c r="E131" s="30" t="s">
        <v>400</v>
      </c>
      <c r="F131" s="29" t="s">
        <v>401</v>
      </c>
      <c r="G131" s="31" t="s">
        <v>402</v>
      </c>
      <c r="H131" s="32">
        <v>50000</v>
      </c>
      <c r="I131" s="42"/>
      <c r="J131" s="42"/>
      <c r="K131" s="42"/>
      <c r="L131" s="20">
        <f t="shared" si="13"/>
        <v>50000</v>
      </c>
      <c r="M131" s="43" t="s">
        <v>318</v>
      </c>
    </row>
    <row r="132" s="1" customFormat="1" ht="23" customHeight="1" spans="1:13">
      <c r="A132" s="27">
        <v>28</v>
      </c>
      <c r="B132" s="28" t="s">
        <v>115</v>
      </c>
      <c r="C132" s="29" t="s">
        <v>124</v>
      </c>
      <c r="D132" s="29" t="s">
        <v>403</v>
      </c>
      <c r="E132" s="30" t="s">
        <v>90</v>
      </c>
      <c r="F132" s="29" t="s">
        <v>404</v>
      </c>
      <c r="G132" s="31" t="s">
        <v>405</v>
      </c>
      <c r="H132" s="32">
        <v>39734.26</v>
      </c>
      <c r="I132" s="42"/>
      <c r="J132" s="42"/>
      <c r="K132" s="42"/>
      <c r="L132" s="20">
        <f t="shared" si="13"/>
        <v>39734.26</v>
      </c>
      <c r="M132" s="43" t="s">
        <v>318</v>
      </c>
    </row>
    <row r="133" s="1" customFormat="1" spans="5:13">
      <c r="E133" s="4"/>
      <c r="M133" s="5"/>
    </row>
    <row r="134" s="1" customFormat="1" spans="5:13">
      <c r="E134" s="4"/>
      <c r="M134" s="5"/>
    </row>
    <row r="135" s="1" customFormat="1" spans="5:13">
      <c r="E135" s="4"/>
      <c r="M135" s="5"/>
    </row>
    <row r="136" s="1" customFormat="1" spans="5:13">
      <c r="E136" s="4"/>
      <c r="M136" s="5"/>
    </row>
    <row r="137" s="1" customFormat="1" spans="5:13">
      <c r="E137" s="4"/>
      <c r="M137" s="5"/>
    </row>
    <row r="138" s="1" customFormat="1" spans="5:13">
      <c r="E138" s="4"/>
      <c r="M138" s="5"/>
    </row>
    <row r="139" s="1" customFormat="1" spans="5:14">
      <c r="E139" s="4"/>
      <c r="M139" s="5"/>
      <c r="N139" s="20"/>
    </row>
  </sheetData>
  <mergeCells count="19">
    <mergeCell ref="A1:C1"/>
    <mergeCell ref="A4:M4"/>
    <mergeCell ref="I5:J5"/>
    <mergeCell ref="B8:D8"/>
    <mergeCell ref="B60:D60"/>
    <mergeCell ref="B75:D75"/>
    <mergeCell ref="B104:D104"/>
    <mergeCell ref="A5:A6"/>
    <mergeCell ref="B5:B6"/>
    <mergeCell ref="C5:C6"/>
    <mergeCell ref="D5:D6"/>
    <mergeCell ref="E5:E6"/>
    <mergeCell ref="F5:F6"/>
    <mergeCell ref="G5:G6"/>
    <mergeCell ref="H5:H6"/>
    <mergeCell ref="K5:K6"/>
    <mergeCell ref="L5:L6"/>
    <mergeCell ref="M5:M6"/>
    <mergeCell ref="A2:M3"/>
  </mergeCells>
  <pageMargins left="0.590277777777778" right="0.55" top="0.590277777777778" bottom="0.432638888888889" header="0.511805555555556" footer="0.2354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2020-03-06T06:46:00Z</dcterms:created>
  <dcterms:modified xsi:type="dcterms:W3CDTF">2020-07-24T02:14:46Z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