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一批公示花名表" sheetId="1" r:id="rId1"/>
    <sheet name="拟兑付第一批公示汇总表" sheetId="2" r:id="rId2"/>
  </sheets>
  <definedNames>
    <definedName name="_xlnm._FilterDatabase" localSheetId="0" hidden="1">拟兑付第一批公示花名表!$A$3:$I$76</definedName>
    <definedName name="_xlnm.Print_Titles" localSheetId="0">拟兑付第一批公示花名表!$1:$3</definedName>
  </definedNames>
  <calcPr calcId="144525"/>
</workbook>
</file>

<file path=xl/sharedStrings.xml><?xml version="1.0" encoding="utf-8"?>
<sst xmlns="http://schemas.openxmlformats.org/spreadsheetml/2006/main" count="257" uniqueCount="112">
  <si>
    <t>2022年原州区饲草加工调制续建项目补助资金拟兑付第一批公示花名表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</si>
  <si>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</si>
  <si>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</si>
  <si>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</si>
  <si>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</si>
  <si>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</si>
  <si>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</si>
  <si>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</si>
  <si>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</si>
  <si>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</si>
  <si>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</si>
  <si>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</si>
  <si>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彭堡镇申庄村五组</t>
  </si>
  <si>
    <t>顾全友</t>
  </si>
  <si>
    <t>否</t>
  </si>
  <si>
    <t>顾全智</t>
  </si>
  <si>
    <t>郭金香</t>
  </si>
  <si>
    <t>彭堡镇硝沟村八组</t>
  </si>
  <si>
    <t>王进林</t>
  </si>
  <si>
    <t>是</t>
  </si>
  <si>
    <t>彭堡镇硝沟村五组</t>
  </si>
  <si>
    <t>穆志兵</t>
  </si>
  <si>
    <t>杨小成</t>
  </si>
  <si>
    <t>王进成</t>
  </si>
  <si>
    <t>杨文珍</t>
  </si>
  <si>
    <t>王有根</t>
  </si>
  <si>
    <t>彭堡镇硝沟村七组</t>
  </si>
  <si>
    <t>王军</t>
  </si>
  <si>
    <t>彭堡镇硝沟村三组</t>
  </si>
  <si>
    <t>穆风文</t>
  </si>
  <si>
    <t>王成青</t>
  </si>
  <si>
    <t>孙成文</t>
  </si>
  <si>
    <t>李生富</t>
  </si>
  <si>
    <t>李学兵</t>
  </si>
  <si>
    <t>彭堡镇硝沟村六组</t>
  </si>
  <si>
    <t>黄世军</t>
  </si>
  <si>
    <t>彭堡镇硝沟村四组</t>
  </si>
  <si>
    <t>穆志海</t>
  </si>
  <si>
    <t>穆风财</t>
  </si>
  <si>
    <t>马兴礼</t>
  </si>
  <si>
    <t>马兴全</t>
  </si>
  <si>
    <t>穆志福</t>
  </si>
  <si>
    <t>王志霞</t>
  </si>
  <si>
    <t>马志彪</t>
  </si>
  <si>
    <t>穆风武</t>
  </si>
  <si>
    <t>木志刚</t>
  </si>
  <si>
    <t>马志林</t>
  </si>
  <si>
    <t>马正兵</t>
  </si>
  <si>
    <t>马兴虎</t>
  </si>
  <si>
    <t>马兴元</t>
  </si>
  <si>
    <t>木志国</t>
  </si>
  <si>
    <t>马兴旺</t>
  </si>
  <si>
    <t>穆志仁</t>
  </si>
  <si>
    <t>穆满堂</t>
  </si>
  <si>
    <t>穆志俊</t>
  </si>
  <si>
    <t>穆明仁</t>
  </si>
  <si>
    <t>穆志旺</t>
  </si>
  <si>
    <t>李生强</t>
  </si>
  <si>
    <t>李生仁</t>
  </si>
  <si>
    <t>赵明录</t>
  </si>
  <si>
    <t>李生刚</t>
  </si>
  <si>
    <t>王永东</t>
  </si>
  <si>
    <t>穆小兵</t>
  </si>
  <si>
    <t>穆世元</t>
  </si>
  <si>
    <t>杨生秀</t>
  </si>
  <si>
    <t>马正鹏</t>
  </si>
  <si>
    <t>穆风仓</t>
  </si>
  <si>
    <t>张贵富</t>
  </si>
  <si>
    <t>杨德才</t>
  </si>
  <si>
    <t>穆风山</t>
  </si>
  <si>
    <t>彭堡镇硝沟村二组</t>
  </si>
  <si>
    <t>穆义贵</t>
  </si>
  <si>
    <t>彭堡镇硝沟村一组</t>
  </si>
  <si>
    <t>马兴仓</t>
  </si>
  <si>
    <t>尚有智</t>
  </si>
  <si>
    <t>尚治富</t>
  </si>
  <si>
    <t>尚治平</t>
  </si>
  <si>
    <t>尚治军</t>
  </si>
  <si>
    <t>马福红</t>
  </si>
  <si>
    <t>马扶恩</t>
  </si>
  <si>
    <t>马正林</t>
  </si>
  <si>
    <t>穆小军</t>
  </si>
  <si>
    <t>穆风江</t>
  </si>
  <si>
    <t>穆风礼</t>
  </si>
  <si>
    <t>穆世虎</t>
  </si>
  <si>
    <t>马成虎</t>
  </si>
  <si>
    <t>马成刚</t>
  </si>
  <si>
    <t>李进喜</t>
  </si>
  <si>
    <t>李义升</t>
  </si>
  <si>
    <t>李义彪</t>
  </si>
  <si>
    <t>王世清</t>
  </si>
  <si>
    <t>王虎</t>
  </si>
  <si>
    <t>马文成</t>
  </si>
  <si>
    <t>杨晓军</t>
  </si>
  <si>
    <t>马兴福</t>
  </si>
  <si>
    <t>合计</t>
  </si>
  <si>
    <t>2022年原州区饲草加工调制续建项目补助资金拟兑付第一批公示汇总表</t>
  </si>
  <si>
    <t>乡镇</t>
  </si>
  <si>
    <t>行政村名</t>
  </si>
  <si>
    <t>其中：脱贫户</t>
  </si>
  <si>
    <t>一般户</t>
  </si>
  <si>
    <t>监测户（户数）</t>
  </si>
  <si>
    <t>总户数（户）</t>
  </si>
  <si>
    <r>
      <rPr>
        <sz val="9"/>
        <rFont val="宋体"/>
        <charset val="134"/>
      </rPr>
      <t>容积（m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）</t>
    </r>
  </si>
  <si>
    <t xml:space="preserve">折合吨数
</t>
  </si>
  <si>
    <t>户数（户）</t>
  </si>
  <si>
    <t>实际兑付饲草数量（吨）</t>
  </si>
  <si>
    <t>补助金额小计（元）</t>
  </si>
  <si>
    <t>彭堡镇</t>
  </si>
  <si>
    <t>申庄村</t>
  </si>
  <si>
    <t>硝沟村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</si>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</sst>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宋体"/>
      <charset val="134"/>
    </font>
    <font>
      <sz val="9"/>
      <color theme="1"/>
      <name val="宋体"/>
      <charset val="134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A58" workbookViewId="0">
      <selection activeCell="A76" sqref="$A76:$XFD89"/>
    </sheetView>
  </sheetViews>
  <sheetFormatPr defaultColWidth="9" defaultRowHeight="13.5"/>
  <cols>
    <col min="1" max="1" width="5" style="37" customWidth="1"/>
    <col min="2" max="2" width="18.125" style="6" customWidth="1"/>
    <col min="3" max="3" width="13" style="6" customWidth="1"/>
    <col min="4" max="4" width="11.375" style="6" customWidth="1"/>
    <col min="5" max="5" width="7.875" style="6" customWidth="1"/>
    <col min="6" max="6" width="6.03333333333333" style="6" customWidth="1"/>
    <col min="7" max="7" width="8.5" style="6" customWidth="1"/>
    <col min="8" max="8" width="11.25" style="6" customWidth="1"/>
    <col min="9" max="9" width="12.125" style="5" customWidth="1"/>
  </cols>
  <sheetData>
    <row r="1" ht="36" customHeight="1" spans="1:9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="2" customFormat="1" ht="19" customHeight="1" spans="1:9">
      <c r="A2" s="11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42" t="s">
        <v>6</v>
      </c>
    </row>
    <row r="3" s="2" customFormat="1" ht="26" customHeight="1" spans="1:9">
      <c r="A3" s="11"/>
      <c r="B3" s="12"/>
      <c r="C3" s="12"/>
      <c r="D3" s="12" t="s">
        <v>7</v>
      </c>
      <c r="E3" s="12" t="s">
        <v>8</v>
      </c>
      <c r="F3" s="16" t="s">
        <v>9</v>
      </c>
      <c r="G3" s="16" t="s">
        <v>10</v>
      </c>
      <c r="H3" s="39" t="s">
        <v>11</v>
      </c>
      <c r="I3" s="42"/>
    </row>
    <row r="4" s="2" customFormat="1" ht="15" customHeight="1" spans="1:9">
      <c r="A4" s="40">
        <v>1</v>
      </c>
      <c r="B4" s="12" t="s">
        <v>12</v>
      </c>
      <c r="C4" s="12" t="s">
        <v>13</v>
      </c>
      <c r="D4" s="12">
        <v>200</v>
      </c>
      <c r="E4" s="12">
        <f>D4*0.6</f>
        <v>120</v>
      </c>
      <c r="F4" s="12">
        <v>30</v>
      </c>
      <c r="G4" s="12">
        <v>100</v>
      </c>
      <c r="H4" s="12">
        <f>G4*F4</f>
        <v>3000</v>
      </c>
      <c r="I4" s="21" t="s">
        <v>14</v>
      </c>
    </row>
    <row r="5" s="2" customFormat="1" ht="15" customHeight="1" spans="1:9">
      <c r="A5" s="40">
        <v>2</v>
      </c>
      <c r="B5" s="12" t="s">
        <v>12</v>
      </c>
      <c r="C5" s="12" t="s">
        <v>15</v>
      </c>
      <c r="D5" s="12">
        <v>118</v>
      </c>
      <c r="E5" s="12">
        <f>D5*0.6</f>
        <v>70.8</v>
      </c>
      <c r="F5" s="12">
        <v>30</v>
      </c>
      <c r="G5" s="12">
        <v>100</v>
      </c>
      <c r="H5" s="12">
        <f t="shared" ref="H5:H36" si="0">G5*F5</f>
        <v>3000</v>
      </c>
      <c r="I5" s="21" t="s">
        <v>14</v>
      </c>
    </row>
    <row r="6" s="2" customFormat="1" ht="15" customHeight="1" spans="1:9">
      <c r="A6" s="40">
        <v>3</v>
      </c>
      <c r="B6" s="12" t="s">
        <v>12</v>
      </c>
      <c r="C6" s="12" t="s">
        <v>16</v>
      </c>
      <c r="D6" s="12">
        <v>60</v>
      </c>
      <c r="E6" s="12">
        <f>D6*0.6</f>
        <v>36</v>
      </c>
      <c r="F6" s="12">
        <v>30</v>
      </c>
      <c r="G6" s="12">
        <v>100</v>
      </c>
      <c r="H6" s="12">
        <f t="shared" si="0"/>
        <v>3000</v>
      </c>
      <c r="I6" s="21" t="s">
        <v>14</v>
      </c>
    </row>
    <row r="7" s="2" customFormat="1" ht="15" customHeight="1" spans="1:9">
      <c r="A7" s="40">
        <v>4</v>
      </c>
      <c r="B7" s="12" t="s">
        <v>17</v>
      </c>
      <c r="C7" s="12" t="s">
        <v>18</v>
      </c>
      <c r="D7" s="12">
        <v>91</v>
      </c>
      <c r="E7" s="12">
        <f t="shared" ref="E7:E38" si="1">D7*0.6</f>
        <v>54.6</v>
      </c>
      <c r="F7" s="12">
        <v>30</v>
      </c>
      <c r="G7" s="12">
        <v>100</v>
      </c>
      <c r="H7" s="12">
        <f t="shared" si="0"/>
        <v>3000</v>
      </c>
      <c r="I7" s="21" t="s">
        <v>19</v>
      </c>
    </row>
    <row r="8" s="2" customFormat="1" ht="15" customHeight="1" spans="1:9">
      <c r="A8" s="40">
        <v>5</v>
      </c>
      <c r="B8" s="41" t="s">
        <v>20</v>
      </c>
      <c r="C8" s="12" t="s">
        <v>21</v>
      </c>
      <c r="D8" s="12">
        <v>95</v>
      </c>
      <c r="E8" s="12">
        <f t="shared" si="1"/>
        <v>57</v>
      </c>
      <c r="F8" s="12">
        <v>30</v>
      </c>
      <c r="G8" s="12">
        <v>100</v>
      </c>
      <c r="H8" s="12">
        <f t="shared" si="0"/>
        <v>3000</v>
      </c>
      <c r="I8" s="21" t="s">
        <v>19</v>
      </c>
    </row>
    <row r="9" s="2" customFormat="1" ht="15" customHeight="1" spans="1:9">
      <c r="A9" s="40">
        <v>6</v>
      </c>
      <c r="B9" s="12" t="s">
        <v>17</v>
      </c>
      <c r="C9" s="12" t="s">
        <v>22</v>
      </c>
      <c r="D9" s="12">
        <v>123</v>
      </c>
      <c r="E9" s="12">
        <f t="shared" si="1"/>
        <v>73.8</v>
      </c>
      <c r="F9" s="12">
        <v>30</v>
      </c>
      <c r="G9" s="12">
        <v>100</v>
      </c>
      <c r="H9" s="12">
        <f t="shared" si="0"/>
        <v>3000</v>
      </c>
      <c r="I9" s="21" t="s">
        <v>19</v>
      </c>
    </row>
    <row r="10" s="2" customFormat="1" ht="15" customHeight="1" spans="1:9">
      <c r="A10" s="40">
        <v>7</v>
      </c>
      <c r="B10" s="12" t="s">
        <v>17</v>
      </c>
      <c r="C10" s="12" t="s">
        <v>23</v>
      </c>
      <c r="D10" s="12">
        <v>72</v>
      </c>
      <c r="E10" s="12">
        <f t="shared" si="1"/>
        <v>43.2</v>
      </c>
      <c r="F10" s="12">
        <v>30</v>
      </c>
      <c r="G10" s="12">
        <v>100</v>
      </c>
      <c r="H10" s="12">
        <f t="shared" si="0"/>
        <v>3000</v>
      </c>
      <c r="I10" s="21" t="s">
        <v>19</v>
      </c>
    </row>
    <row r="11" s="2" customFormat="1" ht="15" customHeight="1" spans="1:9">
      <c r="A11" s="40">
        <v>8</v>
      </c>
      <c r="B11" s="12" t="s">
        <v>17</v>
      </c>
      <c r="C11" s="12" t="s">
        <v>24</v>
      </c>
      <c r="D11" s="12">
        <v>71</v>
      </c>
      <c r="E11" s="12">
        <f t="shared" si="1"/>
        <v>42.6</v>
      </c>
      <c r="F11" s="12">
        <v>30</v>
      </c>
      <c r="G11" s="12">
        <v>100</v>
      </c>
      <c r="H11" s="12">
        <f t="shared" si="0"/>
        <v>3000</v>
      </c>
      <c r="I11" s="21" t="s">
        <v>19</v>
      </c>
    </row>
    <row r="12" s="2" customFormat="1" ht="15" customHeight="1" spans="1:9">
      <c r="A12" s="40">
        <v>9</v>
      </c>
      <c r="B12" s="12" t="s">
        <v>17</v>
      </c>
      <c r="C12" s="12" t="s">
        <v>25</v>
      </c>
      <c r="D12" s="12">
        <v>92</v>
      </c>
      <c r="E12" s="12">
        <f t="shared" si="1"/>
        <v>55.2</v>
      </c>
      <c r="F12" s="12">
        <v>30</v>
      </c>
      <c r="G12" s="12">
        <v>100</v>
      </c>
      <c r="H12" s="12">
        <f t="shared" si="0"/>
        <v>3000</v>
      </c>
      <c r="I12" s="21" t="s">
        <v>19</v>
      </c>
    </row>
    <row r="13" s="2" customFormat="1" ht="15" customHeight="1" spans="1:9">
      <c r="A13" s="40">
        <v>10</v>
      </c>
      <c r="B13" s="12" t="s">
        <v>26</v>
      </c>
      <c r="C13" s="12" t="s">
        <v>27</v>
      </c>
      <c r="D13" s="12">
        <v>131</v>
      </c>
      <c r="E13" s="12">
        <f t="shared" si="1"/>
        <v>78.6</v>
      </c>
      <c r="F13" s="12">
        <v>30</v>
      </c>
      <c r="G13" s="12">
        <v>100</v>
      </c>
      <c r="H13" s="12">
        <f t="shared" si="0"/>
        <v>3000</v>
      </c>
      <c r="I13" s="21" t="s">
        <v>19</v>
      </c>
    </row>
    <row r="14" s="2" customFormat="1" ht="15" customHeight="1" spans="1:9">
      <c r="A14" s="40">
        <v>11</v>
      </c>
      <c r="B14" s="12" t="s">
        <v>28</v>
      </c>
      <c r="C14" s="12" t="s">
        <v>29</v>
      </c>
      <c r="D14" s="12">
        <v>75</v>
      </c>
      <c r="E14" s="12">
        <f t="shared" si="1"/>
        <v>45</v>
      </c>
      <c r="F14" s="12">
        <v>30</v>
      </c>
      <c r="G14" s="12">
        <v>100</v>
      </c>
      <c r="H14" s="12">
        <f t="shared" si="0"/>
        <v>3000</v>
      </c>
      <c r="I14" s="21" t="s">
        <v>19</v>
      </c>
    </row>
    <row r="15" s="2" customFormat="1" ht="15" customHeight="1" spans="1:9">
      <c r="A15" s="40">
        <v>12</v>
      </c>
      <c r="B15" s="12" t="s">
        <v>17</v>
      </c>
      <c r="C15" s="12" t="s">
        <v>30</v>
      </c>
      <c r="D15" s="12">
        <v>65</v>
      </c>
      <c r="E15" s="12">
        <f t="shared" si="1"/>
        <v>39</v>
      </c>
      <c r="F15" s="12">
        <v>30</v>
      </c>
      <c r="G15" s="12">
        <v>100</v>
      </c>
      <c r="H15" s="12">
        <f t="shared" si="0"/>
        <v>3000</v>
      </c>
      <c r="I15" s="21" t="s">
        <v>19</v>
      </c>
    </row>
    <row r="16" s="2" customFormat="1" ht="15" customHeight="1" spans="1:9">
      <c r="A16" s="40">
        <v>13</v>
      </c>
      <c r="B16" s="12" t="s">
        <v>26</v>
      </c>
      <c r="C16" s="12" t="s">
        <v>31</v>
      </c>
      <c r="D16" s="12">
        <v>73</v>
      </c>
      <c r="E16" s="12">
        <f t="shared" si="1"/>
        <v>43.8</v>
      </c>
      <c r="F16" s="12">
        <v>30</v>
      </c>
      <c r="G16" s="12">
        <v>100</v>
      </c>
      <c r="H16" s="12">
        <f t="shared" si="0"/>
        <v>3000</v>
      </c>
      <c r="I16" s="21" t="s">
        <v>19</v>
      </c>
    </row>
    <row r="17" s="2" customFormat="1" ht="15" customHeight="1" spans="1:9">
      <c r="A17" s="40">
        <v>14</v>
      </c>
      <c r="B17" s="12" t="s">
        <v>26</v>
      </c>
      <c r="C17" s="12" t="s">
        <v>32</v>
      </c>
      <c r="D17" s="12">
        <v>95</v>
      </c>
      <c r="E17" s="12">
        <f t="shared" si="1"/>
        <v>57</v>
      </c>
      <c r="F17" s="12">
        <v>30</v>
      </c>
      <c r="G17" s="12">
        <v>100</v>
      </c>
      <c r="H17" s="12">
        <f t="shared" si="0"/>
        <v>3000</v>
      </c>
      <c r="I17" s="21" t="s">
        <v>19</v>
      </c>
    </row>
    <row r="18" s="2" customFormat="1" ht="15" customHeight="1" spans="1:9">
      <c r="A18" s="40">
        <v>15</v>
      </c>
      <c r="B18" s="12" t="s">
        <v>26</v>
      </c>
      <c r="C18" s="12" t="s">
        <v>33</v>
      </c>
      <c r="D18" s="12">
        <v>62</v>
      </c>
      <c r="E18" s="12">
        <f t="shared" si="1"/>
        <v>37.2</v>
      </c>
      <c r="F18" s="12">
        <v>30</v>
      </c>
      <c r="G18" s="12">
        <v>100</v>
      </c>
      <c r="H18" s="12">
        <f t="shared" si="0"/>
        <v>3000</v>
      </c>
      <c r="I18" s="21" t="s">
        <v>19</v>
      </c>
    </row>
    <row r="19" s="2" customFormat="1" ht="15" customHeight="1" spans="1:9">
      <c r="A19" s="40">
        <v>16</v>
      </c>
      <c r="B19" s="12" t="s">
        <v>34</v>
      </c>
      <c r="C19" s="12" t="s">
        <v>35</v>
      </c>
      <c r="D19" s="12">
        <v>107</v>
      </c>
      <c r="E19" s="12">
        <f t="shared" si="1"/>
        <v>64.2</v>
      </c>
      <c r="F19" s="12">
        <v>30</v>
      </c>
      <c r="G19" s="12">
        <v>100</v>
      </c>
      <c r="H19" s="12">
        <f t="shared" si="0"/>
        <v>3000</v>
      </c>
      <c r="I19" s="21" t="s">
        <v>19</v>
      </c>
    </row>
    <row r="20" s="2" customFormat="1" ht="15" customHeight="1" spans="1:9">
      <c r="A20" s="40">
        <v>17</v>
      </c>
      <c r="B20" s="12" t="s">
        <v>36</v>
      </c>
      <c r="C20" s="12" t="s">
        <v>37</v>
      </c>
      <c r="D20" s="12">
        <v>98</v>
      </c>
      <c r="E20" s="12">
        <f t="shared" si="1"/>
        <v>58.8</v>
      </c>
      <c r="F20" s="12">
        <v>30</v>
      </c>
      <c r="G20" s="12">
        <v>100</v>
      </c>
      <c r="H20" s="12">
        <f t="shared" si="0"/>
        <v>3000</v>
      </c>
      <c r="I20" s="21" t="s">
        <v>19</v>
      </c>
    </row>
    <row r="21" s="2" customFormat="1" ht="15" customHeight="1" spans="1:9">
      <c r="A21" s="40">
        <v>18</v>
      </c>
      <c r="B21" s="12" t="s">
        <v>28</v>
      </c>
      <c r="C21" s="12" t="s">
        <v>38</v>
      </c>
      <c r="D21" s="12">
        <v>63</v>
      </c>
      <c r="E21" s="12">
        <f t="shared" si="1"/>
        <v>37.8</v>
      </c>
      <c r="F21" s="12">
        <v>30</v>
      </c>
      <c r="G21" s="12">
        <v>100</v>
      </c>
      <c r="H21" s="12">
        <f t="shared" si="0"/>
        <v>3000</v>
      </c>
      <c r="I21" s="21" t="s">
        <v>19</v>
      </c>
    </row>
    <row r="22" s="2" customFormat="1" ht="15" customHeight="1" spans="1:9">
      <c r="A22" s="40">
        <v>19</v>
      </c>
      <c r="B22" s="12" t="s">
        <v>28</v>
      </c>
      <c r="C22" s="12" t="s">
        <v>39</v>
      </c>
      <c r="D22" s="12">
        <v>62</v>
      </c>
      <c r="E22" s="12">
        <f t="shared" si="1"/>
        <v>37.2</v>
      </c>
      <c r="F22" s="12">
        <v>30</v>
      </c>
      <c r="G22" s="12">
        <v>100</v>
      </c>
      <c r="H22" s="12">
        <f t="shared" si="0"/>
        <v>3000</v>
      </c>
      <c r="I22" s="21" t="s">
        <v>19</v>
      </c>
    </row>
    <row r="23" s="2" customFormat="1" ht="15" customHeight="1" spans="1:9">
      <c r="A23" s="40">
        <v>20</v>
      </c>
      <c r="B23" s="12" t="s">
        <v>28</v>
      </c>
      <c r="C23" s="12" t="s">
        <v>40</v>
      </c>
      <c r="D23" s="12">
        <v>52</v>
      </c>
      <c r="E23" s="12">
        <f t="shared" si="1"/>
        <v>31.2</v>
      </c>
      <c r="F23" s="12">
        <v>30</v>
      </c>
      <c r="G23" s="12">
        <v>100</v>
      </c>
      <c r="H23" s="12">
        <f t="shared" si="0"/>
        <v>3000</v>
      </c>
      <c r="I23" s="21" t="s">
        <v>19</v>
      </c>
    </row>
    <row r="24" s="2" customFormat="1" ht="15" customHeight="1" spans="1:9">
      <c r="A24" s="40">
        <v>21</v>
      </c>
      <c r="B24" s="12" t="s">
        <v>36</v>
      </c>
      <c r="C24" s="12" t="s">
        <v>41</v>
      </c>
      <c r="D24" s="12">
        <v>73</v>
      </c>
      <c r="E24" s="12">
        <f t="shared" si="1"/>
        <v>43.8</v>
      </c>
      <c r="F24" s="12">
        <v>30</v>
      </c>
      <c r="G24" s="12">
        <v>100</v>
      </c>
      <c r="H24" s="12">
        <f t="shared" si="0"/>
        <v>3000</v>
      </c>
      <c r="I24" s="21" t="s">
        <v>19</v>
      </c>
    </row>
    <row r="25" s="2" customFormat="1" ht="15" customHeight="1" spans="1:9">
      <c r="A25" s="40">
        <v>22</v>
      </c>
      <c r="B25" s="12" t="s">
        <v>17</v>
      </c>
      <c r="C25" s="12" t="s">
        <v>42</v>
      </c>
      <c r="D25" s="12">
        <v>54</v>
      </c>
      <c r="E25" s="12">
        <f t="shared" si="1"/>
        <v>32.4</v>
      </c>
      <c r="F25" s="12">
        <v>30</v>
      </c>
      <c r="G25" s="12">
        <v>100</v>
      </c>
      <c r="H25" s="12">
        <f t="shared" si="0"/>
        <v>3000</v>
      </c>
      <c r="I25" s="21" t="s">
        <v>19</v>
      </c>
    </row>
    <row r="26" s="2" customFormat="1" ht="15" customHeight="1" spans="1:9">
      <c r="A26" s="40">
        <v>23</v>
      </c>
      <c r="B26" s="12" t="s">
        <v>28</v>
      </c>
      <c r="C26" s="12" t="s">
        <v>43</v>
      </c>
      <c r="D26" s="12">
        <v>79</v>
      </c>
      <c r="E26" s="12">
        <f t="shared" si="1"/>
        <v>47.4</v>
      </c>
      <c r="F26" s="12">
        <v>30</v>
      </c>
      <c r="G26" s="12">
        <v>100</v>
      </c>
      <c r="H26" s="12">
        <f t="shared" si="0"/>
        <v>3000</v>
      </c>
      <c r="I26" s="21" t="s">
        <v>19</v>
      </c>
    </row>
    <row r="27" s="2" customFormat="1" ht="15" customHeight="1" spans="1:9">
      <c r="A27" s="40">
        <v>24</v>
      </c>
      <c r="B27" s="12" t="s">
        <v>28</v>
      </c>
      <c r="C27" s="12" t="s">
        <v>44</v>
      </c>
      <c r="D27" s="12">
        <v>80</v>
      </c>
      <c r="E27" s="12">
        <f t="shared" si="1"/>
        <v>48</v>
      </c>
      <c r="F27" s="12">
        <v>30</v>
      </c>
      <c r="G27" s="12">
        <v>100</v>
      </c>
      <c r="H27" s="12">
        <f t="shared" si="0"/>
        <v>3000</v>
      </c>
      <c r="I27" s="21" t="s">
        <v>19</v>
      </c>
    </row>
    <row r="28" s="2" customFormat="1" ht="15" customHeight="1" spans="1:9">
      <c r="A28" s="40">
        <v>25</v>
      </c>
      <c r="B28" s="12" t="s">
        <v>36</v>
      </c>
      <c r="C28" s="12" t="s">
        <v>45</v>
      </c>
      <c r="D28" s="12">
        <v>105</v>
      </c>
      <c r="E28" s="12">
        <f t="shared" si="1"/>
        <v>63</v>
      </c>
      <c r="F28" s="12">
        <v>30</v>
      </c>
      <c r="G28" s="12">
        <v>100</v>
      </c>
      <c r="H28" s="12">
        <f t="shared" si="0"/>
        <v>3000</v>
      </c>
      <c r="I28" s="21" t="s">
        <v>19</v>
      </c>
    </row>
    <row r="29" s="2" customFormat="1" ht="15" customHeight="1" spans="1:9">
      <c r="A29" s="40">
        <v>26</v>
      </c>
      <c r="B29" s="12" t="s">
        <v>28</v>
      </c>
      <c r="C29" s="12" t="s">
        <v>46</v>
      </c>
      <c r="D29" s="12">
        <v>79</v>
      </c>
      <c r="E29" s="12">
        <f t="shared" si="1"/>
        <v>47.4</v>
      </c>
      <c r="F29" s="12">
        <v>30</v>
      </c>
      <c r="G29" s="12">
        <v>100</v>
      </c>
      <c r="H29" s="12">
        <f t="shared" si="0"/>
        <v>3000</v>
      </c>
      <c r="I29" s="21" t="s">
        <v>19</v>
      </c>
    </row>
    <row r="30" s="2" customFormat="1" ht="15" customHeight="1" spans="1:9">
      <c r="A30" s="40">
        <v>27</v>
      </c>
      <c r="B30" s="12" t="s">
        <v>36</v>
      </c>
      <c r="C30" s="12" t="s">
        <v>47</v>
      </c>
      <c r="D30" s="12">
        <v>91</v>
      </c>
      <c r="E30" s="12">
        <f t="shared" si="1"/>
        <v>54.6</v>
      </c>
      <c r="F30" s="12">
        <v>30</v>
      </c>
      <c r="G30" s="12">
        <v>100</v>
      </c>
      <c r="H30" s="12">
        <f t="shared" si="0"/>
        <v>3000</v>
      </c>
      <c r="I30" s="21" t="s">
        <v>19</v>
      </c>
    </row>
    <row r="31" s="2" customFormat="1" ht="15" customHeight="1" spans="1:9">
      <c r="A31" s="40">
        <v>28</v>
      </c>
      <c r="B31" s="12" t="s">
        <v>28</v>
      </c>
      <c r="C31" s="12" t="s">
        <v>48</v>
      </c>
      <c r="D31" s="12">
        <v>62</v>
      </c>
      <c r="E31" s="12">
        <f t="shared" si="1"/>
        <v>37.2</v>
      </c>
      <c r="F31" s="12">
        <v>30</v>
      </c>
      <c r="G31" s="12">
        <v>100</v>
      </c>
      <c r="H31" s="12">
        <f t="shared" si="0"/>
        <v>3000</v>
      </c>
      <c r="I31" s="21" t="s">
        <v>19</v>
      </c>
    </row>
    <row r="32" s="2" customFormat="1" ht="15" customHeight="1" spans="1:9">
      <c r="A32" s="40">
        <v>29</v>
      </c>
      <c r="B32" s="12" t="s">
        <v>28</v>
      </c>
      <c r="C32" s="12" t="s">
        <v>49</v>
      </c>
      <c r="D32" s="12">
        <v>56</v>
      </c>
      <c r="E32" s="12">
        <f t="shared" si="1"/>
        <v>33.6</v>
      </c>
      <c r="F32" s="12">
        <v>30</v>
      </c>
      <c r="G32" s="12">
        <v>100</v>
      </c>
      <c r="H32" s="12">
        <f t="shared" si="0"/>
        <v>3000</v>
      </c>
      <c r="I32" s="21" t="s">
        <v>19</v>
      </c>
    </row>
    <row r="33" s="2" customFormat="1" ht="15" customHeight="1" spans="1:9">
      <c r="A33" s="40">
        <v>30</v>
      </c>
      <c r="B33" s="12" t="s">
        <v>28</v>
      </c>
      <c r="C33" s="12" t="s">
        <v>50</v>
      </c>
      <c r="D33" s="12">
        <v>79</v>
      </c>
      <c r="E33" s="12">
        <f t="shared" si="1"/>
        <v>47.4</v>
      </c>
      <c r="F33" s="12">
        <v>30</v>
      </c>
      <c r="G33" s="12">
        <v>100</v>
      </c>
      <c r="H33" s="12">
        <f t="shared" si="0"/>
        <v>3000</v>
      </c>
      <c r="I33" s="21" t="s">
        <v>19</v>
      </c>
    </row>
    <row r="34" s="2" customFormat="1" ht="15" customHeight="1" spans="1:9">
      <c r="A34" s="40">
        <v>31</v>
      </c>
      <c r="B34" s="12" t="s">
        <v>28</v>
      </c>
      <c r="C34" s="12" t="s">
        <v>51</v>
      </c>
      <c r="D34" s="12">
        <v>71</v>
      </c>
      <c r="E34" s="12">
        <f t="shared" si="1"/>
        <v>42.6</v>
      </c>
      <c r="F34" s="12">
        <v>30</v>
      </c>
      <c r="G34" s="12">
        <v>100</v>
      </c>
      <c r="H34" s="12">
        <f t="shared" si="0"/>
        <v>3000</v>
      </c>
      <c r="I34" s="21" t="s">
        <v>19</v>
      </c>
    </row>
    <row r="35" s="2" customFormat="1" ht="15" customHeight="1" spans="1:9">
      <c r="A35" s="40">
        <v>32</v>
      </c>
      <c r="B35" s="12" t="s">
        <v>28</v>
      </c>
      <c r="C35" s="12" t="s">
        <v>52</v>
      </c>
      <c r="D35" s="12">
        <v>73</v>
      </c>
      <c r="E35" s="12">
        <f t="shared" si="1"/>
        <v>43.8</v>
      </c>
      <c r="F35" s="12">
        <v>30</v>
      </c>
      <c r="G35" s="12">
        <v>100</v>
      </c>
      <c r="H35" s="12">
        <f t="shared" si="0"/>
        <v>3000</v>
      </c>
      <c r="I35" s="21" t="s">
        <v>19</v>
      </c>
    </row>
    <row r="36" s="2" customFormat="1" ht="15" customHeight="1" spans="1:9">
      <c r="A36" s="40">
        <v>33</v>
      </c>
      <c r="B36" s="12" t="s">
        <v>36</v>
      </c>
      <c r="C36" s="12" t="s">
        <v>53</v>
      </c>
      <c r="D36" s="12">
        <v>63</v>
      </c>
      <c r="E36" s="12">
        <f t="shared" si="1"/>
        <v>37.8</v>
      </c>
      <c r="F36" s="12">
        <v>30</v>
      </c>
      <c r="G36" s="12">
        <v>100</v>
      </c>
      <c r="H36" s="12">
        <f t="shared" si="0"/>
        <v>3000</v>
      </c>
      <c r="I36" s="21" t="s">
        <v>19</v>
      </c>
    </row>
    <row r="37" s="2" customFormat="1" ht="15" customHeight="1" spans="1:9">
      <c r="A37" s="40">
        <v>34</v>
      </c>
      <c r="B37" s="12" t="s">
        <v>36</v>
      </c>
      <c r="C37" s="12" t="s">
        <v>54</v>
      </c>
      <c r="D37" s="12">
        <v>84</v>
      </c>
      <c r="E37" s="12">
        <f t="shared" si="1"/>
        <v>50.4</v>
      </c>
      <c r="F37" s="12">
        <v>30</v>
      </c>
      <c r="G37" s="12">
        <v>100</v>
      </c>
      <c r="H37" s="12">
        <f t="shared" ref="H37:H89" si="2">G37*F37</f>
        <v>3000</v>
      </c>
      <c r="I37" s="21" t="s">
        <v>19</v>
      </c>
    </row>
    <row r="38" s="2" customFormat="1" ht="15" customHeight="1" spans="1:9">
      <c r="A38" s="40">
        <v>35</v>
      </c>
      <c r="B38" s="12" t="s">
        <v>36</v>
      </c>
      <c r="C38" s="12" t="s">
        <v>55</v>
      </c>
      <c r="D38" s="12">
        <v>72</v>
      </c>
      <c r="E38" s="12">
        <f t="shared" si="1"/>
        <v>43.2</v>
      </c>
      <c r="F38" s="12">
        <v>30</v>
      </c>
      <c r="G38" s="12">
        <v>100</v>
      </c>
      <c r="H38" s="12">
        <f t="shared" si="2"/>
        <v>3000</v>
      </c>
      <c r="I38" s="21" t="s">
        <v>19</v>
      </c>
    </row>
    <row r="39" s="2" customFormat="1" ht="15" customHeight="1" spans="1:9">
      <c r="A39" s="40">
        <v>36</v>
      </c>
      <c r="B39" s="12" t="s">
        <v>36</v>
      </c>
      <c r="C39" s="12" t="s">
        <v>56</v>
      </c>
      <c r="D39" s="12">
        <v>56</v>
      </c>
      <c r="E39" s="12">
        <f t="shared" ref="E39:E56" si="3">D39*0.6</f>
        <v>33.6</v>
      </c>
      <c r="F39" s="12">
        <v>30</v>
      </c>
      <c r="G39" s="12">
        <v>100</v>
      </c>
      <c r="H39" s="12">
        <f t="shared" si="2"/>
        <v>3000</v>
      </c>
      <c r="I39" s="21" t="s">
        <v>19</v>
      </c>
    </row>
    <row r="40" s="2" customFormat="1" ht="15" customHeight="1" spans="1:9">
      <c r="A40" s="40">
        <v>37</v>
      </c>
      <c r="B40" s="12" t="s">
        <v>26</v>
      </c>
      <c r="C40" s="12" t="s">
        <v>57</v>
      </c>
      <c r="D40" s="12">
        <v>119</v>
      </c>
      <c r="E40" s="12">
        <f t="shared" si="3"/>
        <v>71.4</v>
      </c>
      <c r="F40" s="12">
        <v>30</v>
      </c>
      <c r="G40" s="12">
        <v>100</v>
      </c>
      <c r="H40" s="12">
        <f t="shared" si="2"/>
        <v>3000</v>
      </c>
      <c r="I40" s="21" t="s">
        <v>19</v>
      </c>
    </row>
    <row r="41" s="2" customFormat="1" ht="15" customHeight="1" spans="1:9">
      <c r="A41" s="40">
        <v>38</v>
      </c>
      <c r="B41" s="12" t="s">
        <v>26</v>
      </c>
      <c r="C41" s="12" t="s">
        <v>58</v>
      </c>
      <c r="D41" s="12">
        <v>80</v>
      </c>
      <c r="E41" s="12">
        <f t="shared" si="3"/>
        <v>48</v>
      </c>
      <c r="F41" s="12">
        <v>30</v>
      </c>
      <c r="G41" s="12">
        <v>100</v>
      </c>
      <c r="H41" s="12">
        <f t="shared" si="2"/>
        <v>3000</v>
      </c>
      <c r="I41" s="21" t="s">
        <v>19</v>
      </c>
    </row>
    <row r="42" s="2" customFormat="1" ht="15" customHeight="1" spans="1:9">
      <c r="A42" s="40">
        <v>39</v>
      </c>
      <c r="B42" s="12" t="s">
        <v>20</v>
      </c>
      <c r="C42" s="12" t="s">
        <v>59</v>
      </c>
      <c r="D42" s="12">
        <v>65</v>
      </c>
      <c r="E42" s="12">
        <f t="shared" si="3"/>
        <v>39</v>
      </c>
      <c r="F42" s="12">
        <v>30</v>
      </c>
      <c r="G42" s="12">
        <v>100</v>
      </c>
      <c r="H42" s="12">
        <f t="shared" si="2"/>
        <v>3000</v>
      </c>
      <c r="I42" s="21" t="s">
        <v>19</v>
      </c>
    </row>
    <row r="43" s="2" customFormat="1" ht="15" customHeight="1" spans="1:9">
      <c r="A43" s="40">
        <v>40</v>
      </c>
      <c r="B43" s="12" t="s">
        <v>26</v>
      </c>
      <c r="C43" s="12" t="s">
        <v>60</v>
      </c>
      <c r="D43" s="12">
        <v>73</v>
      </c>
      <c r="E43" s="12">
        <f t="shared" si="3"/>
        <v>43.8</v>
      </c>
      <c r="F43" s="12">
        <v>30</v>
      </c>
      <c r="G43" s="12">
        <v>100</v>
      </c>
      <c r="H43" s="12">
        <f t="shared" si="2"/>
        <v>3000</v>
      </c>
      <c r="I43" s="21" t="s">
        <v>19</v>
      </c>
    </row>
    <row r="44" s="2" customFormat="1" ht="15" customHeight="1" spans="1:9">
      <c r="A44" s="40">
        <v>41</v>
      </c>
      <c r="B44" s="12" t="s">
        <v>20</v>
      </c>
      <c r="C44" s="12" t="s">
        <v>61</v>
      </c>
      <c r="D44" s="12">
        <v>84</v>
      </c>
      <c r="E44" s="12">
        <f t="shared" si="3"/>
        <v>50.4</v>
      </c>
      <c r="F44" s="12">
        <v>30</v>
      </c>
      <c r="G44" s="12">
        <v>100</v>
      </c>
      <c r="H44" s="12">
        <f t="shared" si="2"/>
        <v>3000</v>
      </c>
      <c r="I44" s="21" t="s">
        <v>19</v>
      </c>
    </row>
    <row r="45" s="2" customFormat="1" ht="15" customHeight="1" spans="1:9">
      <c r="A45" s="40">
        <v>42</v>
      </c>
      <c r="B45" s="12" t="s">
        <v>36</v>
      </c>
      <c r="C45" s="12" t="s">
        <v>62</v>
      </c>
      <c r="D45" s="12">
        <v>84</v>
      </c>
      <c r="E45" s="12">
        <f t="shared" si="3"/>
        <v>50.4</v>
      </c>
      <c r="F45" s="12">
        <v>30</v>
      </c>
      <c r="G45" s="12">
        <v>100</v>
      </c>
      <c r="H45" s="12">
        <f t="shared" si="2"/>
        <v>3000</v>
      </c>
      <c r="I45" s="21" t="s">
        <v>19</v>
      </c>
    </row>
    <row r="46" s="2" customFormat="1" ht="15" customHeight="1" spans="1:9">
      <c r="A46" s="40">
        <v>43</v>
      </c>
      <c r="B46" s="12" t="s">
        <v>36</v>
      </c>
      <c r="C46" s="12" t="s">
        <v>63</v>
      </c>
      <c r="D46" s="12">
        <v>65</v>
      </c>
      <c r="E46" s="12">
        <f t="shared" si="3"/>
        <v>39</v>
      </c>
      <c r="F46" s="12">
        <v>30</v>
      </c>
      <c r="G46" s="12">
        <v>100</v>
      </c>
      <c r="H46" s="12">
        <f t="shared" si="2"/>
        <v>3000</v>
      </c>
      <c r="I46" s="21" t="s">
        <v>19</v>
      </c>
    </row>
    <row r="47" s="2" customFormat="1" ht="15" customHeight="1" spans="1:9">
      <c r="A47" s="40">
        <v>44</v>
      </c>
      <c r="B47" s="12" t="s">
        <v>36</v>
      </c>
      <c r="C47" s="12" t="s">
        <v>64</v>
      </c>
      <c r="D47" s="12">
        <v>118</v>
      </c>
      <c r="E47" s="12">
        <f t="shared" si="3"/>
        <v>70.8</v>
      </c>
      <c r="F47" s="12">
        <v>30</v>
      </c>
      <c r="G47" s="12">
        <v>100</v>
      </c>
      <c r="H47" s="12">
        <f t="shared" si="2"/>
        <v>3000</v>
      </c>
      <c r="I47" s="21" t="s">
        <v>19</v>
      </c>
    </row>
    <row r="48" s="2" customFormat="1" ht="15" customHeight="1" spans="1:9">
      <c r="A48" s="40">
        <v>45</v>
      </c>
      <c r="B48" s="12" t="s">
        <v>36</v>
      </c>
      <c r="C48" s="12" t="s">
        <v>65</v>
      </c>
      <c r="D48" s="12">
        <v>108</v>
      </c>
      <c r="E48" s="12">
        <f t="shared" si="3"/>
        <v>64.8</v>
      </c>
      <c r="F48" s="12">
        <v>30</v>
      </c>
      <c r="G48" s="12">
        <v>100</v>
      </c>
      <c r="H48" s="12">
        <f t="shared" si="2"/>
        <v>3000</v>
      </c>
      <c r="I48" s="21" t="s">
        <v>19</v>
      </c>
    </row>
    <row r="49" s="2" customFormat="1" ht="15" customHeight="1" spans="1:9">
      <c r="A49" s="40">
        <v>46</v>
      </c>
      <c r="B49" s="12" t="s">
        <v>28</v>
      </c>
      <c r="C49" s="12" t="s">
        <v>66</v>
      </c>
      <c r="D49" s="12">
        <v>72</v>
      </c>
      <c r="E49" s="12">
        <f t="shared" si="3"/>
        <v>43.2</v>
      </c>
      <c r="F49" s="12">
        <v>30</v>
      </c>
      <c r="G49" s="12">
        <v>100</v>
      </c>
      <c r="H49" s="12">
        <f t="shared" si="2"/>
        <v>3000</v>
      </c>
      <c r="I49" s="21" t="s">
        <v>19</v>
      </c>
    </row>
    <row r="50" s="2" customFormat="1" ht="15" customHeight="1" spans="1:9">
      <c r="A50" s="40">
        <v>47</v>
      </c>
      <c r="B50" s="12" t="s">
        <v>20</v>
      </c>
      <c r="C50" s="12" t="s">
        <v>67</v>
      </c>
      <c r="D50" s="12">
        <v>54</v>
      </c>
      <c r="E50" s="12">
        <f t="shared" si="3"/>
        <v>32.4</v>
      </c>
      <c r="F50" s="12">
        <v>30</v>
      </c>
      <c r="G50" s="12">
        <v>100</v>
      </c>
      <c r="H50" s="12">
        <f t="shared" si="2"/>
        <v>3000</v>
      </c>
      <c r="I50" s="21" t="s">
        <v>19</v>
      </c>
    </row>
    <row r="51" s="2" customFormat="1" ht="15" customHeight="1" spans="1:9">
      <c r="A51" s="40">
        <v>48</v>
      </c>
      <c r="B51" s="12" t="s">
        <v>36</v>
      </c>
      <c r="C51" s="12" t="s">
        <v>68</v>
      </c>
      <c r="D51" s="12">
        <v>70</v>
      </c>
      <c r="E51" s="12">
        <f t="shared" si="3"/>
        <v>42</v>
      </c>
      <c r="F51" s="12">
        <v>30</v>
      </c>
      <c r="G51" s="12">
        <v>100</v>
      </c>
      <c r="H51" s="12">
        <f t="shared" si="2"/>
        <v>3000</v>
      </c>
      <c r="I51" s="21" t="s">
        <v>19</v>
      </c>
    </row>
    <row r="52" s="2" customFormat="1" ht="15" customHeight="1" spans="1:9">
      <c r="A52" s="40">
        <v>49</v>
      </c>
      <c r="B52" s="12" t="s">
        <v>20</v>
      </c>
      <c r="C52" s="12" t="s">
        <v>69</v>
      </c>
      <c r="D52" s="12">
        <v>71</v>
      </c>
      <c r="E52" s="12">
        <f t="shared" si="3"/>
        <v>42.6</v>
      </c>
      <c r="F52" s="12">
        <v>30</v>
      </c>
      <c r="G52" s="12">
        <v>100</v>
      </c>
      <c r="H52" s="12">
        <f t="shared" si="2"/>
        <v>3000</v>
      </c>
      <c r="I52" s="21" t="s">
        <v>19</v>
      </c>
    </row>
    <row r="53" s="2" customFormat="1" ht="15" customHeight="1" spans="1:9">
      <c r="A53" s="40">
        <v>50</v>
      </c>
      <c r="B53" s="12" t="s">
        <v>70</v>
      </c>
      <c r="C53" s="12" t="s">
        <v>71</v>
      </c>
      <c r="D53" s="12">
        <v>65</v>
      </c>
      <c r="E53" s="12">
        <f t="shared" si="3"/>
        <v>39</v>
      </c>
      <c r="F53" s="12">
        <v>30</v>
      </c>
      <c r="G53" s="12">
        <v>100</v>
      </c>
      <c r="H53" s="12">
        <f t="shared" si="2"/>
        <v>3000</v>
      </c>
      <c r="I53" s="21" t="s">
        <v>19</v>
      </c>
    </row>
    <row r="54" s="2" customFormat="1" ht="15" customHeight="1" spans="1:9">
      <c r="A54" s="40">
        <v>51</v>
      </c>
      <c r="B54" s="12" t="s">
        <v>72</v>
      </c>
      <c r="C54" s="12" t="s">
        <v>73</v>
      </c>
      <c r="D54" s="12">
        <v>114</v>
      </c>
      <c r="E54" s="12">
        <f t="shared" si="3"/>
        <v>68.4</v>
      </c>
      <c r="F54" s="12">
        <v>30</v>
      </c>
      <c r="G54" s="12">
        <v>100</v>
      </c>
      <c r="H54" s="12">
        <f t="shared" si="2"/>
        <v>3000</v>
      </c>
      <c r="I54" s="21" t="s">
        <v>19</v>
      </c>
    </row>
    <row r="55" ht="15" customHeight="1" spans="1:9">
      <c r="A55" s="40">
        <v>52</v>
      </c>
      <c r="B55" s="41" t="s">
        <v>72</v>
      </c>
      <c r="C55" s="41" t="s">
        <v>74</v>
      </c>
      <c r="D55" s="41">
        <v>136</v>
      </c>
      <c r="E55" s="12">
        <f t="shared" ref="E55:E89" si="4">D55*0.6</f>
        <v>81.6</v>
      </c>
      <c r="F55" s="12">
        <v>30</v>
      </c>
      <c r="G55" s="12">
        <v>100</v>
      </c>
      <c r="H55" s="12">
        <f t="shared" si="2"/>
        <v>3000</v>
      </c>
      <c r="I55" s="21" t="s">
        <v>14</v>
      </c>
    </row>
    <row r="56" ht="15" customHeight="1" spans="1:9">
      <c r="A56" s="40">
        <v>53</v>
      </c>
      <c r="B56" s="41" t="s">
        <v>72</v>
      </c>
      <c r="C56" s="41" t="s">
        <v>75</v>
      </c>
      <c r="D56" s="41">
        <v>99</v>
      </c>
      <c r="E56" s="12">
        <f t="shared" si="4"/>
        <v>59.4</v>
      </c>
      <c r="F56" s="12">
        <v>30</v>
      </c>
      <c r="G56" s="12">
        <v>100</v>
      </c>
      <c r="H56" s="12">
        <f t="shared" si="2"/>
        <v>3000</v>
      </c>
      <c r="I56" s="21" t="s">
        <v>14</v>
      </c>
    </row>
    <row r="57" ht="15" customHeight="1" spans="1:9">
      <c r="A57" s="40">
        <v>54</v>
      </c>
      <c r="B57" s="41" t="s">
        <v>72</v>
      </c>
      <c r="C57" s="41" t="s">
        <v>76</v>
      </c>
      <c r="D57" s="41">
        <v>111</v>
      </c>
      <c r="E57" s="12">
        <f t="shared" si="4"/>
        <v>66.6</v>
      </c>
      <c r="F57" s="12">
        <v>30</v>
      </c>
      <c r="G57" s="12">
        <v>100</v>
      </c>
      <c r="H57" s="12">
        <f t="shared" si="2"/>
        <v>3000</v>
      </c>
      <c r="I57" s="21" t="s">
        <v>14</v>
      </c>
    </row>
    <row r="58" ht="15" customHeight="1" spans="1:9">
      <c r="A58" s="40">
        <v>55</v>
      </c>
      <c r="B58" s="41" t="s">
        <v>72</v>
      </c>
      <c r="C58" s="41" t="s">
        <v>77</v>
      </c>
      <c r="D58" s="41">
        <v>99</v>
      </c>
      <c r="E58" s="12">
        <f t="shared" si="4"/>
        <v>59.4</v>
      </c>
      <c r="F58" s="12">
        <v>30</v>
      </c>
      <c r="G58" s="12">
        <v>100</v>
      </c>
      <c r="H58" s="12">
        <f t="shared" si="2"/>
        <v>3000</v>
      </c>
      <c r="I58" s="21" t="s">
        <v>14</v>
      </c>
    </row>
    <row r="59" ht="15" customHeight="1" spans="1:9">
      <c r="A59" s="40">
        <v>56</v>
      </c>
      <c r="B59" s="41" t="s">
        <v>28</v>
      </c>
      <c r="C59" s="41" t="s">
        <v>78</v>
      </c>
      <c r="D59" s="41">
        <v>130</v>
      </c>
      <c r="E59" s="12">
        <f t="shared" si="4"/>
        <v>78</v>
      </c>
      <c r="F59" s="12">
        <v>30</v>
      </c>
      <c r="G59" s="12">
        <v>100</v>
      </c>
      <c r="H59" s="12">
        <f t="shared" si="2"/>
        <v>3000</v>
      </c>
      <c r="I59" s="21" t="s">
        <v>14</v>
      </c>
    </row>
    <row r="60" ht="15" customHeight="1" spans="1:9">
      <c r="A60" s="40">
        <v>57</v>
      </c>
      <c r="B60" s="41" t="s">
        <v>28</v>
      </c>
      <c r="C60" s="41" t="s">
        <v>79</v>
      </c>
      <c r="D60" s="41">
        <v>117</v>
      </c>
      <c r="E60" s="12">
        <f t="shared" si="4"/>
        <v>70.2</v>
      </c>
      <c r="F60" s="12">
        <v>30</v>
      </c>
      <c r="G60" s="12">
        <v>100</v>
      </c>
      <c r="H60" s="12">
        <f t="shared" si="2"/>
        <v>3000</v>
      </c>
      <c r="I60" s="21" t="s">
        <v>14</v>
      </c>
    </row>
    <row r="61" ht="15" customHeight="1" spans="1:9">
      <c r="A61" s="40">
        <v>58</v>
      </c>
      <c r="B61" s="41" t="s">
        <v>36</v>
      </c>
      <c r="C61" s="41" t="s">
        <v>80</v>
      </c>
      <c r="D61" s="41">
        <v>118</v>
      </c>
      <c r="E61" s="12">
        <f t="shared" si="4"/>
        <v>70.8</v>
      </c>
      <c r="F61" s="12">
        <v>30</v>
      </c>
      <c r="G61" s="12">
        <v>100</v>
      </c>
      <c r="H61" s="12">
        <f t="shared" si="2"/>
        <v>3000</v>
      </c>
      <c r="I61" s="21" t="s">
        <v>14</v>
      </c>
    </row>
    <row r="62" ht="15" customHeight="1" spans="1:9">
      <c r="A62" s="40">
        <v>59</v>
      </c>
      <c r="B62" s="41" t="s">
        <v>36</v>
      </c>
      <c r="C62" s="41" t="s">
        <v>81</v>
      </c>
      <c r="D62" s="41">
        <v>109</v>
      </c>
      <c r="E62" s="12">
        <f t="shared" si="4"/>
        <v>65.4</v>
      </c>
      <c r="F62" s="12">
        <v>30</v>
      </c>
      <c r="G62" s="12">
        <v>100</v>
      </c>
      <c r="H62" s="12">
        <f t="shared" si="2"/>
        <v>3000</v>
      </c>
      <c r="I62" s="21" t="s">
        <v>14</v>
      </c>
    </row>
    <row r="63" ht="15" customHeight="1" spans="1:9">
      <c r="A63" s="40">
        <v>60</v>
      </c>
      <c r="B63" s="41" t="s">
        <v>20</v>
      </c>
      <c r="C63" s="41" t="s">
        <v>82</v>
      </c>
      <c r="D63" s="41">
        <v>87</v>
      </c>
      <c r="E63" s="12">
        <f t="shared" si="4"/>
        <v>52.2</v>
      </c>
      <c r="F63" s="12">
        <v>30</v>
      </c>
      <c r="G63" s="12">
        <v>100</v>
      </c>
      <c r="H63" s="12">
        <f t="shared" si="2"/>
        <v>3000</v>
      </c>
      <c r="I63" s="21" t="s">
        <v>14</v>
      </c>
    </row>
    <row r="64" ht="15" customHeight="1" spans="1:9">
      <c r="A64" s="40">
        <v>61</v>
      </c>
      <c r="B64" s="41" t="s">
        <v>28</v>
      </c>
      <c r="C64" s="41" t="s">
        <v>83</v>
      </c>
      <c r="D64" s="41">
        <v>87</v>
      </c>
      <c r="E64" s="12">
        <f t="shared" si="4"/>
        <v>52.2</v>
      </c>
      <c r="F64" s="12">
        <v>30</v>
      </c>
      <c r="G64" s="12">
        <v>100</v>
      </c>
      <c r="H64" s="12">
        <f t="shared" si="2"/>
        <v>3000</v>
      </c>
      <c r="I64" s="21" t="s">
        <v>14</v>
      </c>
    </row>
    <row r="65" ht="15" customHeight="1" spans="1:9">
      <c r="A65" s="40">
        <v>62</v>
      </c>
      <c r="B65" s="41" t="s">
        <v>36</v>
      </c>
      <c r="C65" s="41" t="s">
        <v>84</v>
      </c>
      <c r="D65" s="41">
        <v>87</v>
      </c>
      <c r="E65" s="12">
        <f t="shared" si="4"/>
        <v>52.2</v>
      </c>
      <c r="F65" s="12">
        <v>30</v>
      </c>
      <c r="G65" s="12">
        <v>100</v>
      </c>
      <c r="H65" s="12">
        <f t="shared" si="2"/>
        <v>3000</v>
      </c>
      <c r="I65" s="21" t="s">
        <v>14</v>
      </c>
    </row>
    <row r="66" ht="15" customHeight="1" spans="1:9">
      <c r="A66" s="40">
        <v>63</v>
      </c>
      <c r="B66" s="41" t="s">
        <v>28</v>
      </c>
      <c r="C66" s="41" t="s">
        <v>85</v>
      </c>
      <c r="D66" s="41">
        <v>80</v>
      </c>
      <c r="E66" s="12">
        <f t="shared" si="4"/>
        <v>48</v>
      </c>
      <c r="F66" s="12">
        <v>30</v>
      </c>
      <c r="G66" s="12">
        <v>100</v>
      </c>
      <c r="H66" s="12">
        <f t="shared" si="2"/>
        <v>3000</v>
      </c>
      <c r="I66" s="21" t="s">
        <v>14</v>
      </c>
    </row>
    <row r="67" ht="15" customHeight="1" spans="1:9">
      <c r="A67" s="40">
        <v>64</v>
      </c>
      <c r="B67" s="41" t="s">
        <v>28</v>
      </c>
      <c r="C67" s="41" t="s">
        <v>86</v>
      </c>
      <c r="D67" s="41">
        <v>87</v>
      </c>
      <c r="E67" s="12">
        <f t="shared" si="4"/>
        <v>52.2</v>
      </c>
      <c r="F67" s="12">
        <v>30</v>
      </c>
      <c r="G67" s="12">
        <v>100</v>
      </c>
      <c r="H67" s="12">
        <f t="shared" si="2"/>
        <v>3000</v>
      </c>
      <c r="I67" s="21" t="s">
        <v>14</v>
      </c>
    </row>
    <row r="68" ht="15" customHeight="1" spans="1:9">
      <c r="A68" s="40">
        <v>65</v>
      </c>
      <c r="B68" s="41" t="s">
        <v>20</v>
      </c>
      <c r="C68" s="41" t="s">
        <v>87</v>
      </c>
      <c r="D68" s="41">
        <v>139</v>
      </c>
      <c r="E68" s="12">
        <f t="shared" si="4"/>
        <v>83.4</v>
      </c>
      <c r="F68" s="12">
        <v>30</v>
      </c>
      <c r="G68" s="12">
        <v>100</v>
      </c>
      <c r="H68" s="12">
        <f t="shared" si="2"/>
        <v>3000</v>
      </c>
      <c r="I68" s="21" t="s">
        <v>14</v>
      </c>
    </row>
    <row r="69" ht="15" customHeight="1" spans="1:9">
      <c r="A69" s="40">
        <v>66</v>
      </c>
      <c r="B69" s="41" t="s">
        <v>20</v>
      </c>
      <c r="C69" s="41" t="s">
        <v>88</v>
      </c>
      <c r="D69" s="41">
        <v>86</v>
      </c>
      <c r="E69" s="12">
        <f t="shared" si="4"/>
        <v>51.6</v>
      </c>
      <c r="F69" s="12">
        <v>30</v>
      </c>
      <c r="G69" s="12">
        <v>100</v>
      </c>
      <c r="H69" s="12">
        <f t="shared" si="2"/>
        <v>3000</v>
      </c>
      <c r="I69" s="21" t="s">
        <v>14</v>
      </c>
    </row>
    <row r="70" ht="15" customHeight="1" spans="1:9">
      <c r="A70" s="40">
        <v>67</v>
      </c>
      <c r="B70" s="41" t="s">
        <v>20</v>
      </c>
      <c r="C70" s="41" t="s">
        <v>89</v>
      </c>
      <c r="D70" s="41">
        <v>119</v>
      </c>
      <c r="E70" s="12">
        <f t="shared" si="4"/>
        <v>71.4</v>
      </c>
      <c r="F70" s="12">
        <v>30</v>
      </c>
      <c r="G70" s="12">
        <v>100</v>
      </c>
      <c r="H70" s="12">
        <f t="shared" si="2"/>
        <v>3000</v>
      </c>
      <c r="I70" s="21" t="s">
        <v>14</v>
      </c>
    </row>
    <row r="71" ht="15" customHeight="1" spans="1:9">
      <c r="A71" s="40">
        <v>68</v>
      </c>
      <c r="B71" s="41" t="s">
        <v>20</v>
      </c>
      <c r="C71" s="41" t="s">
        <v>90</v>
      </c>
      <c r="D71" s="41">
        <v>75</v>
      </c>
      <c r="E71" s="12">
        <f t="shared" si="4"/>
        <v>45</v>
      </c>
      <c r="F71" s="12">
        <v>30</v>
      </c>
      <c r="G71" s="12">
        <v>100</v>
      </c>
      <c r="H71" s="12">
        <f t="shared" si="2"/>
        <v>3000</v>
      </c>
      <c r="I71" s="21" t="s">
        <v>14</v>
      </c>
    </row>
    <row r="72" ht="15" customHeight="1" spans="1:9">
      <c r="A72" s="40">
        <v>69</v>
      </c>
      <c r="B72" s="41" t="s">
        <v>26</v>
      </c>
      <c r="C72" s="41" t="s">
        <v>91</v>
      </c>
      <c r="D72" s="41">
        <v>84</v>
      </c>
      <c r="E72" s="12">
        <f t="shared" si="4"/>
        <v>50.4</v>
      </c>
      <c r="F72" s="12">
        <v>30</v>
      </c>
      <c r="G72" s="12">
        <v>100</v>
      </c>
      <c r="H72" s="12">
        <f t="shared" si="2"/>
        <v>3000</v>
      </c>
      <c r="I72" s="21" t="s">
        <v>14</v>
      </c>
    </row>
    <row r="73" ht="15" customHeight="1" spans="1:9">
      <c r="A73" s="40">
        <v>70</v>
      </c>
      <c r="B73" s="41" t="s">
        <v>36</v>
      </c>
      <c r="C73" s="41" t="s">
        <v>92</v>
      </c>
      <c r="D73" s="41">
        <v>96</v>
      </c>
      <c r="E73" s="12">
        <f t="shared" si="4"/>
        <v>57.6</v>
      </c>
      <c r="F73" s="12">
        <v>30</v>
      </c>
      <c r="G73" s="12">
        <v>100</v>
      </c>
      <c r="H73" s="12">
        <f t="shared" si="2"/>
        <v>3000</v>
      </c>
      <c r="I73" s="21" t="s">
        <v>14</v>
      </c>
    </row>
    <row r="74" ht="15" customHeight="1" spans="1:9">
      <c r="A74" s="40">
        <v>71</v>
      </c>
      <c r="B74" s="41" t="s">
        <v>72</v>
      </c>
      <c r="C74" s="41" t="s">
        <v>93</v>
      </c>
      <c r="D74" s="41">
        <v>127</v>
      </c>
      <c r="E74" s="12">
        <f t="shared" si="4"/>
        <v>76.2</v>
      </c>
      <c r="F74" s="12">
        <v>30</v>
      </c>
      <c r="G74" s="12">
        <v>100</v>
      </c>
      <c r="H74" s="12">
        <f t="shared" si="2"/>
        <v>3000</v>
      </c>
      <c r="I74" s="21" t="s">
        <v>14</v>
      </c>
    </row>
    <row r="75" ht="15" customHeight="1" spans="1:9">
      <c r="A75" s="40">
        <v>72</v>
      </c>
      <c r="B75" s="41" t="s">
        <v>36</v>
      </c>
      <c r="C75" s="41" t="s">
        <v>94</v>
      </c>
      <c r="D75" s="41">
        <v>67</v>
      </c>
      <c r="E75" s="12">
        <f t="shared" si="4"/>
        <v>40.2</v>
      </c>
      <c r="F75" s="12">
        <v>30</v>
      </c>
      <c r="G75" s="12">
        <v>100</v>
      </c>
      <c r="H75" s="12">
        <f t="shared" si="2"/>
        <v>3000</v>
      </c>
      <c r="I75" s="21" t="s">
        <v>14</v>
      </c>
    </row>
    <row r="76" s="36" customFormat="1" ht="15" customHeight="1" spans="1:9">
      <c r="A76" s="43" t="s">
        <v>95</v>
      </c>
      <c r="B76" s="44"/>
      <c r="C76" s="45"/>
      <c r="D76" s="46">
        <f>SUM(D4:D75)</f>
        <v>6364</v>
      </c>
      <c r="E76" s="46">
        <f>SUM(E4:E75)</f>
        <v>3818.4</v>
      </c>
      <c r="F76" s="46">
        <f>SUM(F4:F75)</f>
        <v>2160</v>
      </c>
      <c r="G76" s="46"/>
      <c r="H76" s="46">
        <f>SUM(H4:H75)</f>
        <v>216000</v>
      </c>
      <c r="I76" s="47"/>
    </row>
  </sheetData>
  <mergeCells count="8">
    <mergeCell ref="A1:I1"/>
    <mergeCell ref="D2:E2"/>
    <mergeCell ref="F2:H2"/>
    <mergeCell ref="A76:C76"/>
    <mergeCell ref="A2:A3"/>
    <mergeCell ref="B2:B3"/>
    <mergeCell ref="C2:C3"/>
    <mergeCell ref="I2:I3"/>
  </mergeCells>
  <pageMargins left="0.66875" right="0.432638888888889" top="0.826388888888889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6" sqref="K6"/>
    </sheetView>
  </sheetViews>
  <sheetFormatPr defaultColWidth="9" defaultRowHeight="13.5" outlineLevelRow="5"/>
  <cols>
    <col min="1" max="1" width="6.625" customWidth="1"/>
    <col min="2" max="2" width="7.125" style="5" customWidth="1"/>
    <col min="3" max="3" width="6.61666666666667" style="6" customWidth="1"/>
    <col min="4" max="4" width="7.125" style="6" customWidth="1"/>
    <col min="5" max="5" width="7.875" style="6" customWidth="1"/>
    <col min="6" max="6" width="7.125" style="6" customWidth="1"/>
    <col min="7" max="7" width="7.375" style="6" customWidth="1"/>
    <col min="8" max="8" width="7.5" style="6" customWidth="1"/>
    <col min="9" max="9" width="5.75" style="6" customWidth="1"/>
    <col min="10" max="10" width="8.5" style="7" customWidth="1"/>
    <col min="11" max="11" width="10" style="7" customWidth="1"/>
    <col min="12" max="12" width="7.5" style="6" customWidth="1"/>
    <col min="13" max="13" width="8" style="6" customWidth="1"/>
    <col min="14" max="14" width="6.36666666666667" style="6" customWidth="1"/>
    <col min="15" max="15" width="9.125" style="8" customWidth="1"/>
    <col min="16" max="16" width="8.625" customWidth="1"/>
    <col min="17" max="17" width="7.75" customWidth="1"/>
    <col min="18" max="18" width="7.59166666666667" customWidth="1"/>
    <col min="19" max="19" width="0.125" hidden="1" customWidth="1"/>
    <col min="20" max="20" width="6" style="9" customWidth="1"/>
  </cols>
  <sheetData>
    <row r="1" s="1" customFormat="1" ht="30" customHeight="1" spans="1:20">
      <c r="A1" s="10" t="s">
        <v>96</v>
      </c>
      <c r="B1" s="10"/>
      <c r="C1" s="10"/>
      <c r="D1" s="10"/>
      <c r="E1" s="10"/>
      <c r="F1" s="10"/>
      <c r="G1" s="10"/>
      <c r="H1" s="10"/>
      <c r="I1" s="10"/>
      <c r="J1" s="25"/>
      <c r="K1" s="25"/>
      <c r="L1" s="10"/>
      <c r="M1" s="10"/>
      <c r="N1" s="10"/>
      <c r="O1" s="25"/>
      <c r="P1" s="10"/>
      <c r="Q1" s="10"/>
      <c r="R1" s="10"/>
      <c r="S1" s="10"/>
      <c r="T1" s="10"/>
    </row>
    <row r="2" s="2" customFormat="1" ht="22" customHeight="1" spans="1:20">
      <c r="A2" s="11" t="s">
        <v>97</v>
      </c>
      <c r="B2" s="12" t="s">
        <v>98</v>
      </c>
      <c r="C2" s="13" t="s">
        <v>4</v>
      </c>
      <c r="D2" s="14"/>
      <c r="E2" s="15"/>
      <c r="F2" s="14" t="s">
        <v>5</v>
      </c>
      <c r="G2" s="14"/>
      <c r="H2" s="15"/>
      <c r="I2" s="13" t="s">
        <v>99</v>
      </c>
      <c r="J2" s="26"/>
      <c r="K2" s="26"/>
      <c r="L2" s="14"/>
      <c r="M2" s="15"/>
      <c r="N2" s="12" t="s">
        <v>100</v>
      </c>
      <c r="O2" s="27"/>
      <c r="P2" s="12"/>
      <c r="Q2" s="12"/>
      <c r="R2" s="12"/>
      <c r="S2" s="34"/>
      <c r="T2" s="12" t="s">
        <v>101</v>
      </c>
    </row>
    <row r="3" s="2" customFormat="1" ht="52" customHeight="1" spans="1:20">
      <c r="A3" s="11"/>
      <c r="B3" s="12"/>
      <c r="C3" s="16" t="s">
        <v>102</v>
      </c>
      <c r="D3" s="17" t="s">
        <v>103</v>
      </c>
      <c r="E3" s="17" t="s">
        <v>104</v>
      </c>
      <c r="F3" s="17" t="s">
        <v>9</v>
      </c>
      <c r="G3" s="17" t="s">
        <v>10</v>
      </c>
      <c r="H3" s="17" t="s">
        <v>11</v>
      </c>
      <c r="I3" s="17" t="s">
        <v>105</v>
      </c>
      <c r="J3" s="28" t="s">
        <v>103</v>
      </c>
      <c r="K3" s="28" t="s">
        <v>8</v>
      </c>
      <c r="L3" s="17" t="s">
        <v>106</v>
      </c>
      <c r="M3" s="29" t="s">
        <v>107</v>
      </c>
      <c r="N3" s="29" t="s">
        <v>105</v>
      </c>
      <c r="O3" s="30" t="s">
        <v>103</v>
      </c>
      <c r="P3" s="29" t="s">
        <v>8</v>
      </c>
      <c r="Q3" s="17" t="s">
        <v>106</v>
      </c>
      <c r="R3" s="29" t="s">
        <v>107</v>
      </c>
      <c r="S3" s="34"/>
      <c r="T3" s="12"/>
    </row>
    <row r="4" s="2" customFormat="1" ht="57" customHeight="1" spans="1:20">
      <c r="A4" s="18" t="s">
        <v>108</v>
      </c>
      <c r="B4" s="19" t="s">
        <v>109</v>
      </c>
      <c r="C4" s="16">
        <v>3</v>
      </c>
      <c r="D4" s="12">
        <v>378</v>
      </c>
      <c r="E4" s="19">
        <f>D4*0.6</f>
        <v>226.8</v>
      </c>
      <c r="F4" s="19">
        <f>C4*30</f>
        <v>90</v>
      </c>
      <c r="G4" s="19">
        <v>100</v>
      </c>
      <c r="H4" s="19">
        <f>F4*100</f>
        <v>9000</v>
      </c>
      <c r="I4" s="12">
        <v>0</v>
      </c>
      <c r="J4" s="27">
        <v>0</v>
      </c>
      <c r="K4" s="31">
        <f>J4*0.6</f>
        <v>0</v>
      </c>
      <c r="L4" s="19">
        <f>I4*30</f>
        <v>0</v>
      </c>
      <c r="M4" s="12">
        <f>L4*100</f>
        <v>0</v>
      </c>
      <c r="N4" s="12">
        <v>3</v>
      </c>
      <c r="O4" s="27">
        <v>378</v>
      </c>
      <c r="P4" s="19">
        <f>O4*0.6</f>
        <v>226.8</v>
      </c>
      <c r="Q4" s="19">
        <f>N4*30</f>
        <v>90</v>
      </c>
      <c r="R4" s="12">
        <f>Q4*100</f>
        <v>9000</v>
      </c>
      <c r="S4" s="35"/>
      <c r="T4" s="19">
        <v>0</v>
      </c>
    </row>
    <row r="5" s="3" customFormat="1" ht="57" customHeight="1" spans="1:20">
      <c r="A5" s="20"/>
      <c r="B5" s="19" t="s">
        <v>110</v>
      </c>
      <c r="C5" s="21">
        <f>I5+N5</f>
        <v>69</v>
      </c>
      <c r="D5" s="21">
        <f>J5+O5</f>
        <v>5986</v>
      </c>
      <c r="E5" s="21">
        <f>K5+P5</f>
        <v>3591.6</v>
      </c>
      <c r="F5" s="21">
        <f>L5+Q5</f>
        <v>2070</v>
      </c>
      <c r="G5" s="19">
        <v>100</v>
      </c>
      <c r="H5" s="19">
        <f>F5*100</f>
        <v>207000</v>
      </c>
      <c r="I5" s="12">
        <v>48</v>
      </c>
      <c r="J5" s="27">
        <v>3846</v>
      </c>
      <c r="K5" s="31">
        <f>J5*0.6</f>
        <v>2307.6</v>
      </c>
      <c r="L5" s="19">
        <v>1440</v>
      </c>
      <c r="M5" s="32">
        <f>L5*100</f>
        <v>144000</v>
      </c>
      <c r="N5" s="21">
        <v>21</v>
      </c>
      <c r="O5" s="27">
        <v>2140</v>
      </c>
      <c r="P5" s="19">
        <f>O5*0.6</f>
        <v>1284</v>
      </c>
      <c r="Q5" s="19">
        <v>630</v>
      </c>
      <c r="R5" s="12">
        <f>Q5*100</f>
        <v>63000</v>
      </c>
      <c r="S5" s="32"/>
      <c r="T5" s="19">
        <v>0</v>
      </c>
    </row>
    <row r="6" s="4" customFormat="1" ht="57" customHeight="1" spans="1:20">
      <c r="A6" s="22" t="s">
        <v>111</v>
      </c>
      <c r="B6" s="23">
        <v>11</v>
      </c>
      <c r="C6" s="24">
        <f>SUM(C4:C5)</f>
        <v>72</v>
      </c>
      <c r="D6" s="24">
        <f t="shared" ref="D6:T6" si="0">SUM(D4:D5)</f>
        <v>6364</v>
      </c>
      <c r="E6" s="24">
        <f t="shared" si="0"/>
        <v>3818.4</v>
      </c>
      <c r="F6" s="24">
        <f t="shared" si="0"/>
        <v>2160</v>
      </c>
      <c r="G6" s="24"/>
      <c r="H6" s="24">
        <f>SUM(H4:H5)</f>
        <v>216000</v>
      </c>
      <c r="I6" s="24">
        <f t="shared" si="0"/>
        <v>48</v>
      </c>
      <c r="J6" s="33">
        <f t="shared" si="0"/>
        <v>3846</v>
      </c>
      <c r="K6" s="33">
        <f t="shared" si="0"/>
        <v>2307.6</v>
      </c>
      <c r="L6" s="24">
        <f t="shared" si="0"/>
        <v>1440</v>
      </c>
      <c r="M6" s="24">
        <f t="shared" si="0"/>
        <v>144000</v>
      </c>
      <c r="N6" s="24">
        <f t="shared" si="0"/>
        <v>24</v>
      </c>
      <c r="O6" s="33">
        <f t="shared" si="0"/>
        <v>2518</v>
      </c>
      <c r="P6" s="24">
        <f t="shared" si="0"/>
        <v>1510.8</v>
      </c>
      <c r="Q6" s="24">
        <f t="shared" si="0"/>
        <v>720</v>
      </c>
      <c r="R6" s="24">
        <f t="shared" si="0"/>
        <v>72000</v>
      </c>
      <c r="S6" s="24">
        <f t="shared" si="0"/>
        <v>0</v>
      </c>
      <c r="T6" s="19">
        <v>0</v>
      </c>
    </row>
  </sheetData>
  <mergeCells count="10">
    <mergeCell ref="A1:T1"/>
    <mergeCell ref="C2:E2"/>
    <mergeCell ref="F2:H2"/>
    <mergeCell ref="I2:M2"/>
    <mergeCell ref="N2:R2"/>
    <mergeCell ref="A2:A3"/>
    <mergeCell ref="A4:A5"/>
    <mergeCell ref="B2:B3"/>
    <mergeCell ref="S2:S3"/>
    <mergeCell ref="T2:T3"/>
  </mergeCells>
  <pageMargins left="0.393055555555556" right="0.314583333333333" top="0.786805555555556" bottom="0.590277777777778" header="0.511805555555556" footer="0.393055555555556"/>
  <pageSetup paperSize="9" orientation="landscape" horizontalDpi="600"/>
  <headerFooter>
    <oddFooter>&amp;C第 &amp;P 页，共 &amp;N 页</oddFooter>
  </headerFooter>
  <ignoredErrors>
    <ignoredError sqref="E4:G4 Q4:T4 I4: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拟兑付第一批公示花名表</vt:lpstr>
      <vt:lpstr>拟兑付第一批公示汇总表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2023-02-24T06:17:16Z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231EF5EB96CD41D8AD9D3AAEC07F18AD</vt:lpwstr>
  </property>
  <property fmtid="{D5CDD505-2E9C-101B-9397-08002B2CF9AE}" pid="4" name="KSOReadingLayout">
    <vt:bool>true</vt:bool>
  </property>
</Properties>
</file>