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 firstSheet="1"/>
  </bookViews>
  <sheets>
    <sheet name="种植大户、村集体及企业汇总表" sheetId="22" r:id="rId1"/>
  </sheets>
  <definedNames>
    <definedName name="_xlnm.Print_Titles" localSheetId="0">种植大户、村集体及企业汇总表!$3:$4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<sst xmlns="http://schemas.openxmlformats.org/spreadsheetml/2006/main" count="46" uniqueCount="44">
  <si>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2025年原州区露地蔬菜基地建设项目种植大户、企业、合作社种植补贴资金验收汇总表</t>
  </si>
  <si>
    <t>填报单位：彭堡镇人民政府</t>
  </si>
  <si>
    <t>单位：亩、元</t>
  </si>
  <si>
    <t>序号</t>
  </si>
  <si>
    <t>行政村</t>
  </si>
  <si>
    <t>种植主体</t>
  </si>
  <si>
    <t>总面积（亩）</t>
  </si>
  <si>
    <t>单品西兰花种植</t>
  </si>
  <si>
    <t>其他蔬菜种植</t>
  </si>
  <si>
    <t>总资金（元）</t>
  </si>
  <si>
    <t>备注</t>
  </si>
  <si>
    <t>面积（亩）</t>
  </si>
  <si>
    <t>补贴标准：                     （300元/亩）</t>
  </si>
  <si>
    <t>补贴资金（元）</t>
  </si>
  <si>
    <t>面积  （亩）</t>
  </si>
  <si>
    <t>补贴标准：                     （200元/亩）</t>
  </si>
  <si>
    <t>蒋口村</t>
  </si>
  <si>
    <t>高鹏</t>
  </si>
  <si>
    <t>宁夏汇鑫众园林景观工程有限公司</t>
  </si>
  <si>
    <t>陆兵</t>
  </si>
  <si>
    <t>固原市原州区手拉手土地股份专业合作社</t>
  </si>
  <si>
    <t>固原市原州区志强家庭农场</t>
  </si>
  <si>
    <t>宁夏闽融农业科技发展有限公司</t>
  </si>
  <si>
    <t>彭堡村</t>
  </si>
  <si>
    <t>固原市原州区新星土地股份专业合作社</t>
  </si>
  <si>
    <t>陈学明</t>
  </si>
  <si>
    <t>刘五林</t>
  </si>
  <si>
    <t>固原市原州区彭堡镇利民家庭农场</t>
  </si>
  <si>
    <t>固原市原州区现代种植专业合作社</t>
  </si>
  <si>
    <t>曹洼村</t>
  </si>
  <si>
    <t>宁夏科牧塬农业开发有限公司</t>
  </si>
  <si>
    <t>闫堡村</t>
  </si>
  <si>
    <t>王学弘</t>
  </si>
  <si>
    <t>姚国正</t>
  </si>
  <si>
    <t>固原盛祥荣生态农业科技发展有限公司</t>
  </si>
  <si>
    <t>李永明</t>
  </si>
  <si>
    <t>宁夏徐佳农业发展有限公司</t>
  </si>
  <si>
    <t>别庄村</t>
  </si>
  <si>
    <t>宁夏土丰农业发展有限公司</t>
  </si>
  <si>
    <t>姚磨村</t>
  </si>
  <si>
    <t>固原市原州区彭堡镇姚磨村股份经济合作社</t>
  </si>
  <si>
    <t>吴磨村</t>
  </si>
  <si>
    <t>固原市原州区彭堡镇吴磨村股份经济合作社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</si>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</sst>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OutlineSymbols="0" tabSelected="1" topLeftCell="A15" workbookViewId="0">
      <selection activeCell="K26" sqref="K26"/>
    </sheetView>
  </sheetViews>
  <sheetFormatPr defaultColWidth="9" defaultRowHeight="14.25"/>
  <cols>
    <col min="1" max="1" width="4.875" style="3" customWidth="1"/>
    <col min="2" max="2" width="18.2583333333333" style="3" customWidth="1"/>
    <col min="3" max="3" width="18.2583333333333" style="1" customWidth="1"/>
    <col min="4" max="4" width="9.375" style="3"/>
    <col min="5" max="5" width="9" style="3"/>
    <col min="6" max="6" width="16.375" style="3" customWidth="1"/>
    <col min="7" max="8" width="9" style="3"/>
    <col min="9" max="10" width="15.5" style="3" customWidth="1"/>
    <col min="11" max="11" width="14.5083333333333" style="3" customWidth="1"/>
    <col min="12" max="16384" width="9" style="3"/>
  </cols>
  <sheetData>
    <row r="1" ht="66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1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3" t="s">
        <v>2</v>
      </c>
      <c r="L2" s="6"/>
    </row>
    <row r="3" ht="31" customHeight="1" spans="1:12">
      <c r="A3" s="7" t="s">
        <v>3</v>
      </c>
      <c r="B3" s="8" t="s">
        <v>4</v>
      </c>
      <c r="C3" s="7" t="s">
        <v>5</v>
      </c>
      <c r="D3" s="7" t="s">
        <v>6</v>
      </c>
      <c r="E3" s="36" t="s">
        <v>7</v>
      </c>
      <c r="F3" s="36"/>
      <c r="G3" s="36"/>
      <c r="H3" s="36" t="s">
        <v>8</v>
      </c>
      <c r="I3" s="36"/>
      <c r="J3" s="36"/>
      <c r="K3" s="7" t="s">
        <v>9</v>
      </c>
      <c r="L3" s="7" t="s">
        <v>10</v>
      </c>
    </row>
    <row r="4" ht="36" customHeight="1" spans="1:12">
      <c r="A4" s="7"/>
      <c r="B4" s="9"/>
      <c r="C4" s="7"/>
      <c r="D4" s="7"/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13</v>
      </c>
      <c r="K4" s="7"/>
      <c r="L4" s="7"/>
    </row>
    <row r="5" s="1" customFormat="1" ht="29" customHeight="1" spans="1:12">
      <c r="A5" s="10">
        <v>1</v>
      </c>
      <c r="B5" s="11" t="s">
        <v>16</v>
      </c>
      <c r="C5" s="11" t="s">
        <v>17</v>
      </c>
      <c r="D5" s="12">
        <f t="shared" ref="D5:D23" si="0">SUM(E5+H5)</f>
        <v>971.21</v>
      </c>
      <c r="E5" s="12">
        <v>447.42</v>
      </c>
      <c r="F5" s="12">
        <v>300</v>
      </c>
      <c r="G5" s="12">
        <f t="shared" ref="G5:G9" si="1">SUMPRODUCT(E5*F5)</f>
        <v>134226</v>
      </c>
      <c r="H5" s="12">
        <v>523.79</v>
      </c>
      <c r="I5" s="12">
        <v>200</v>
      </c>
      <c r="J5" s="12">
        <f t="shared" ref="J5:J14" si="2">SUMPRODUCT(H5*I5)</f>
        <v>104758</v>
      </c>
      <c r="K5" s="12">
        <f t="shared" ref="K5:K23" si="3">SUM(J5+G5)</f>
        <v>238984</v>
      </c>
      <c r="L5" s="39"/>
    </row>
    <row r="6" s="1" customFormat="1" ht="35" customHeight="1" spans="1:12">
      <c r="A6" s="13"/>
      <c r="B6" s="11"/>
      <c r="C6" s="11" t="s">
        <v>18</v>
      </c>
      <c r="D6" s="12">
        <f t="shared" si="0"/>
        <v>821.5</v>
      </c>
      <c r="E6" s="12">
        <v>774.69</v>
      </c>
      <c r="F6" s="12">
        <v>300</v>
      </c>
      <c r="G6" s="12">
        <f t="shared" si="1"/>
        <v>232407</v>
      </c>
      <c r="H6" s="12">
        <v>46.81</v>
      </c>
      <c r="I6" s="12">
        <v>200</v>
      </c>
      <c r="J6" s="12">
        <f t="shared" si="2"/>
        <v>9362</v>
      </c>
      <c r="K6" s="12">
        <f t="shared" si="3"/>
        <v>241769</v>
      </c>
      <c r="L6" s="39"/>
    </row>
    <row r="7" s="1" customFormat="1" ht="29" customHeight="1" spans="1:12">
      <c r="A7" s="13"/>
      <c r="B7" s="11"/>
      <c r="C7" s="11" t="s">
        <v>19</v>
      </c>
      <c r="D7" s="12">
        <f t="shared" si="0"/>
        <v>774.29</v>
      </c>
      <c r="E7" s="12">
        <v>666.48</v>
      </c>
      <c r="F7" s="12">
        <v>300</v>
      </c>
      <c r="G7" s="12">
        <f t="shared" si="1"/>
        <v>199944</v>
      </c>
      <c r="H7" s="12">
        <v>107.81</v>
      </c>
      <c r="I7" s="12">
        <v>200</v>
      </c>
      <c r="J7" s="12">
        <f t="shared" si="2"/>
        <v>21562</v>
      </c>
      <c r="K7" s="12">
        <f t="shared" si="3"/>
        <v>221506</v>
      </c>
      <c r="L7" s="39"/>
    </row>
    <row r="8" s="1" customFormat="1" ht="33" customHeight="1" spans="1:12">
      <c r="A8" s="13"/>
      <c r="B8" s="11"/>
      <c r="C8" s="14" t="s">
        <v>20</v>
      </c>
      <c r="D8" s="15">
        <f t="shared" si="0"/>
        <v>964.36</v>
      </c>
      <c r="E8" s="37">
        <v>934.4</v>
      </c>
      <c r="F8" s="37">
        <v>300</v>
      </c>
      <c r="G8" s="15">
        <f t="shared" si="1"/>
        <v>280320</v>
      </c>
      <c r="H8" s="37">
        <v>29.96</v>
      </c>
      <c r="I8" s="37">
        <v>200</v>
      </c>
      <c r="J8" s="15">
        <f t="shared" si="2"/>
        <v>5992</v>
      </c>
      <c r="K8" s="12">
        <f t="shared" si="3"/>
        <v>286312</v>
      </c>
      <c r="L8" s="40"/>
    </row>
    <row r="9" s="1" customFormat="1" ht="39" customHeight="1" spans="1:12">
      <c r="A9" s="13"/>
      <c r="B9" s="11"/>
      <c r="C9" s="11" t="s">
        <v>21</v>
      </c>
      <c r="D9" s="12">
        <f t="shared" si="0"/>
        <v>353.01</v>
      </c>
      <c r="E9" s="12">
        <v>127</v>
      </c>
      <c r="F9" s="12">
        <v>300</v>
      </c>
      <c r="G9" s="12">
        <f t="shared" si="1"/>
        <v>38100</v>
      </c>
      <c r="H9" s="12">
        <v>226.01</v>
      </c>
      <c r="I9" s="12">
        <v>200</v>
      </c>
      <c r="J9" s="12">
        <f t="shared" si="2"/>
        <v>45202</v>
      </c>
      <c r="K9" s="12">
        <f t="shared" si="3"/>
        <v>83302</v>
      </c>
      <c r="L9" s="39"/>
    </row>
    <row r="10" s="1" customFormat="1" ht="31" customHeight="1" spans="1:12">
      <c r="A10" s="13"/>
      <c r="B10" s="10"/>
      <c r="C10" s="11" t="s">
        <v>22</v>
      </c>
      <c r="D10" s="12">
        <f t="shared" si="0"/>
        <v>862.23</v>
      </c>
      <c r="E10" s="12"/>
      <c r="F10" s="12"/>
      <c r="G10" s="12"/>
      <c r="H10" s="12">
        <v>862.23</v>
      </c>
      <c r="I10" s="12">
        <v>200</v>
      </c>
      <c r="J10" s="12">
        <f t="shared" si="2"/>
        <v>172446</v>
      </c>
      <c r="K10" s="12">
        <f t="shared" si="3"/>
        <v>172446</v>
      </c>
      <c r="L10" s="39"/>
    </row>
    <row r="11" ht="47.25" spans="1:12">
      <c r="A11" s="16">
        <v>2</v>
      </c>
      <c r="B11" s="10" t="s">
        <v>23</v>
      </c>
      <c r="C11" s="17" t="s">
        <v>24</v>
      </c>
      <c r="D11" s="12">
        <f t="shared" si="0"/>
        <v>167.89</v>
      </c>
      <c r="E11" s="12"/>
      <c r="F11" s="12"/>
      <c r="G11" s="12"/>
      <c r="H11" s="12">
        <v>167.89</v>
      </c>
      <c r="I11" s="12">
        <v>200</v>
      </c>
      <c r="J11" s="12">
        <f t="shared" si="2"/>
        <v>33578</v>
      </c>
      <c r="K11" s="12">
        <f t="shared" si="3"/>
        <v>33578</v>
      </c>
      <c r="L11" s="41"/>
    </row>
    <row r="12" ht="29" customHeight="1" spans="1:12">
      <c r="A12" s="18"/>
      <c r="B12" s="13"/>
      <c r="C12" s="19" t="s">
        <v>25</v>
      </c>
      <c r="D12" s="12">
        <f t="shared" si="0"/>
        <v>504.3</v>
      </c>
      <c r="E12" s="38">
        <v>213.4</v>
      </c>
      <c r="F12" s="12">
        <v>300</v>
      </c>
      <c r="G12" s="12">
        <f t="shared" ref="G12:G15" si="4">SUMPRODUCT(E12*F12)</f>
        <v>64020</v>
      </c>
      <c r="H12" s="38">
        <v>290.9</v>
      </c>
      <c r="I12" s="12">
        <v>200</v>
      </c>
      <c r="J12" s="12">
        <f t="shared" si="2"/>
        <v>58180</v>
      </c>
      <c r="K12" s="12">
        <f t="shared" si="3"/>
        <v>122200</v>
      </c>
      <c r="L12" s="41"/>
    </row>
    <row r="13" ht="29" customHeight="1" spans="1:12">
      <c r="A13" s="18"/>
      <c r="B13" s="13"/>
      <c r="C13" s="19" t="s">
        <v>26</v>
      </c>
      <c r="D13" s="12">
        <f t="shared" si="0"/>
        <v>417.44</v>
      </c>
      <c r="E13" s="38">
        <v>16.42</v>
      </c>
      <c r="F13" s="12">
        <v>300</v>
      </c>
      <c r="G13" s="12">
        <f t="shared" si="4"/>
        <v>4926</v>
      </c>
      <c r="H13" s="38">
        <v>401.02</v>
      </c>
      <c r="I13" s="12">
        <v>200</v>
      </c>
      <c r="J13" s="12">
        <f t="shared" si="2"/>
        <v>80204</v>
      </c>
      <c r="K13" s="12">
        <f t="shared" si="3"/>
        <v>85130</v>
      </c>
      <c r="L13" s="41"/>
    </row>
    <row r="14" ht="29" customHeight="1" spans="1:12">
      <c r="A14" s="18"/>
      <c r="B14" s="13"/>
      <c r="C14" s="20" t="s">
        <v>27</v>
      </c>
      <c r="D14" s="12">
        <f t="shared" si="0"/>
        <v>403.47</v>
      </c>
      <c r="E14" s="38">
        <v>213.58</v>
      </c>
      <c r="F14" s="12">
        <v>300</v>
      </c>
      <c r="G14" s="12">
        <f t="shared" si="4"/>
        <v>64074</v>
      </c>
      <c r="H14" s="38">
        <v>189.89</v>
      </c>
      <c r="I14" s="12">
        <v>200</v>
      </c>
      <c r="J14" s="12">
        <f t="shared" si="2"/>
        <v>37978</v>
      </c>
      <c r="K14" s="12">
        <f t="shared" si="3"/>
        <v>102052</v>
      </c>
      <c r="L14" s="41"/>
    </row>
    <row r="15" ht="31.5" spans="1:12">
      <c r="A15" s="18"/>
      <c r="B15" s="21"/>
      <c r="C15" s="19" t="s">
        <v>28</v>
      </c>
      <c r="D15" s="12">
        <f t="shared" si="0"/>
        <v>631.07</v>
      </c>
      <c r="E15" s="38">
        <v>631.07</v>
      </c>
      <c r="F15" s="12">
        <v>300</v>
      </c>
      <c r="G15" s="12">
        <f t="shared" si="4"/>
        <v>189321</v>
      </c>
      <c r="H15" s="12"/>
      <c r="I15" s="12"/>
      <c r="J15" s="12"/>
      <c r="K15" s="12">
        <f t="shared" si="3"/>
        <v>189321</v>
      </c>
      <c r="L15" s="41"/>
    </row>
    <row r="16" ht="31.5" spans="1:12">
      <c r="A16" s="22">
        <v>3</v>
      </c>
      <c r="B16" s="21" t="s">
        <v>29</v>
      </c>
      <c r="C16" s="23" t="s">
        <v>30</v>
      </c>
      <c r="D16" s="12">
        <f t="shared" si="0"/>
        <v>169.26</v>
      </c>
      <c r="E16" s="12"/>
      <c r="F16" s="12"/>
      <c r="G16" s="12"/>
      <c r="H16" s="12">
        <v>169.26</v>
      </c>
      <c r="I16" s="12">
        <v>200</v>
      </c>
      <c r="J16" s="12">
        <f t="shared" ref="J16:J23" si="5">SUMPRODUCT(H16*I16)</f>
        <v>33852</v>
      </c>
      <c r="K16" s="12">
        <f t="shared" si="3"/>
        <v>33852</v>
      </c>
      <c r="L16" s="41"/>
    </row>
    <row r="17" ht="29" customHeight="1" spans="1:12">
      <c r="A17" s="22">
        <v>4</v>
      </c>
      <c r="B17" s="11" t="s">
        <v>31</v>
      </c>
      <c r="C17" s="11" t="s">
        <v>32</v>
      </c>
      <c r="D17" s="12">
        <f t="shared" si="0"/>
        <v>590.26</v>
      </c>
      <c r="E17" s="12">
        <v>274.45</v>
      </c>
      <c r="F17" s="12">
        <v>300</v>
      </c>
      <c r="G17" s="12">
        <f t="shared" ref="G17:G22" si="6">SUMPRODUCT(E17*F17)</f>
        <v>82335</v>
      </c>
      <c r="H17" s="12">
        <v>315.81</v>
      </c>
      <c r="I17" s="12">
        <v>200</v>
      </c>
      <c r="J17" s="12">
        <f t="shared" si="5"/>
        <v>63162</v>
      </c>
      <c r="K17" s="12">
        <f t="shared" si="3"/>
        <v>145497</v>
      </c>
      <c r="L17" s="41"/>
    </row>
    <row r="18" ht="29" customHeight="1" spans="1:12">
      <c r="A18" s="24"/>
      <c r="B18" s="11"/>
      <c r="C18" s="11" t="s">
        <v>33</v>
      </c>
      <c r="D18" s="12">
        <f t="shared" si="0"/>
        <v>134.85</v>
      </c>
      <c r="E18" s="12"/>
      <c r="F18" s="12"/>
      <c r="G18" s="12"/>
      <c r="H18" s="38">
        <v>134.85</v>
      </c>
      <c r="I18" s="12">
        <v>200</v>
      </c>
      <c r="J18" s="12">
        <f t="shared" si="5"/>
        <v>26970</v>
      </c>
      <c r="K18" s="12">
        <f t="shared" si="3"/>
        <v>26970</v>
      </c>
      <c r="L18" s="41"/>
    </row>
    <row r="19" ht="47.25" spans="1:12">
      <c r="A19" s="24"/>
      <c r="B19" s="11"/>
      <c r="C19" s="11" t="s">
        <v>34</v>
      </c>
      <c r="D19" s="12">
        <f t="shared" si="0"/>
        <v>145.18</v>
      </c>
      <c r="E19" s="38">
        <v>41.66</v>
      </c>
      <c r="F19" s="12">
        <v>300</v>
      </c>
      <c r="G19" s="12">
        <f t="shared" si="6"/>
        <v>12498</v>
      </c>
      <c r="H19" s="38">
        <v>103.52</v>
      </c>
      <c r="I19" s="12">
        <v>200</v>
      </c>
      <c r="J19" s="12">
        <f t="shared" si="5"/>
        <v>20704</v>
      </c>
      <c r="K19" s="12">
        <f t="shared" si="3"/>
        <v>33202</v>
      </c>
      <c r="L19" s="41"/>
    </row>
    <row r="20" ht="29" customHeight="1" spans="1:12">
      <c r="A20" s="24"/>
      <c r="B20" s="11"/>
      <c r="C20" s="11" t="s">
        <v>35</v>
      </c>
      <c r="D20" s="12">
        <f t="shared" si="0"/>
        <v>203.77</v>
      </c>
      <c r="E20" s="38">
        <v>37.33</v>
      </c>
      <c r="F20" s="12">
        <v>300</v>
      </c>
      <c r="G20" s="12">
        <f t="shared" si="6"/>
        <v>11199</v>
      </c>
      <c r="H20" s="38">
        <v>166.44</v>
      </c>
      <c r="I20" s="12">
        <v>200</v>
      </c>
      <c r="J20" s="12">
        <f t="shared" si="5"/>
        <v>33288</v>
      </c>
      <c r="K20" s="12">
        <f t="shared" si="3"/>
        <v>44487</v>
      </c>
      <c r="L20" s="41"/>
    </row>
    <row r="21" ht="31.5" spans="1:12">
      <c r="A21" s="25"/>
      <c r="B21" s="11"/>
      <c r="C21" s="11" t="s">
        <v>36</v>
      </c>
      <c r="D21" s="12">
        <f t="shared" si="0"/>
        <v>912.3</v>
      </c>
      <c r="E21" s="38">
        <v>738.89</v>
      </c>
      <c r="F21" s="12">
        <v>300</v>
      </c>
      <c r="G21" s="12">
        <f t="shared" si="6"/>
        <v>221667</v>
      </c>
      <c r="H21" s="38">
        <v>173.41</v>
      </c>
      <c r="I21" s="12">
        <v>200</v>
      </c>
      <c r="J21" s="12">
        <f t="shared" si="5"/>
        <v>34682</v>
      </c>
      <c r="K21" s="12">
        <f t="shared" si="3"/>
        <v>256349</v>
      </c>
      <c r="L21" s="41"/>
    </row>
    <row r="22" ht="29" customHeight="1" spans="1:12">
      <c r="A22" s="26"/>
      <c r="B22" s="11"/>
      <c r="C22" s="27" t="s">
        <v>28</v>
      </c>
      <c r="D22" s="12">
        <f t="shared" si="0"/>
        <v>311.98</v>
      </c>
      <c r="E22" s="38">
        <v>101.98</v>
      </c>
      <c r="F22" s="12">
        <v>300</v>
      </c>
      <c r="G22" s="12">
        <f t="shared" si="6"/>
        <v>30594</v>
      </c>
      <c r="H22" s="38">
        <v>210</v>
      </c>
      <c r="I22" s="12">
        <v>200</v>
      </c>
      <c r="J22" s="12">
        <f t="shared" si="5"/>
        <v>42000</v>
      </c>
      <c r="K22" s="12">
        <f t="shared" si="3"/>
        <v>72594</v>
      </c>
      <c r="L22" s="41"/>
    </row>
    <row r="23" ht="31.5" spans="1:12">
      <c r="A23" s="28">
        <v>5</v>
      </c>
      <c r="B23" s="11" t="s">
        <v>37</v>
      </c>
      <c r="C23" s="14" t="s">
        <v>38</v>
      </c>
      <c r="D23" s="12">
        <f t="shared" si="0"/>
        <v>398.39</v>
      </c>
      <c r="E23" s="12"/>
      <c r="F23" s="12"/>
      <c r="G23" s="12"/>
      <c r="H23" s="12">
        <v>398.39</v>
      </c>
      <c r="I23" s="12">
        <v>200</v>
      </c>
      <c r="J23" s="12">
        <f t="shared" si="5"/>
        <v>79678</v>
      </c>
      <c r="K23" s="12">
        <f t="shared" si="3"/>
        <v>79678</v>
      </c>
      <c r="L23" s="41"/>
    </row>
    <row r="24" s="2" customFormat="1" ht="75" customHeight="1" spans="1:12">
      <c r="A24" s="29">
        <v>6</v>
      </c>
      <c r="B24" s="30" t="s">
        <v>39</v>
      </c>
      <c r="C24" s="31" t="s">
        <v>40</v>
      </c>
      <c r="D24" s="12">
        <v>471.15</v>
      </c>
      <c r="E24" s="12">
        <v>136.25</v>
      </c>
      <c r="F24" s="12">
        <v>300</v>
      </c>
      <c r="G24" s="12">
        <f>SUMPRODUCT(E24*F24)</f>
        <v>40875</v>
      </c>
      <c r="H24" s="12">
        <v>334.9</v>
      </c>
      <c r="I24" s="12">
        <v>200</v>
      </c>
      <c r="J24" s="12">
        <f>SUMPRODUCT(I24*H24)</f>
        <v>66980</v>
      </c>
      <c r="K24" s="12">
        <f>SUM(G24+J24)</f>
        <v>107855</v>
      </c>
      <c r="L24" s="42"/>
    </row>
    <row r="25" s="2" customFormat="1" ht="54" customHeight="1" spans="1:12">
      <c r="A25" s="32">
        <v>7</v>
      </c>
      <c r="B25" s="30" t="s">
        <v>41</v>
      </c>
      <c r="C25" s="33" t="s">
        <v>42</v>
      </c>
      <c r="D25" s="12">
        <v>85.23</v>
      </c>
      <c r="E25" s="12">
        <f>SUM(E5:E24)</f>
        <v>5355.02</v>
      </c>
      <c r="F25" s="12"/>
      <c r="G25" s="12"/>
      <c r="H25" s="12">
        <v>85.23</v>
      </c>
      <c r="I25" s="12">
        <v>200</v>
      </c>
      <c r="J25" s="12">
        <f>SUMPRODUCT(I25*H25)</f>
        <v>17046</v>
      </c>
      <c r="K25" s="12">
        <f>SUM(J25+G25)</f>
        <v>17046</v>
      </c>
      <c r="L25" s="43"/>
    </row>
    <row r="26" ht="29" customHeight="1" spans="1:12">
      <c r="A26" s="34"/>
      <c r="B26" s="35" t="s">
        <v>43</v>
      </c>
      <c r="C26" s="27"/>
      <c r="D26" s="12">
        <f>SUM(D5:D25)</f>
        <v>10293.14</v>
      </c>
      <c r="E26" s="12">
        <f>SUM(E5:E24)</f>
        <v>5355.02</v>
      </c>
      <c r="F26" s="12"/>
      <c r="G26" s="12">
        <f>SUM(G5:G25)</f>
        <v>1606506</v>
      </c>
      <c r="H26" s="12">
        <f>SUM(H5:H25)</f>
        <v>4938.12</v>
      </c>
      <c r="I26" s="12"/>
      <c r="J26" s="12">
        <f>SUM(J5:J25)</f>
        <v>987624</v>
      </c>
      <c r="K26" s="12">
        <f>SUM(K5:K25)</f>
        <v>2594130</v>
      </c>
      <c r="L26" s="41"/>
    </row>
  </sheetData>
  <mergeCells count="16">
    <mergeCell ref="A1:L1"/>
    <mergeCell ref="A2:C2"/>
    <mergeCell ref="E3:G3"/>
    <mergeCell ref="H3:J3"/>
    <mergeCell ref="A3:A4"/>
    <mergeCell ref="A5:A10"/>
    <mergeCell ref="A11:A15"/>
    <mergeCell ref="A17:A22"/>
    <mergeCell ref="B3:B4"/>
    <mergeCell ref="B5:B10"/>
    <mergeCell ref="B11:B15"/>
    <mergeCell ref="B17:B22"/>
    <mergeCell ref="C3:C4"/>
    <mergeCell ref="D3:D4"/>
    <mergeCell ref="K3:K4"/>
    <mergeCell ref="L3:L4"/>
  </mergeCells>
  <pageMargins left="0.751388888888889" right="0.751388888888889" top="1" bottom="1" header="0.5" footer="0.5"/>
  <pageSetup paperSize="9" scale="89" fitToHeight="0" orientation="landscape" horizontalDpi="600"/>
  <headerFooter/>
  <ignoredErrors>
    <ignoredError sqref="K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种植大户、村集体及企业汇总表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</cp:lastModifiedBy>
  <cp:revision>0</cp:revision>
  <dcterms:created xsi:type="dcterms:W3CDTF">2025-08-28T03:48:00Z</dcterms:created>
  <dcterms:modified xsi:type="dcterms:W3CDTF">2025-08-29T18:01:42Z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02767BBC8807F64F6B68AD68EC4BB8CB</vt:lpwstr>
  </property>
  <property fmtid="{D5CDD505-2E9C-101B-9397-08002B2CF9AE}" pid="3" name="KSOProductBuildVer">
    <vt:lpwstr>2052-12.8.2.1115</vt:lpwstr>
  </property>
</Properties>
</file>