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7" r:id="rId1"/>
  </sheets>
  <calcPr calcId="144525"/>
</workbook>
</file>

<file path=xl/sharedStrings.xml><?xml version="1.0" encoding="utf-8"?>
<sst xmlns="http://schemas.openxmlformats.org/spreadsheetml/2006/main" count="51" uniqueCount="32">
  <si>
    <t>原州区2026年01月份特困人员供养资金及春节补贴分配表</t>
  </si>
  <si>
    <t>单位：固原市原州区民政局                                                                                 2026年01月</t>
  </si>
  <si>
    <t>名称</t>
  </si>
  <si>
    <t>供养资金发放标准              （人/月/元）</t>
  </si>
  <si>
    <t>发放人数（人）</t>
  </si>
  <si>
    <t>特困供养资金（元）</t>
  </si>
  <si>
    <t>春节补贴（元）</t>
  </si>
  <si>
    <t>合计</t>
  </si>
  <si>
    <t>备注</t>
  </si>
  <si>
    <t>城市</t>
  </si>
  <si>
    <t>农村</t>
  </si>
  <si>
    <t>小计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</si>
  <si>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</si>
  <si>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</si>
  <si>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</si>
  <si>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</si>
  <si>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</si>
  <si>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</si>
  <si>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</si>
  <si>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</si>
  <si>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</si>
  <si>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</si>
  <si>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</si>
  <si>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南关办事处</t>
  </si>
  <si>
    <t>北塬办事处</t>
  </si>
  <si>
    <t>古雁办事处</t>
  </si>
  <si>
    <t>┄┄</t>
  </si>
  <si>
    <t>寨科中心敬老院</t>
  </si>
  <si>
    <t>杨郎中心敬老院</t>
  </si>
  <si>
    <t>原州区中心敬老院</t>
  </si>
  <si>
    <t>股室负责人：</t>
  </si>
  <si>
    <t>制表人：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</si>
</sst>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0" fillId="6" borderId="8" applyNumberFormat="false" applyAlignment="false" applyProtection="false">
      <alignment vertical="center"/>
    </xf>
    <xf numFmtId="0" fontId="21" fillId="23" borderId="14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24" borderId="15" applyNumberFormat="false" applyFon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6" borderId="13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0" fillId="22" borderId="13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110" zoomScaleNormal="110" workbookViewId="0">
      <selection activeCell="I5" sqref="I5"/>
    </sheetView>
  </sheetViews>
  <sheetFormatPr defaultColWidth="9" defaultRowHeight="13.5"/>
  <cols>
    <col min="1" max="1" width="17.4916666666667" customWidth="true"/>
    <col min="2" max="3" width="8.74166666666667" customWidth="true"/>
    <col min="4" max="4" width="5.8" customWidth="true"/>
    <col min="5" max="5" width="5.78333333333333" customWidth="true"/>
    <col min="6" max="6" width="6.01666666666667" customWidth="true"/>
    <col min="7" max="7" width="11.1333333333333" customWidth="true"/>
    <col min="8" max="8" width="10.1083333333333" customWidth="true"/>
    <col min="9" max="9" width="9.88333333333333" customWidth="true"/>
    <col min="10" max="10" width="10.675" customWidth="true"/>
    <col min="11" max="11" width="8.525" customWidth="true"/>
    <col min="12" max="12" width="8.75" customWidth="true"/>
    <col min="13" max="14" width="10.1083333333333" customWidth="true"/>
  </cols>
  <sheetData>
    <row r="1" ht="27" customHeight="true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true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2" customHeight="true" spans="1:14">
      <c r="A3" s="4" t="s">
        <v>2</v>
      </c>
      <c r="B3" s="5" t="s">
        <v>3</v>
      </c>
      <c r="C3" s="5"/>
      <c r="D3" s="6" t="s">
        <v>4</v>
      </c>
      <c r="E3" s="11"/>
      <c r="F3" s="12"/>
      <c r="G3" s="6" t="s">
        <v>5</v>
      </c>
      <c r="H3" s="11"/>
      <c r="I3" s="12"/>
      <c r="J3" s="5" t="s">
        <v>6</v>
      </c>
      <c r="K3" s="5"/>
      <c r="L3" s="5"/>
      <c r="M3" s="4" t="s">
        <v>7</v>
      </c>
      <c r="N3" s="4" t="s">
        <v>8</v>
      </c>
    </row>
    <row r="4" ht="17" customHeight="true" spans="1:14">
      <c r="A4" s="7"/>
      <c r="B4" s="4" t="s">
        <v>9</v>
      </c>
      <c r="C4" s="4" t="s">
        <v>10</v>
      </c>
      <c r="D4" s="4" t="s">
        <v>11</v>
      </c>
      <c r="E4" s="4" t="s">
        <v>9</v>
      </c>
      <c r="F4" s="4" t="s">
        <v>10</v>
      </c>
      <c r="G4" s="4" t="s">
        <v>11</v>
      </c>
      <c r="H4" s="4" t="s">
        <v>9</v>
      </c>
      <c r="I4" s="4" t="s">
        <v>10</v>
      </c>
      <c r="J4" s="13" t="s">
        <v>11</v>
      </c>
      <c r="K4" s="13" t="s">
        <v>9</v>
      </c>
      <c r="L4" s="13" t="s">
        <v>10</v>
      </c>
      <c r="M4" s="13"/>
      <c r="N4" s="13"/>
    </row>
    <row r="5" ht="18" customHeight="true" spans="1:14">
      <c r="A5" s="8" t="s">
        <v>12</v>
      </c>
      <c r="B5" s="8">
        <v>962</v>
      </c>
      <c r="C5" s="8">
        <v>728</v>
      </c>
      <c r="D5" s="8">
        <f>E5+F5</f>
        <v>32</v>
      </c>
      <c r="E5" s="8">
        <v>0</v>
      </c>
      <c r="F5" s="8">
        <v>32</v>
      </c>
      <c r="G5" s="8">
        <f>H5+I5</f>
        <v>23296</v>
      </c>
      <c r="H5" s="8">
        <f>B5*E5</f>
        <v>0</v>
      </c>
      <c r="I5" s="8">
        <f>C5*F5</f>
        <v>23296</v>
      </c>
      <c r="J5" s="8">
        <f>K5+L5</f>
        <v>1920</v>
      </c>
      <c r="K5" s="8">
        <f>E5*60</f>
        <v>0</v>
      </c>
      <c r="L5" s="8">
        <f>F5*60</f>
        <v>1920</v>
      </c>
      <c r="M5" s="8">
        <f>G5+J5</f>
        <v>25216</v>
      </c>
      <c r="N5" s="10"/>
    </row>
    <row r="6" ht="18" customHeight="true" spans="1:14">
      <c r="A6" s="8" t="s">
        <v>13</v>
      </c>
      <c r="B6" s="8">
        <v>962</v>
      </c>
      <c r="C6" s="8">
        <v>728</v>
      </c>
      <c r="D6" s="8">
        <f t="shared" ref="D6:D19" si="0">E6+F6</f>
        <v>17</v>
      </c>
      <c r="E6" s="8">
        <v>0</v>
      </c>
      <c r="F6" s="8">
        <v>17</v>
      </c>
      <c r="G6" s="8">
        <f t="shared" ref="G6:G19" si="1">H6+I6</f>
        <v>12376</v>
      </c>
      <c r="H6" s="8">
        <f t="shared" ref="H6:H18" si="2">B6*E6</f>
        <v>0</v>
      </c>
      <c r="I6" s="8">
        <f t="shared" ref="I6:I18" si="3">C6*F6</f>
        <v>12376</v>
      </c>
      <c r="J6" s="8">
        <f t="shared" ref="J6:J18" si="4">K6+L6</f>
        <v>1020</v>
      </c>
      <c r="K6" s="8">
        <f t="shared" ref="K6:K18" si="5">E6*60</f>
        <v>0</v>
      </c>
      <c r="L6" s="8">
        <f t="shared" ref="L6:L18" si="6">F6*60</f>
        <v>1020</v>
      </c>
      <c r="M6" s="8">
        <f t="shared" ref="M6:M18" si="7">G6+J6</f>
        <v>13396</v>
      </c>
      <c r="N6" s="10"/>
    </row>
    <row r="7" ht="18" customHeight="true" spans="1:14">
      <c r="A7" s="8" t="s">
        <v>14</v>
      </c>
      <c r="B7" s="8">
        <v>962</v>
      </c>
      <c r="C7" s="8">
        <v>728</v>
      </c>
      <c r="D7" s="8">
        <f t="shared" si="0"/>
        <v>26</v>
      </c>
      <c r="E7" s="8">
        <v>0</v>
      </c>
      <c r="F7" s="8">
        <v>26</v>
      </c>
      <c r="G7" s="8">
        <f t="shared" si="1"/>
        <v>18928</v>
      </c>
      <c r="H7" s="8">
        <f t="shared" si="2"/>
        <v>0</v>
      </c>
      <c r="I7" s="8">
        <f t="shared" si="3"/>
        <v>18928</v>
      </c>
      <c r="J7" s="8">
        <f t="shared" si="4"/>
        <v>1560</v>
      </c>
      <c r="K7" s="8">
        <f t="shared" si="5"/>
        <v>0</v>
      </c>
      <c r="L7" s="8">
        <f t="shared" si="6"/>
        <v>1560</v>
      </c>
      <c r="M7" s="8">
        <f t="shared" si="7"/>
        <v>20488</v>
      </c>
      <c r="N7" s="10"/>
    </row>
    <row r="8" ht="18" customHeight="true" spans="1:14">
      <c r="A8" s="8" t="s">
        <v>15</v>
      </c>
      <c r="B8" s="8">
        <v>962</v>
      </c>
      <c r="C8" s="8">
        <v>728</v>
      </c>
      <c r="D8" s="8">
        <f t="shared" si="0"/>
        <v>82</v>
      </c>
      <c r="E8" s="8">
        <v>0</v>
      </c>
      <c r="F8" s="8">
        <v>82</v>
      </c>
      <c r="G8" s="8">
        <f t="shared" si="1"/>
        <v>59696</v>
      </c>
      <c r="H8" s="8">
        <f t="shared" si="2"/>
        <v>0</v>
      </c>
      <c r="I8" s="8">
        <f t="shared" si="3"/>
        <v>59696</v>
      </c>
      <c r="J8" s="8">
        <f t="shared" si="4"/>
        <v>4920</v>
      </c>
      <c r="K8" s="8">
        <f t="shared" si="5"/>
        <v>0</v>
      </c>
      <c r="L8" s="8">
        <f t="shared" si="6"/>
        <v>4920</v>
      </c>
      <c r="M8" s="8">
        <f t="shared" si="7"/>
        <v>64616</v>
      </c>
      <c r="N8" s="10"/>
    </row>
    <row r="9" ht="18" customHeight="true" spans="1:14">
      <c r="A9" s="8" t="s">
        <v>16</v>
      </c>
      <c r="B9" s="8">
        <v>962</v>
      </c>
      <c r="C9" s="8">
        <v>728</v>
      </c>
      <c r="D9" s="8">
        <f t="shared" si="0"/>
        <v>58</v>
      </c>
      <c r="E9" s="8">
        <v>0</v>
      </c>
      <c r="F9" s="8">
        <v>58</v>
      </c>
      <c r="G9" s="8">
        <f t="shared" si="1"/>
        <v>42224</v>
      </c>
      <c r="H9" s="8">
        <f t="shared" si="2"/>
        <v>0</v>
      </c>
      <c r="I9" s="8">
        <f t="shared" si="3"/>
        <v>42224</v>
      </c>
      <c r="J9" s="8">
        <f t="shared" si="4"/>
        <v>3480</v>
      </c>
      <c r="K9" s="8">
        <f t="shared" si="5"/>
        <v>0</v>
      </c>
      <c r="L9" s="8">
        <f t="shared" si="6"/>
        <v>3480</v>
      </c>
      <c r="M9" s="8">
        <f t="shared" si="7"/>
        <v>45704</v>
      </c>
      <c r="N9" s="10"/>
    </row>
    <row r="10" ht="18" customHeight="true" spans="1:14">
      <c r="A10" s="8" t="s">
        <v>17</v>
      </c>
      <c r="B10" s="8">
        <v>962</v>
      </c>
      <c r="C10" s="8">
        <v>728</v>
      </c>
      <c r="D10" s="8">
        <f t="shared" si="0"/>
        <v>28</v>
      </c>
      <c r="E10" s="8">
        <v>0</v>
      </c>
      <c r="F10" s="8">
        <v>28</v>
      </c>
      <c r="G10" s="8">
        <f t="shared" si="1"/>
        <v>20384</v>
      </c>
      <c r="H10" s="8">
        <f t="shared" si="2"/>
        <v>0</v>
      </c>
      <c r="I10" s="8">
        <f t="shared" si="3"/>
        <v>20384</v>
      </c>
      <c r="J10" s="8">
        <f t="shared" si="4"/>
        <v>1680</v>
      </c>
      <c r="K10" s="8">
        <f t="shared" si="5"/>
        <v>0</v>
      </c>
      <c r="L10" s="8">
        <f t="shared" si="6"/>
        <v>1680</v>
      </c>
      <c r="M10" s="8">
        <f t="shared" si="7"/>
        <v>22064</v>
      </c>
      <c r="N10" s="10"/>
    </row>
    <row r="11" ht="18" customHeight="true" spans="1:14">
      <c r="A11" s="8" t="s">
        <v>18</v>
      </c>
      <c r="B11" s="8">
        <v>962</v>
      </c>
      <c r="C11" s="8">
        <v>728</v>
      </c>
      <c r="D11" s="8">
        <f t="shared" si="0"/>
        <v>14</v>
      </c>
      <c r="E11" s="8">
        <v>0</v>
      </c>
      <c r="F11" s="8">
        <v>14</v>
      </c>
      <c r="G11" s="8">
        <f t="shared" si="1"/>
        <v>10192</v>
      </c>
      <c r="H11" s="8">
        <f t="shared" si="2"/>
        <v>0</v>
      </c>
      <c r="I11" s="8">
        <f t="shared" si="3"/>
        <v>10192</v>
      </c>
      <c r="J11" s="8">
        <f t="shared" si="4"/>
        <v>840</v>
      </c>
      <c r="K11" s="8">
        <f t="shared" si="5"/>
        <v>0</v>
      </c>
      <c r="L11" s="8">
        <f t="shared" si="6"/>
        <v>840</v>
      </c>
      <c r="M11" s="8">
        <f t="shared" si="7"/>
        <v>11032</v>
      </c>
      <c r="N11" s="10"/>
    </row>
    <row r="12" ht="18" customHeight="true" spans="1:14">
      <c r="A12" s="8" t="s">
        <v>19</v>
      </c>
      <c r="B12" s="8">
        <v>962</v>
      </c>
      <c r="C12" s="8">
        <v>728</v>
      </c>
      <c r="D12" s="8">
        <f t="shared" si="0"/>
        <v>67</v>
      </c>
      <c r="E12" s="8">
        <v>0</v>
      </c>
      <c r="F12" s="8">
        <v>67</v>
      </c>
      <c r="G12" s="8">
        <f t="shared" si="1"/>
        <v>48776</v>
      </c>
      <c r="H12" s="8">
        <f t="shared" si="2"/>
        <v>0</v>
      </c>
      <c r="I12" s="8">
        <f t="shared" si="3"/>
        <v>48776</v>
      </c>
      <c r="J12" s="8">
        <f t="shared" si="4"/>
        <v>4020</v>
      </c>
      <c r="K12" s="8">
        <f t="shared" si="5"/>
        <v>0</v>
      </c>
      <c r="L12" s="8">
        <f t="shared" si="6"/>
        <v>4020</v>
      </c>
      <c r="M12" s="8">
        <f t="shared" si="7"/>
        <v>52796</v>
      </c>
      <c r="N12" s="10"/>
    </row>
    <row r="13" ht="18" customHeight="true" spans="1:14">
      <c r="A13" s="8" t="s">
        <v>20</v>
      </c>
      <c r="B13" s="8">
        <v>962</v>
      </c>
      <c r="C13" s="8">
        <v>728</v>
      </c>
      <c r="D13" s="8">
        <f t="shared" si="0"/>
        <v>8</v>
      </c>
      <c r="E13" s="8">
        <v>0</v>
      </c>
      <c r="F13" s="8">
        <v>8</v>
      </c>
      <c r="G13" s="8">
        <f t="shared" si="1"/>
        <v>5824</v>
      </c>
      <c r="H13" s="8">
        <f t="shared" si="2"/>
        <v>0</v>
      </c>
      <c r="I13" s="8">
        <f t="shared" si="3"/>
        <v>5824</v>
      </c>
      <c r="J13" s="8">
        <f t="shared" si="4"/>
        <v>480</v>
      </c>
      <c r="K13" s="8">
        <f t="shared" si="5"/>
        <v>0</v>
      </c>
      <c r="L13" s="8">
        <f t="shared" si="6"/>
        <v>480</v>
      </c>
      <c r="M13" s="8">
        <f t="shared" si="7"/>
        <v>6304</v>
      </c>
      <c r="N13" s="10"/>
    </row>
    <row r="14" ht="18" customHeight="true" spans="1:14">
      <c r="A14" s="8" t="s">
        <v>21</v>
      </c>
      <c r="B14" s="8">
        <v>962</v>
      </c>
      <c r="C14" s="8">
        <v>728</v>
      </c>
      <c r="D14" s="8">
        <f t="shared" si="0"/>
        <v>134</v>
      </c>
      <c r="E14" s="8">
        <v>0</v>
      </c>
      <c r="F14" s="8">
        <v>134</v>
      </c>
      <c r="G14" s="8">
        <f t="shared" si="1"/>
        <v>97552</v>
      </c>
      <c r="H14" s="8">
        <f t="shared" si="2"/>
        <v>0</v>
      </c>
      <c r="I14" s="8">
        <f t="shared" si="3"/>
        <v>97552</v>
      </c>
      <c r="J14" s="8">
        <f t="shared" si="4"/>
        <v>8040</v>
      </c>
      <c r="K14" s="8">
        <f t="shared" si="5"/>
        <v>0</v>
      </c>
      <c r="L14" s="8">
        <f t="shared" si="6"/>
        <v>8040</v>
      </c>
      <c r="M14" s="8">
        <f t="shared" si="7"/>
        <v>105592</v>
      </c>
      <c r="N14" s="10"/>
    </row>
    <row r="15" ht="18" customHeight="true" spans="1:14">
      <c r="A15" s="8" t="s">
        <v>22</v>
      </c>
      <c r="B15" s="8">
        <v>962</v>
      </c>
      <c r="C15" s="8">
        <v>728</v>
      </c>
      <c r="D15" s="8">
        <f t="shared" si="0"/>
        <v>29</v>
      </c>
      <c r="E15" s="8">
        <v>0</v>
      </c>
      <c r="F15" s="8">
        <v>29</v>
      </c>
      <c r="G15" s="8">
        <f t="shared" si="1"/>
        <v>21112</v>
      </c>
      <c r="H15" s="8">
        <f t="shared" si="2"/>
        <v>0</v>
      </c>
      <c r="I15" s="8">
        <f t="shared" si="3"/>
        <v>21112</v>
      </c>
      <c r="J15" s="8">
        <f t="shared" si="4"/>
        <v>1740</v>
      </c>
      <c r="K15" s="8">
        <f t="shared" si="5"/>
        <v>0</v>
      </c>
      <c r="L15" s="8">
        <f t="shared" si="6"/>
        <v>1740</v>
      </c>
      <c r="M15" s="8">
        <f t="shared" si="7"/>
        <v>22852</v>
      </c>
      <c r="N15" s="10"/>
    </row>
    <row r="16" ht="18" customHeight="true" spans="1:14">
      <c r="A16" s="8" t="s">
        <v>23</v>
      </c>
      <c r="B16" s="8">
        <v>962</v>
      </c>
      <c r="C16" s="8">
        <v>728</v>
      </c>
      <c r="D16" s="8">
        <f t="shared" si="0"/>
        <v>1</v>
      </c>
      <c r="E16" s="8">
        <v>1</v>
      </c>
      <c r="F16" s="8">
        <v>0</v>
      </c>
      <c r="G16" s="8">
        <f t="shared" si="1"/>
        <v>962</v>
      </c>
      <c r="H16" s="8">
        <f t="shared" si="2"/>
        <v>962</v>
      </c>
      <c r="I16" s="8">
        <f t="shared" si="3"/>
        <v>0</v>
      </c>
      <c r="J16" s="8">
        <f t="shared" si="4"/>
        <v>60</v>
      </c>
      <c r="K16" s="8">
        <f t="shared" si="5"/>
        <v>60</v>
      </c>
      <c r="L16" s="8">
        <f t="shared" si="6"/>
        <v>0</v>
      </c>
      <c r="M16" s="8">
        <f t="shared" si="7"/>
        <v>1022</v>
      </c>
      <c r="N16" s="10"/>
    </row>
    <row r="17" ht="18" customHeight="true" spans="1:14">
      <c r="A17" s="8" t="s">
        <v>24</v>
      </c>
      <c r="B17" s="8">
        <v>962</v>
      </c>
      <c r="C17" s="8">
        <v>728</v>
      </c>
      <c r="D17" s="8">
        <f t="shared" si="0"/>
        <v>12</v>
      </c>
      <c r="E17" s="8">
        <v>12</v>
      </c>
      <c r="F17" s="8">
        <v>0</v>
      </c>
      <c r="G17" s="8">
        <f t="shared" si="1"/>
        <v>11544</v>
      </c>
      <c r="H17" s="8">
        <f t="shared" si="2"/>
        <v>11544</v>
      </c>
      <c r="I17" s="8">
        <f t="shared" si="3"/>
        <v>0</v>
      </c>
      <c r="J17" s="8">
        <f t="shared" si="4"/>
        <v>720</v>
      </c>
      <c r="K17" s="8">
        <f t="shared" si="5"/>
        <v>720</v>
      </c>
      <c r="L17" s="8">
        <f t="shared" si="6"/>
        <v>0</v>
      </c>
      <c r="M17" s="8">
        <f t="shared" si="7"/>
        <v>12264</v>
      </c>
      <c r="N17" s="10"/>
    </row>
    <row r="18" ht="18" customHeight="true" spans="1:14">
      <c r="A18" s="8" t="s">
        <v>25</v>
      </c>
      <c r="B18" s="8">
        <v>962</v>
      </c>
      <c r="C18" s="8">
        <v>728</v>
      </c>
      <c r="D18" s="8">
        <f t="shared" si="0"/>
        <v>15</v>
      </c>
      <c r="E18" s="8">
        <v>15</v>
      </c>
      <c r="F18" s="8">
        <v>0</v>
      </c>
      <c r="G18" s="8">
        <f t="shared" si="1"/>
        <v>14430</v>
      </c>
      <c r="H18" s="8">
        <f t="shared" si="2"/>
        <v>14430</v>
      </c>
      <c r="I18" s="8">
        <f t="shared" si="3"/>
        <v>0</v>
      </c>
      <c r="J18" s="8">
        <f t="shared" si="4"/>
        <v>900</v>
      </c>
      <c r="K18" s="8">
        <f t="shared" si="5"/>
        <v>900</v>
      </c>
      <c r="L18" s="8">
        <f t="shared" si="6"/>
        <v>0</v>
      </c>
      <c r="M18" s="8">
        <f t="shared" si="7"/>
        <v>15330</v>
      </c>
      <c r="N18" s="10"/>
    </row>
    <row r="19" ht="18" customHeight="true" spans="1:14">
      <c r="A19" s="9" t="s">
        <v>11</v>
      </c>
      <c r="B19" s="8" t="s">
        <v>26</v>
      </c>
      <c r="C19" s="8" t="s">
        <v>26</v>
      </c>
      <c r="D19" s="9">
        <f t="shared" ref="D19:M19" si="8">SUM(D5:D18)</f>
        <v>523</v>
      </c>
      <c r="E19" s="9">
        <f t="shared" si="8"/>
        <v>28</v>
      </c>
      <c r="F19" s="9">
        <f t="shared" si="8"/>
        <v>495</v>
      </c>
      <c r="G19" s="9">
        <f t="shared" si="8"/>
        <v>387296</v>
      </c>
      <c r="H19" s="9">
        <f t="shared" si="8"/>
        <v>26936</v>
      </c>
      <c r="I19" s="9">
        <f t="shared" si="8"/>
        <v>360360</v>
      </c>
      <c r="J19" s="9">
        <f t="shared" si="8"/>
        <v>31380</v>
      </c>
      <c r="K19" s="9">
        <f t="shared" si="8"/>
        <v>1680</v>
      </c>
      <c r="L19" s="9">
        <f t="shared" si="8"/>
        <v>29700</v>
      </c>
      <c r="M19" s="9">
        <f t="shared" si="8"/>
        <v>418676</v>
      </c>
      <c r="N19" s="10"/>
    </row>
    <row r="20" ht="18" customHeight="true" spans="1:14">
      <c r="A20" s="8" t="s">
        <v>27</v>
      </c>
      <c r="B20" s="8">
        <v>962</v>
      </c>
      <c r="C20" s="8"/>
      <c r="D20" s="8">
        <f>E20</f>
        <v>28</v>
      </c>
      <c r="E20" s="8">
        <v>28</v>
      </c>
      <c r="F20" s="8"/>
      <c r="G20" s="8">
        <f>H20</f>
        <v>26936</v>
      </c>
      <c r="H20" s="8">
        <f>E20*B20</f>
        <v>26936</v>
      </c>
      <c r="I20" s="8"/>
      <c r="J20" s="8">
        <f>K20</f>
        <v>1680</v>
      </c>
      <c r="K20" s="8">
        <f>E20*60</f>
        <v>1680</v>
      </c>
      <c r="L20" s="8"/>
      <c r="M20" s="8">
        <f>G20+J20</f>
        <v>28616</v>
      </c>
      <c r="N20" s="10"/>
    </row>
    <row r="21" ht="18" customHeight="true" spans="1:14">
      <c r="A21" s="8" t="s">
        <v>28</v>
      </c>
      <c r="B21" s="8">
        <v>962</v>
      </c>
      <c r="C21" s="8"/>
      <c r="D21" s="8">
        <f>E21</f>
        <v>41</v>
      </c>
      <c r="E21" s="8">
        <v>41</v>
      </c>
      <c r="F21" s="8"/>
      <c r="G21" s="8">
        <f>H21</f>
        <v>39442</v>
      </c>
      <c r="H21" s="8">
        <f>E21*B21</f>
        <v>39442</v>
      </c>
      <c r="I21" s="8"/>
      <c r="J21" s="8">
        <f>K21</f>
        <v>2460</v>
      </c>
      <c r="K21" s="8">
        <f>E21*60</f>
        <v>2460</v>
      </c>
      <c r="L21" s="8"/>
      <c r="M21" s="8">
        <f>G21+J21</f>
        <v>41902</v>
      </c>
      <c r="N21" s="10"/>
    </row>
    <row r="22" ht="18" customHeight="true" spans="1:14">
      <c r="A22" s="8" t="s">
        <v>29</v>
      </c>
      <c r="B22" s="8">
        <v>962</v>
      </c>
      <c r="C22" s="8"/>
      <c r="D22" s="8">
        <f>E22</f>
        <v>152</v>
      </c>
      <c r="E22" s="8">
        <v>152</v>
      </c>
      <c r="F22" s="8"/>
      <c r="G22" s="8">
        <f>H22</f>
        <v>146224</v>
      </c>
      <c r="H22" s="8">
        <f>E22*B22</f>
        <v>146224</v>
      </c>
      <c r="I22" s="8"/>
      <c r="J22" s="8">
        <f>K22</f>
        <v>9120</v>
      </c>
      <c r="K22" s="8">
        <f>E22*60</f>
        <v>9120</v>
      </c>
      <c r="L22" s="8"/>
      <c r="M22" s="8">
        <f>G22+J22</f>
        <v>155344</v>
      </c>
      <c r="N22" s="10"/>
    </row>
    <row r="23" ht="18" customHeight="true" spans="1:14">
      <c r="A23" s="9" t="s">
        <v>11</v>
      </c>
      <c r="B23" s="10" t="s">
        <v>26</v>
      </c>
      <c r="C23" s="10" t="s">
        <v>26</v>
      </c>
      <c r="D23" s="9">
        <f>SUM(D20:D22)</f>
        <v>221</v>
      </c>
      <c r="E23" s="9">
        <f>SUM(E20:E22)</f>
        <v>221</v>
      </c>
      <c r="F23" s="10" t="s">
        <v>26</v>
      </c>
      <c r="G23" s="9">
        <f>SUM(G20:G22)</f>
        <v>212602</v>
      </c>
      <c r="H23" s="9">
        <f>SUM(H20:H22)</f>
        <v>212602</v>
      </c>
      <c r="I23" s="10" t="s">
        <v>26</v>
      </c>
      <c r="J23" s="9">
        <f>SUM(J20:J22)</f>
        <v>13260</v>
      </c>
      <c r="K23" s="9">
        <f>SUM(K20:K22)</f>
        <v>13260</v>
      </c>
      <c r="L23" s="10" t="s">
        <v>26</v>
      </c>
      <c r="M23" s="9">
        <f>SUM(M20:M22)</f>
        <v>225862</v>
      </c>
      <c r="N23" s="10"/>
    </row>
    <row r="24" ht="18" customHeight="true" spans="1:14">
      <c r="A24" s="9" t="s">
        <v>7</v>
      </c>
      <c r="B24" s="10" t="s">
        <v>26</v>
      </c>
      <c r="C24" s="10" t="s">
        <v>26</v>
      </c>
      <c r="D24" s="9">
        <f>D19+D23</f>
        <v>744</v>
      </c>
      <c r="E24" s="9">
        <f>E19+E23</f>
        <v>249</v>
      </c>
      <c r="F24" s="9">
        <f>F19</f>
        <v>495</v>
      </c>
      <c r="G24" s="9">
        <f>G19+G23</f>
        <v>599898</v>
      </c>
      <c r="H24" s="9">
        <f>H19+H23</f>
        <v>239538</v>
      </c>
      <c r="I24" s="9">
        <f>I19</f>
        <v>360360</v>
      </c>
      <c r="J24" s="9">
        <f>J19+J23</f>
        <v>44640</v>
      </c>
      <c r="K24" s="9">
        <f>K19+K23</f>
        <v>14940</v>
      </c>
      <c r="L24" s="9">
        <f>L19</f>
        <v>29700</v>
      </c>
      <c r="M24" s="9">
        <f>M19+M23</f>
        <v>644538</v>
      </c>
      <c r="N24" s="10"/>
    </row>
    <row r="25" ht="25" customHeight="true" spans="1:5">
      <c r="A25" t="s">
        <v>30</v>
      </c>
      <c r="E25" t="s">
        <v>31</v>
      </c>
    </row>
  </sheetData>
  <mergeCells count="9">
    <mergeCell ref="A1:N1"/>
    <mergeCell ref="A2:N2"/>
    <mergeCell ref="B3:C3"/>
    <mergeCell ref="D3:F3"/>
    <mergeCell ref="G3:I3"/>
    <mergeCell ref="J3:L3"/>
    <mergeCell ref="A3:A4"/>
    <mergeCell ref="M3:M4"/>
    <mergeCell ref="N3:N4"/>
  </mergeCells>
  <pageMargins left="0.751388888888889" right="0.751388888888889" top="0.802777777777778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2025-06-11T10:42:00Z</dcterms:created>
  <dcterms:modified xsi:type="dcterms:W3CDTF">2026-01-06T17:10:54Z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0F404A544C3847D3B8AE05AB27AB5038_13</vt:lpwstr>
  </property>
  <property fmtid="{D5CDD505-2E9C-101B-9397-08002B2CF9AE}" pid="3" name="KSOProductBuildVer">
    <vt:lpwstr>2052-11.8.2.10337</vt:lpwstr>
  </property>
</Properties>
</file>