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465"/>
  </bookViews>
  <sheets>
    <sheet name="分配表" sheetId="7" r:id="rId1"/>
  </sheets>
  <calcPr calcId="144525"/>
</workbook>
</file>

<file path=xl/sharedStrings.xml><?xml version="1.0" encoding="utf-8"?>
<sst xmlns="http://schemas.openxmlformats.org/spreadsheetml/2006/main" count="35" uniqueCount="35">
  <si>
    <t>附件：</t>
  </si>
  <si>
    <t>2026年2月份残疾人两项补贴资金分配表</t>
  </si>
  <si>
    <t>填报单位：固原市原州区民政局                                                                            单位：人、元</t>
  </si>
  <si>
    <t>序号</t>
  </si>
  <si>
    <t xml:space="preserve">   乡镇、     街道</t>
  </si>
  <si>
    <t>生活补贴人数（人）</t>
  </si>
  <si>
    <t>标准       （元/月）</t>
  </si>
  <si>
    <t>发放     金额（元）</t>
  </si>
  <si>
    <t>生活补贴补发人数（人）</t>
  </si>
  <si>
    <t>补发   金额（元）</t>
  </si>
  <si>
    <t>生活补贴小计（元）</t>
  </si>
  <si>
    <t>护理补贴人数（人）</t>
  </si>
  <si>
    <t>标准         （元/月）</t>
  </si>
  <si>
    <t>发放金额（元）</t>
  </si>
  <si>
    <t>护理补贴补发人数（人）</t>
  </si>
  <si>
    <t>补发  金额（元）</t>
  </si>
  <si>
    <t>护理补贴小计（元）</t>
  </si>
  <si>
    <t>两项补贴资金合计（元）</t>
  </si>
  <si>
    <t>总发放人次</t>
  </si>
  <si>
    <t>备注</t>
  </si>
  <si>
    <t>南关街道</t>
  </si>
  <si>
    <t>古雁街道</t>
  </si>
  <si>
    <t>北塬街道</t>
  </si>
  <si>
    <t>三营镇</t>
  </si>
  <si>
    <t>炭山乡</t>
  </si>
  <si>
    <t>彭堡镇</t>
  </si>
  <si>
    <t>张易镇</t>
  </si>
  <si>
    <t>河川乡</t>
  </si>
  <si>
    <t>黄铎堡镇</t>
  </si>
  <si>
    <t>中河乡</t>
  </si>
  <si>
    <t>开城镇</t>
  </si>
  <si>
    <t>头营镇</t>
  </si>
  <si>
    <t>寨科乡</t>
  </si>
  <si>
    <t>官厅镇</t>
  </si>
  <si>
    <t>合计</t>
  </si>
</sst>
</file>

<file path=xl/styles.xml><?xml version="1.0" encoding="utf-8"?>
<styleSheet xmlns="http://schemas.openxmlformats.org/spreadsheetml/2006/main">
  <numFmts count="5">
    <numFmt numFmtId="176" formatCode="0;[Red]0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  <scheme val="minor"/>
    </font>
    <font>
      <sz val="12"/>
      <name val="宋体"/>
      <charset val="134"/>
    </font>
    <font>
      <sz val="18"/>
      <name val="方正小标宋简体"/>
      <charset val="134"/>
    </font>
    <font>
      <sz val="12"/>
      <name val="仿宋_GB2312"/>
      <charset val="134"/>
    </font>
    <font>
      <b/>
      <sz val="11"/>
      <name val="宋体"/>
      <charset val="134"/>
    </font>
    <font>
      <sz val="11"/>
      <name val="仿宋_GB2312"/>
      <charset val="134"/>
    </font>
    <font>
      <sz val="11"/>
      <color indexed="8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>
      <alignment vertical="center"/>
    </xf>
    <xf numFmtId="0" fontId="1" fillId="0" borderId="0"/>
    <xf numFmtId="0" fontId="11" fillId="12" borderId="0" applyNumberFormat="false" applyBorder="false" applyAlignment="false" applyProtection="false">
      <alignment vertical="center"/>
    </xf>
    <xf numFmtId="0" fontId="7" fillId="13" borderId="0" applyNumberFormat="false" applyBorder="false" applyAlignment="false" applyProtection="false">
      <alignment vertical="center"/>
    </xf>
    <xf numFmtId="0" fontId="17" fillId="16" borderId="7" applyNumberFormat="false" applyAlignment="false" applyProtection="false">
      <alignment vertical="center"/>
    </xf>
    <xf numFmtId="0" fontId="18" fillId="17" borderId="8" applyNumberFormat="false" applyAlignment="false" applyProtection="false">
      <alignment vertical="center"/>
    </xf>
    <xf numFmtId="0" fontId="22" fillId="21" borderId="0" applyNumberFormat="false" applyBorder="false" applyAlignment="false" applyProtection="false">
      <alignment vertical="center"/>
    </xf>
    <xf numFmtId="0" fontId="19" fillId="0" borderId="9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20" fillId="0" borderId="9" applyNumberFormat="false" applyFill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41" fontId="13" fillId="0" borderId="0" applyFont="false" applyFill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  <xf numFmtId="0" fontId="10" fillId="0" borderId="5" applyNumberFormat="false" applyFill="false" applyAlignment="false" applyProtection="false">
      <alignment vertical="center"/>
    </xf>
    <xf numFmtId="0" fontId="12" fillId="0" borderId="4" applyNumberFormat="false" applyFill="false" applyAlignment="false" applyProtection="false">
      <alignment vertical="center"/>
    </xf>
    <xf numFmtId="0" fontId="7" fillId="22" borderId="0" applyNumberFormat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11" fillId="15" borderId="0" applyNumberFormat="false" applyBorder="false" applyAlignment="false" applyProtection="false">
      <alignment vertical="center"/>
    </xf>
    <xf numFmtId="43" fontId="13" fillId="0" borderId="0" applyFont="false" applyFill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15" fillId="0" borderId="6" applyNumberFormat="false" applyFill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  <xf numFmtId="42" fontId="13" fillId="0" borderId="0" applyFont="false" applyFill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7" fillId="23" borderId="0" applyNumberFormat="false" applyBorder="false" applyAlignment="false" applyProtection="false">
      <alignment vertical="center"/>
    </xf>
    <xf numFmtId="0" fontId="13" fillId="24" borderId="10" applyNumberFormat="false" applyFont="false" applyAlignment="false" applyProtection="false">
      <alignment vertical="center"/>
    </xf>
    <xf numFmtId="0" fontId="11" fillId="25" borderId="0" applyNumberFormat="false" applyBorder="false" applyAlignment="false" applyProtection="false">
      <alignment vertical="center"/>
    </xf>
    <xf numFmtId="0" fontId="24" fillId="26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25" fillId="27" borderId="0" applyNumberFormat="false" applyBorder="false" applyAlignment="false" applyProtection="false">
      <alignment vertical="center"/>
    </xf>
    <xf numFmtId="0" fontId="26" fillId="16" borderId="3" applyNumberFormat="false" applyAlignment="false" applyProtection="false">
      <alignment vertical="center"/>
    </xf>
    <xf numFmtId="0" fontId="11" fillId="28" borderId="0" applyNumberFormat="false" applyBorder="false" applyAlignment="false" applyProtection="false">
      <alignment vertical="center"/>
    </xf>
    <xf numFmtId="0" fontId="11" fillId="14" borderId="0" applyNumberFormat="false" applyBorder="false" applyAlignment="false" applyProtection="false">
      <alignment vertical="center"/>
    </xf>
    <xf numFmtId="0" fontId="11" fillId="11" borderId="0" applyNumberFormat="false" applyBorder="false" applyAlignment="false" applyProtection="false">
      <alignment vertical="center"/>
    </xf>
    <xf numFmtId="0" fontId="11" fillId="30" borderId="0" applyNumberFormat="false" applyBorder="false" applyAlignment="false" applyProtection="false">
      <alignment vertical="center"/>
    </xf>
    <xf numFmtId="0" fontId="11" fillId="32" borderId="0" applyNumberFormat="false" applyBorder="false" applyAlignment="false" applyProtection="false">
      <alignment vertical="center"/>
    </xf>
    <xf numFmtId="9" fontId="13" fillId="0" borderId="0" applyFont="false" applyFill="false" applyBorder="false" applyAlignment="false" applyProtection="false">
      <alignment vertical="center"/>
    </xf>
    <xf numFmtId="0" fontId="11" fillId="9" borderId="0" applyNumberFormat="false" applyBorder="false" applyAlignment="false" applyProtection="false">
      <alignment vertical="center"/>
    </xf>
    <xf numFmtId="44" fontId="13" fillId="0" borderId="0" applyFont="false" applyFill="false" applyBorder="false" applyAlignment="false" applyProtection="false">
      <alignment vertical="center"/>
    </xf>
    <xf numFmtId="0" fontId="11" fillId="18" borderId="0" applyNumberFormat="false" applyBorder="false" applyAlignment="false" applyProtection="false">
      <alignment vertical="center"/>
    </xf>
    <xf numFmtId="0" fontId="7" fillId="31" borderId="0" applyNumberFormat="false" applyBorder="false" applyAlignment="false" applyProtection="false">
      <alignment vertical="center"/>
    </xf>
    <xf numFmtId="0" fontId="8" fillId="3" borderId="3" applyNumberFormat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  <xf numFmtId="0" fontId="11" fillId="6" borderId="0" applyNumberFormat="false" applyBorder="false" applyAlignment="false" applyProtection="false">
      <alignment vertical="center"/>
    </xf>
    <xf numFmtId="0" fontId="7" fillId="29" borderId="0" applyNumberFormat="false" applyBorder="false" applyAlignment="false" applyProtection="false">
      <alignment vertical="center"/>
    </xf>
  </cellStyleXfs>
  <cellXfs count="13">
    <xf numFmtId="0" fontId="0" fillId="0" borderId="0" xfId="0" applyFont="true">
      <alignment vertical="center"/>
    </xf>
    <xf numFmtId="0" fontId="1" fillId="0" borderId="0" xfId="0" applyFont="true" applyFill="true" applyBorder="true" applyAlignment="true">
      <alignment vertical="center"/>
    </xf>
    <xf numFmtId="0" fontId="2" fillId="0" borderId="0" xfId="1" applyFont="true" applyFill="true" applyAlignment="true">
      <alignment horizontal="center" vertical="center"/>
    </xf>
    <xf numFmtId="0" fontId="3" fillId="0" borderId="1" xfId="0" applyFont="true" applyFill="true" applyBorder="true" applyAlignment="true">
      <alignment horizontal="left" vertical="center"/>
    </xf>
    <xf numFmtId="0" fontId="4" fillId="0" borderId="2" xfId="0" applyFont="true" applyFill="true" applyBorder="true" applyAlignment="true">
      <alignment horizontal="center" vertical="center"/>
    </xf>
    <xf numFmtId="0" fontId="4" fillId="0" borderId="2" xfId="0" applyFont="true" applyFill="true" applyBorder="true" applyAlignment="true">
      <alignment horizontal="center" vertical="center" wrapText="true"/>
    </xf>
    <xf numFmtId="0" fontId="5" fillId="0" borderId="2" xfId="0" applyFont="true" applyFill="true" applyBorder="true" applyAlignment="true">
      <alignment horizontal="center" vertical="center"/>
    </xf>
    <xf numFmtId="0" fontId="5" fillId="0" borderId="2" xfId="0" applyFont="true" applyBorder="true" applyAlignment="true">
      <alignment horizontal="center" vertical="center"/>
    </xf>
    <xf numFmtId="176" fontId="5" fillId="0" borderId="2" xfId="0" applyNumberFormat="true" applyFont="true" applyFill="true" applyBorder="true" applyAlignment="true">
      <alignment horizontal="center" vertical="center"/>
    </xf>
    <xf numFmtId="0" fontId="5" fillId="0" borderId="2" xfId="0" applyNumberFormat="true" applyFont="true" applyFill="true" applyBorder="true" applyAlignment="true">
      <alignment horizontal="center" vertical="center"/>
    </xf>
    <xf numFmtId="0" fontId="6" fillId="0" borderId="2" xfId="0" applyNumberFormat="true" applyFont="true" applyFill="true" applyBorder="true" applyAlignment="true">
      <alignment horizontal="center" vertical="center"/>
    </xf>
    <xf numFmtId="0" fontId="6" fillId="0" borderId="2" xfId="0" applyFont="true" applyFill="true" applyBorder="true" applyAlignment="true">
      <alignment horizontal="center" vertical="center"/>
    </xf>
    <xf numFmtId="0" fontId="6" fillId="0" borderId="2" xfId="0" applyFont="true" applyBorder="true" applyAlignment="true">
      <alignment horizontal="center" vertical="center"/>
    </xf>
  </cellXfs>
  <cellStyles count="50">
    <cellStyle name="常规" xfId="0" builtinId="0"/>
    <cellStyle name="常规_Sheet1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40% - 强调文字颜色 4" xfId="23" builtinId="43"/>
    <cellStyle name="链接单元格" xfId="24" builtinId="24"/>
    <cellStyle name="标题 4" xfId="25" builtinId="19"/>
    <cellStyle name="20% - 强调文字颜色 2" xfId="26" builtinId="34"/>
    <cellStyle name="货币[0]" xfId="27" builtinId="7"/>
    <cellStyle name="警告文本" xfId="28" builtinId="11"/>
    <cellStyle name="40% - 强调文字颜色 2" xfId="29" builtinId="35"/>
    <cellStyle name="注释" xfId="30" builtinId="10"/>
    <cellStyle name="60% - 强调文字颜色 3" xfId="31" builtinId="40"/>
    <cellStyle name="好" xfId="32" builtinId="26"/>
    <cellStyle name="20% - 强调文字颜色 5" xfId="33" builtinId="46"/>
    <cellStyle name="适中" xfId="34" builtinId="28"/>
    <cellStyle name="计算" xfId="35" builtinId="22"/>
    <cellStyle name="强调文字颜色 1" xfId="36" builtinId="29"/>
    <cellStyle name="60% - 强调文字颜色 4" xfId="37" builtinId="44"/>
    <cellStyle name="60% - 强调文字颜色 1" xfId="38" builtinId="32"/>
    <cellStyle name="强调文字颜色 2" xfId="39" builtinId="33"/>
    <cellStyle name="60% - 强调文字颜色 5" xfId="40" builtinId="48"/>
    <cellStyle name="百分比" xfId="41" builtinId="5"/>
    <cellStyle name="60% - 强调文字颜色 2" xfId="42" builtinId="36"/>
    <cellStyle name="货币" xfId="43" builtinId="4"/>
    <cellStyle name="强调文字颜色 3" xfId="44" builtinId="37"/>
    <cellStyle name="20% - 强调文字颜色 3" xfId="45" builtinId="38"/>
    <cellStyle name="输入" xfId="46" builtinId="20"/>
    <cellStyle name="40% - 强调文字颜色 3" xfId="47" builtinId="39"/>
    <cellStyle name="强调文字颜色 4" xfId="48" builtinId="41"/>
    <cellStyle name="20% - 强调文字颜色 4" xfId="49" builtinId="42"/>
  </cellStyles>
  <tableStyles count="0" defaultTableStyle="TableStyleMedium2" defaultPivotStyle="PivotStyleLight16"/>
  <colors>
    <mruColors>
      <color rgb="00FFFF00"/>
      <color rgb="00000000"/>
      <color rgb="0092D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9"/>
  <sheetViews>
    <sheetView tabSelected="1" workbookViewId="0">
      <selection activeCell="F11" sqref="F11"/>
    </sheetView>
  </sheetViews>
  <sheetFormatPr defaultColWidth="9" defaultRowHeight="13.5"/>
  <cols>
    <col min="1" max="1" width="5" customWidth="true"/>
    <col min="3" max="3" width="8" customWidth="true"/>
    <col min="5" max="5" width="8.25" customWidth="true"/>
    <col min="6" max="6" width="8.5" customWidth="true"/>
    <col min="7" max="7" width="6.625" customWidth="true"/>
    <col min="8" max="10" width="8.5" customWidth="true"/>
    <col min="12" max="12" width="8" customWidth="true"/>
    <col min="13" max="13" width="6.625" customWidth="true"/>
    <col min="14" max="15" width="8.375" customWidth="true"/>
    <col min="16" max="16" width="7.25" customWidth="true"/>
    <col min="17" max="17" width="5.125" customWidth="true"/>
  </cols>
  <sheetData>
    <row r="1" ht="15.75" spans="1:17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ht="24" spans="1:17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ht="16" customHeight="true" spans="1:17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</row>
    <row r="4" ht="55" customHeight="true" spans="1:17">
      <c r="A4" s="4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5" t="s">
        <v>11</v>
      </c>
      <c r="J4" s="5" t="s">
        <v>12</v>
      </c>
      <c r="K4" s="5" t="s">
        <v>13</v>
      </c>
      <c r="L4" s="5" t="s">
        <v>14</v>
      </c>
      <c r="M4" s="5" t="s">
        <v>15</v>
      </c>
      <c r="N4" s="5" t="s">
        <v>16</v>
      </c>
      <c r="O4" s="5" t="s">
        <v>17</v>
      </c>
      <c r="P4" s="5" t="s">
        <v>18</v>
      </c>
      <c r="Q4" s="4" t="s">
        <v>19</v>
      </c>
    </row>
    <row r="5" ht="19" customHeight="true" spans="1:17">
      <c r="A5" s="6">
        <v>1</v>
      </c>
      <c r="B5" s="6" t="s">
        <v>20</v>
      </c>
      <c r="C5" s="7">
        <v>588</v>
      </c>
      <c r="D5" s="8">
        <v>115</v>
      </c>
      <c r="E5" s="9">
        <f t="shared" ref="E5:E18" si="0">D5*C5</f>
        <v>67620</v>
      </c>
      <c r="F5" s="6"/>
      <c r="G5" s="6"/>
      <c r="H5" s="6">
        <f t="shared" ref="H5:H18" si="1">G5+E5</f>
        <v>67620</v>
      </c>
      <c r="I5" s="6">
        <v>871</v>
      </c>
      <c r="J5" s="8">
        <v>130</v>
      </c>
      <c r="K5" s="9">
        <f t="shared" ref="K5:K18" si="2">J5*I5</f>
        <v>113230</v>
      </c>
      <c r="L5" s="6"/>
      <c r="M5" s="9"/>
      <c r="N5" s="11">
        <f t="shared" ref="N5:N18" si="3">M5+K5</f>
        <v>113230</v>
      </c>
      <c r="O5" s="12">
        <f t="shared" ref="O5:O18" si="4">N5+H5</f>
        <v>180850</v>
      </c>
      <c r="P5" s="12">
        <f t="shared" ref="P5:P18" si="5">L5+I5+F5+C5</f>
        <v>1459</v>
      </c>
      <c r="Q5" s="6"/>
    </row>
    <row r="6" ht="19" customHeight="true" spans="1:17">
      <c r="A6" s="6">
        <v>2</v>
      </c>
      <c r="B6" s="6" t="s">
        <v>21</v>
      </c>
      <c r="C6" s="7">
        <v>483</v>
      </c>
      <c r="D6" s="8">
        <v>115</v>
      </c>
      <c r="E6" s="9">
        <f t="shared" si="0"/>
        <v>55545</v>
      </c>
      <c r="F6" s="6"/>
      <c r="G6" s="9"/>
      <c r="H6" s="6">
        <f t="shared" si="1"/>
        <v>55545</v>
      </c>
      <c r="I6" s="6">
        <v>786</v>
      </c>
      <c r="J6" s="8">
        <v>130</v>
      </c>
      <c r="K6" s="9">
        <f t="shared" si="2"/>
        <v>102180</v>
      </c>
      <c r="L6" s="6">
        <v>3</v>
      </c>
      <c r="M6" s="9">
        <v>390</v>
      </c>
      <c r="N6" s="11">
        <f t="shared" si="3"/>
        <v>102570</v>
      </c>
      <c r="O6" s="12">
        <f t="shared" si="4"/>
        <v>158115</v>
      </c>
      <c r="P6" s="12">
        <f t="shared" si="5"/>
        <v>1272</v>
      </c>
      <c r="Q6" s="6"/>
    </row>
    <row r="7" ht="19" customHeight="true" spans="1:17">
      <c r="A7" s="6">
        <v>3</v>
      </c>
      <c r="B7" s="6" t="s">
        <v>22</v>
      </c>
      <c r="C7" s="7">
        <v>694</v>
      </c>
      <c r="D7" s="8">
        <v>115</v>
      </c>
      <c r="E7" s="9">
        <f t="shared" si="0"/>
        <v>79810</v>
      </c>
      <c r="F7" s="6">
        <v>1</v>
      </c>
      <c r="G7" s="9">
        <v>115</v>
      </c>
      <c r="H7" s="6">
        <f t="shared" si="1"/>
        <v>79925</v>
      </c>
      <c r="I7" s="6">
        <v>748</v>
      </c>
      <c r="J7" s="8">
        <v>130</v>
      </c>
      <c r="K7" s="9">
        <f t="shared" si="2"/>
        <v>97240</v>
      </c>
      <c r="L7" s="6">
        <v>1</v>
      </c>
      <c r="M7" s="9">
        <v>130</v>
      </c>
      <c r="N7" s="11">
        <f t="shared" si="3"/>
        <v>97370</v>
      </c>
      <c r="O7" s="12">
        <f t="shared" si="4"/>
        <v>177295</v>
      </c>
      <c r="P7" s="12">
        <f t="shared" si="5"/>
        <v>1444</v>
      </c>
      <c r="Q7" s="6"/>
    </row>
    <row r="8" ht="19" customHeight="true" spans="1:17">
      <c r="A8" s="6">
        <v>4</v>
      </c>
      <c r="B8" s="6" t="s">
        <v>23</v>
      </c>
      <c r="C8" s="7">
        <v>1097</v>
      </c>
      <c r="D8" s="8">
        <v>115</v>
      </c>
      <c r="E8" s="9">
        <f t="shared" si="0"/>
        <v>126155</v>
      </c>
      <c r="F8" s="6">
        <v>6</v>
      </c>
      <c r="G8" s="9">
        <v>690</v>
      </c>
      <c r="H8" s="6">
        <f t="shared" si="1"/>
        <v>126845</v>
      </c>
      <c r="I8" s="6">
        <v>711</v>
      </c>
      <c r="J8" s="8">
        <v>130</v>
      </c>
      <c r="K8" s="9">
        <f t="shared" si="2"/>
        <v>92430</v>
      </c>
      <c r="L8" s="6">
        <v>4</v>
      </c>
      <c r="M8" s="10">
        <v>520</v>
      </c>
      <c r="N8" s="11">
        <f t="shared" si="3"/>
        <v>92950</v>
      </c>
      <c r="O8" s="12">
        <f t="shared" si="4"/>
        <v>219795</v>
      </c>
      <c r="P8" s="12">
        <f t="shared" si="5"/>
        <v>1818</v>
      </c>
      <c r="Q8" s="6"/>
    </row>
    <row r="9" ht="19" customHeight="true" spans="1:17">
      <c r="A9" s="6">
        <v>5</v>
      </c>
      <c r="B9" s="6" t="s">
        <v>24</v>
      </c>
      <c r="C9" s="7">
        <v>299</v>
      </c>
      <c r="D9" s="8">
        <v>115</v>
      </c>
      <c r="E9" s="9">
        <f t="shared" si="0"/>
        <v>34385</v>
      </c>
      <c r="F9" s="6">
        <v>1</v>
      </c>
      <c r="G9" s="9">
        <v>345</v>
      </c>
      <c r="H9" s="6">
        <f t="shared" si="1"/>
        <v>34730</v>
      </c>
      <c r="I9" s="6">
        <v>166</v>
      </c>
      <c r="J9" s="8">
        <v>130</v>
      </c>
      <c r="K9" s="9">
        <f t="shared" si="2"/>
        <v>21580</v>
      </c>
      <c r="L9" s="6"/>
      <c r="M9" s="10"/>
      <c r="N9" s="11">
        <f t="shared" si="3"/>
        <v>21580</v>
      </c>
      <c r="O9" s="12">
        <f t="shared" si="4"/>
        <v>56310</v>
      </c>
      <c r="P9" s="12">
        <f t="shared" si="5"/>
        <v>466</v>
      </c>
      <c r="Q9" s="6"/>
    </row>
    <row r="10" ht="19" customHeight="true" spans="1:17">
      <c r="A10" s="6">
        <v>6</v>
      </c>
      <c r="B10" s="6" t="s">
        <v>25</v>
      </c>
      <c r="C10" s="7">
        <v>927</v>
      </c>
      <c r="D10" s="8">
        <v>115</v>
      </c>
      <c r="E10" s="9">
        <f t="shared" si="0"/>
        <v>106605</v>
      </c>
      <c r="F10" s="6"/>
      <c r="G10" s="9"/>
      <c r="H10" s="6">
        <f t="shared" si="1"/>
        <v>106605</v>
      </c>
      <c r="I10" s="6">
        <v>621</v>
      </c>
      <c r="J10" s="8">
        <v>130</v>
      </c>
      <c r="K10" s="9">
        <f t="shared" si="2"/>
        <v>80730</v>
      </c>
      <c r="L10" s="6"/>
      <c r="M10" s="10"/>
      <c r="N10" s="11">
        <f t="shared" si="3"/>
        <v>80730</v>
      </c>
      <c r="O10" s="12">
        <f t="shared" si="4"/>
        <v>187335</v>
      </c>
      <c r="P10" s="12">
        <f t="shared" si="5"/>
        <v>1548</v>
      </c>
      <c r="Q10" s="6"/>
    </row>
    <row r="11" ht="19" customHeight="true" spans="1:17">
      <c r="A11" s="6">
        <v>7</v>
      </c>
      <c r="B11" s="6" t="s">
        <v>26</v>
      </c>
      <c r="C11" s="7">
        <v>1175</v>
      </c>
      <c r="D11" s="8">
        <v>115</v>
      </c>
      <c r="E11" s="9">
        <f t="shared" si="0"/>
        <v>135125</v>
      </c>
      <c r="F11" s="6"/>
      <c r="G11" s="6"/>
      <c r="H11" s="6">
        <f t="shared" si="1"/>
        <v>135125</v>
      </c>
      <c r="I11" s="6">
        <v>794</v>
      </c>
      <c r="J11" s="8">
        <v>130</v>
      </c>
      <c r="K11" s="9">
        <f t="shared" si="2"/>
        <v>103220</v>
      </c>
      <c r="L11" s="6"/>
      <c r="M11" s="10"/>
      <c r="N11" s="11">
        <f t="shared" si="3"/>
        <v>103220</v>
      </c>
      <c r="O11" s="12">
        <f t="shared" si="4"/>
        <v>238345</v>
      </c>
      <c r="P11" s="12">
        <f t="shared" si="5"/>
        <v>1969</v>
      </c>
      <c r="Q11" s="6"/>
    </row>
    <row r="12" ht="19" customHeight="true" spans="1:17">
      <c r="A12" s="6">
        <v>8</v>
      </c>
      <c r="B12" s="6" t="s">
        <v>27</v>
      </c>
      <c r="C12" s="7">
        <v>434</v>
      </c>
      <c r="D12" s="8">
        <v>115</v>
      </c>
      <c r="E12" s="9">
        <f t="shared" si="0"/>
        <v>49910</v>
      </c>
      <c r="F12" s="6"/>
      <c r="G12" s="9"/>
      <c r="H12" s="6">
        <f t="shared" si="1"/>
        <v>49910</v>
      </c>
      <c r="I12" s="6">
        <v>236</v>
      </c>
      <c r="J12" s="8">
        <v>130</v>
      </c>
      <c r="K12" s="9">
        <f t="shared" si="2"/>
        <v>30680</v>
      </c>
      <c r="L12" s="6"/>
      <c r="M12" s="10"/>
      <c r="N12" s="11">
        <f t="shared" si="3"/>
        <v>30680</v>
      </c>
      <c r="O12" s="12">
        <f t="shared" si="4"/>
        <v>80590</v>
      </c>
      <c r="P12" s="12">
        <f t="shared" si="5"/>
        <v>670</v>
      </c>
      <c r="Q12" s="6"/>
    </row>
    <row r="13" ht="19" customHeight="true" spans="1:17">
      <c r="A13" s="6">
        <v>9</v>
      </c>
      <c r="B13" s="6" t="s">
        <v>28</v>
      </c>
      <c r="C13" s="7">
        <v>983</v>
      </c>
      <c r="D13" s="8">
        <v>115</v>
      </c>
      <c r="E13" s="9">
        <f t="shared" si="0"/>
        <v>113045</v>
      </c>
      <c r="F13" s="6"/>
      <c r="G13" s="6"/>
      <c r="H13" s="6">
        <f t="shared" si="1"/>
        <v>113045</v>
      </c>
      <c r="I13" s="6">
        <v>559</v>
      </c>
      <c r="J13" s="8">
        <v>130</v>
      </c>
      <c r="K13" s="9">
        <f t="shared" si="2"/>
        <v>72670</v>
      </c>
      <c r="L13" s="6"/>
      <c r="M13" s="10"/>
      <c r="N13" s="11">
        <f t="shared" si="3"/>
        <v>72670</v>
      </c>
      <c r="O13" s="12">
        <f t="shared" si="4"/>
        <v>185715</v>
      </c>
      <c r="P13" s="12">
        <f t="shared" si="5"/>
        <v>1542</v>
      </c>
      <c r="Q13" s="6"/>
    </row>
    <row r="14" ht="19" customHeight="true" spans="1:17">
      <c r="A14" s="6">
        <v>10</v>
      </c>
      <c r="B14" s="6" t="s">
        <v>29</v>
      </c>
      <c r="C14" s="7">
        <v>1076</v>
      </c>
      <c r="D14" s="8">
        <v>115</v>
      </c>
      <c r="E14" s="9">
        <f t="shared" si="0"/>
        <v>123740</v>
      </c>
      <c r="F14" s="6">
        <v>10</v>
      </c>
      <c r="G14" s="9">
        <v>1150</v>
      </c>
      <c r="H14" s="6">
        <f t="shared" si="1"/>
        <v>124890</v>
      </c>
      <c r="I14" s="6">
        <v>536</v>
      </c>
      <c r="J14" s="8">
        <v>130</v>
      </c>
      <c r="K14" s="9">
        <f t="shared" si="2"/>
        <v>69680</v>
      </c>
      <c r="L14" s="6">
        <v>3</v>
      </c>
      <c r="M14" s="9">
        <v>390</v>
      </c>
      <c r="N14" s="11">
        <f t="shared" si="3"/>
        <v>70070</v>
      </c>
      <c r="O14" s="12">
        <f t="shared" si="4"/>
        <v>194960</v>
      </c>
      <c r="P14" s="12">
        <f t="shared" si="5"/>
        <v>1625</v>
      </c>
      <c r="Q14" s="6"/>
    </row>
    <row r="15" ht="19" customHeight="true" spans="1:17">
      <c r="A15" s="6">
        <v>11</v>
      </c>
      <c r="B15" s="6" t="s">
        <v>30</v>
      </c>
      <c r="C15" s="7">
        <v>799</v>
      </c>
      <c r="D15" s="8">
        <v>115</v>
      </c>
      <c r="E15" s="9">
        <f t="shared" si="0"/>
        <v>91885</v>
      </c>
      <c r="F15" s="6"/>
      <c r="G15" s="6"/>
      <c r="H15" s="6">
        <f t="shared" si="1"/>
        <v>91885</v>
      </c>
      <c r="I15" s="6">
        <v>479</v>
      </c>
      <c r="J15" s="8">
        <v>130</v>
      </c>
      <c r="K15" s="9">
        <f t="shared" si="2"/>
        <v>62270</v>
      </c>
      <c r="L15" s="6"/>
      <c r="M15" s="10"/>
      <c r="N15" s="11">
        <f t="shared" si="3"/>
        <v>62270</v>
      </c>
      <c r="O15" s="12">
        <f t="shared" si="4"/>
        <v>154155</v>
      </c>
      <c r="P15" s="12">
        <f t="shared" si="5"/>
        <v>1278</v>
      </c>
      <c r="Q15" s="6"/>
    </row>
    <row r="16" ht="19" customHeight="true" spans="1:17">
      <c r="A16" s="6">
        <v>12</v>
      </c>
      <c r="B16" s="6" t="s">
        <v>31</v>
      </c>
      <c r="C16" s="7">
        <v>1652</v>
      </c>
      <c r="D16" s="8">
        <v>115</v>
      </c>
      <c r="E16" s="9">
        <f t="shared" si="0"/>
        <v>189980</v>
      </c>
      <c r="F16" s="6"/>
      <c r="G16" s="6"/>
      <c r="H16" s="6">
        <f t="shared" si="1"/>
        <v>189980</v>
      </c>
      <c r="I16" s="6">
        <v>1222</v>
      </c>
      <c r="J16" s="8">
        <v>130</v>
      </c>
      <c r="K16" s="9">
        <f t="shared" si="2"/>
        <v>158860</v>
      </c>
      <c r="L16" s="6"/>
      <c r="M16" s="9"/>
      <c r="N16" s="11">
        <f t="shared" si="3"/>
        <v>158860</v>
      </c>
      <c r="O16" s="12">
        <f t="shared" si="4"/>
        <v>348840</v>
      </c>
      <c r="P16" s="12">
        <f t="shared" si="5"/>
        <v>2874</v>
      </c>
      <c r="Q16" s="6"/>
    </row>
    <row r="17" ht="19" customHeight="true" spans="1:17">
      <c r="A17" s="6">
        <v>13</v>
      </c>
      <c r="B17" s="6" t="s">
        <v>32</v>
      </c>
      <c r="C17" s="7">
        <v>374</v>
      </c>
      <c r="D17" s="8">
        <v>115</v>
      </c>
      <c r="E17" s="9">
        <f t="shared" si="0"/>
        <v>43010</v>
      </c>
      <c r="F17" s="6"/>
      <c r="G17" s="6"/>
      <c r="H17" s="6">
        <f t="shared" si="1"/>
        <v>43010</v>
      </c>
      <c r="I17" s="6">
        <v>231</v>
      </c>
      <c r="J17" s="8">
        <v>130</v>
      </c>
      <c r="K17" s="9">
        <f t="shared" si="2"/>
        <v>30030</v>
      </c>
      <c r="L17" s="6"/>
      <c r="M17" s="9"/>
      <c r="N17" s="11">
        <f t="shared" si="3"/>
        <v>30030</v>
      </c>
      <c r="O17" s="12">
        <f t="shared" si="4"/>
        <v>73040</v>
      </c>
      <c r="P17" s="12">
        <f t="shared" si="5"/>
        <v>605</v>
      </c>
      <c r="Q17" s="6"/>
    </row>
    <row r="18" ht="19" customHeight="true" spans="1:17">
      <c r="A18" s="6">
        <v>14</v>
      </c>
      <c r="B18" s="6" t="s">
        <v>33</v>
      </c>
      <c r="C18" s="7">
        <v>534</v>
      </c>
      <c r="D18" s="8">
        <v>115</v>
      </c>
      <c r="E18" s="9">
        <f t="shared" si="0"/>
        <v>61410</v>
      </c>
      <c r="F18" s="6"/>
      <c r="G18" s="6"/>
      <c r="H18" s="6">
        <f t="shared" si="1"/>
        <v>61410</v>
      </c>
      <c r="I18" s="6">
        <v>327</v>
      </c>
      <c r="J18" s="8">
        <v>130</v>
      </c>
      <c r="K18" s="9">
        <f t="shared" si="2"/>
        <v>42510</v>
      </c>
      <c r="L18" s="6"/>
      <c r="M18" s="9"/>
      <c r="N18" s="11">
        <f t="shared" si="3"/>
        <v>42510</v>
      </c>
      <c r="O18" s="12">
        <f t="shared" si="4"/>
        <v>103920</v>
      </c>
      <c r="P18" s="12">
        <f t="shared" si="5"/>
        <v>861</v>
      </c>
      <c r="Q18" s="6"/>
    </row>
    <row r="19" ht="19" customHeight="true" spans="1:17">
      <c r="A19" s="6"/>
      <c r="B19" s="6" t="s">
        <v>34</v>
      </c>
      <c r="C19" s="6">
        <f t="shared" ref="C19:G19" si="6">SUM(C5:C18)</f>
        <v>11115</v>
      </c>
      <c r="D19" s="6"/>
      <c r="E19" s="6">
        <f t="shared" si="6"/>
        <v>1278225</v>
      </c>
      <c r="F19" s="6">
        <f t="shared" si="6"/>
        <v>18</v>
      </c>
      <c r="G19" s="9">
        <f t="shared" si="6"/>
        <v>2300</v>
      </c>
      <c r="H19" s="6">
        <f t="shared" ref="H19:P19" si="7">SUM(H5:H18)</f>
        <v>1280525</v>
      </c>
      <c r="I19" s="6">
        <f t="shared" si="7"/>
        <v>8287</v>
      </c>
      <c r="J19" s="6"/>
      <c r="K19" s="6">
        <f t="shared" si="7"/>
        <v>1077310</v>
      </c>
      <c r="L19" s="10">
        <f t="shared" si="7"/>
        <v>11</v>
      </c>
      <c r="M19" s="9">
        <f t="shared" si="7"/>
        <v>1430</v>
      </c>
      <c r="N19" s="11">
        <f t="shared" si="7"/>
        <v>1078740</v>
      </c>
      <c r="O19" s="12">
        <f t="shared" si="7"/>
        <v>2359265</v>
      </c>
      <c r="P19" s="12">
        <f t="shared" si="7"/>
        <v>19431</v>
      </c>
      <c r="Q19" s="6"/>
    </row>
  </sheetData>
  <sortState ref="A5:Q18">
    <sortCondition ref="A5:A18"/>
  </sortState>
  <mergeCells count="2">
    <mergeCell ref="A2:Q2"/>
    <mergeCell ref="A3:Q3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分配表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guyuan</cp:lastModifiedBy>
  <dcterms:created xsi:type="dcterms:W3CDTF">2023-03-27T17:18:00Z</dcterms:created>
  <dcterms:modified xsi:type="dcterms:W3CDTF">2026-02-03T10:32:58Z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2052-11.8.2.10422</vt:lpwstr>
  </property>
</Properties>
</file>