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<sst xmlns="http://schemas.openxmlformats.org/spreadsheetml/2006/main" count="46" uniqueCount="31">
  <si>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原州区2026年2月份特困人员供养资金分配表</t>
  </si>
  <si>
    <t>单位：固原市原州区民政局                                                                        2026年02月</t>
  </si>
  <si>
    <t>名称</t>
  </si>
  <si>
    <t>供养资金发放标准              （人/月/元）</t>
  </si>
  <si>
    <t>发放人数（人）</t>
  </si>
  <si>
    <t>特困供养资金（元）</t>
  </si>
  <si>
    <t>合计</t>
  </si>
  <si>
    <t>备注</t>
  </si>
  <si>
    <t>城市</t>
  </si>
  <si>
    <t>农村</t>
  </si>
  <si>
    <t>小计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</si>
  <si>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</si>
  <si>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</si>
  <si>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</si>
  <si>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</si>
  <si>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</si>
  <si>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</si>
  <si>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</si>
  <si>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</si>
  <si>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</si>
  <si>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</si>
  <si>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</si>
  <si>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</si>
  <si>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</si>
  <si>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</si>
  <si>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┄┄</t>
  </si>
  <si>
    <t>寨科中心敬老院</t>
  </si>
  <si>
    <t>杨郎中心敬老院</t>
  </si>
  <si>
    <t>原州区中心敬老院</t>
  </si>
  <si>
    <t>股室负责人：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</si>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</sst>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H11" sqref="H11"/>
    </sheetView>
  </sheetViews>
  <sheetFormatPr defaultColWidth="9" defaultRowHeight="14.4"/>
  <cols>
    <col min="1" max="1" width="15.5555555555556" customWidth="1"/>
    <col min="2" max="10" width="11.5092592592593" customWidth="1"/>
    <col min="11" max="11" width="10.1111111111111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</v>
      </c>
      <c r="B3" s="5" t="s">
        <v>3</v>
      </c>
      <c r="C3" s="5"/>
      <c r="D3" s="6" t="s">
        <v>4</v>
      </c>
      <c r="E3" s="7"/>
      <c r="F3" s="8"/>
      <c r="G3" s="6" t="s">
        <v>5</v>
      </c>
      <c r="H3" s="7"/>
      <c r="I3" s="8"/>
      <c r="J3" s="4" t="s">
        <v>6</v>
      </c>
      <c r="K3" s="4" t="s">
        <v>7</v>
      </c>
    </row>
    <row r="4" ht="17" customHeight="1" spans="1:11">
      <c r="A4" s="9"/>
      <c r="B4" s="4" t="s">
        <v>8</v>
      </c>
      <c r="C4" s="4" t="s">
        <v>9</v>
      </c>
      <c r="D4" s="4" t="s">
        <v>10</v>
      </c>
      <c r="E4" s="4" t="s">
        <v>8</v>
      </c>
      <c r="F4" s="4" t="s">
        <v>9</v>
      </c>
      <c r="G4" s="4" t="s">
        <v>10</v>
      </c>
      <c r="H4" s="4" t="s">
        <v>8</v>
      </c>
      <c r="I4" s="4" t="s">
        <v>9</v>
      </c>
      <c r="J4" s="10"/>
      <c r="K4" s="10"/>
    </row>
    <row r="5" ht="18" customHeight="1" spans="1:11">
      <c r="A5" s="11" t="s">
        <v>11</v>
      </c>
      <c r="B5" s="11">
        <v>962</v>
      </c>
      <c r="C5" s="11">
        <v>728</v>
      </c>
      <c r="D5" s="11">
        <f>E5+F5</f>
        <v>32</v>
      </c>
      <c r="E5" s="11">
        <v>0</v>
      </c>
      <c r="F5" s="11">
        <v>32</v>
      </c>
      <c r="G5" s="11">
        <f>H5+I5</f>
        <v>23296</v>
      </c>
      <c r="H5" s="11">
        <f>B5*E5</f>
        <v>0</v>
      </c>
      <c r="I5" s="11">
        <f>C5*F5</f>
        <v>23296</v>
      </c>
      <c r="J5" s="11">
        <f>G5</f>
        <v>23296</v>
      </c>
      <c r="K5" s="12"/>
    </row>
    <row r="6" ht="18" customHeight="1" spans="1:11">
      <c r="A6" s="11" t="s">
        <v>12</v>
      </c>
      <c r="B6" s="11">
        <v>962</v>
      </c>
      <c r="C6" s="11">
        <v>728</v>
      </c>
      <c r="D6" s="11">
        <f t="shared" ref="D6:D19" si="0">E6+F6</f>
        <v>17</v>
      </c>
      <c r="E6" s="11">
        <v>0</v>
      </c>
      <c r="F6" s="11">
        <v>17</v>
      </c>
      <c r="G6" s="11">
        <f t="shared" ref="G6:G19" si="1">H6+I6</f>
        <v>12376</v>
      </c>
      <c r="H6" s="11">
        <f t="shared" ref="H6:H18" si="2">B6*E6</f>
        <v>0</v>
      </c>
      <c r="I6" s="11">
        <f t="shared" ref="I6:I18" si="3">C6*F6</f>
        <v>12376</v>
      </c>
      <c r="J6" s="11">
        <f t="shared" ref="J6:J24" si="4">G6</f>
        <v>12376</v>
      </c>
      <c r="K6" s="12"/>
    </row>
    <row r="7" ht="18" customHeight="1" spans="1:11">
      <c r="A7" s="11" t="s">
        <v>13</v>
      </c>
      <c r="B7" s="11">
        <v>962</v>
      </c>
      <c r="C7" s="11">
        <v>728</v>
      </c>
      <c r="D7" s="11">
        <f t="shared" si="0"/>
        <v>26</v>
      </c>
      <c r="E7" s="11">
        <v>0</v>
      </c>
      <c r="F7" s="11">
        <v>26</v>
      </c>
      <c r="G7" s="11">
        <f t="shared" si="1"/>
        <v>18928</v>
      </c>
      <c r="H7" s="11">
        <f t="shared" si="2"/>
        <v>0</v>
      </c>
      <c r="I7" s="11">
        <f t="shared" si="3"/>
        <v>18928</v>
      </c>
      <c r="J7" s="11">
        <f t="shared" si="4"/>
        <v>18928</v>
      </c>
      <c r="K7" s="12"/>
    </row>
    <row r="8" ht="18" customHeight="1" spans="1:11">
      <c r="A8" s="11" t="s">
        <v>14</v>
      </c>
      <c r="B8" s="11">
        <v>962</v>
      </c>
      <c r="C8" s="11">
        <v>728</v>
      </c>
      <c r="D8" s="11">
        <f t="shared" si="0"/>
        <v>84</v>
      </c>
      <c r="E8" s="11">
        <v>0</v>
      </c>
      <c r="F8" s="11">
        <v>84</v>
      </c>
      <c r="G8" s="11">
        <f t="shared" si="1"/>
        <v>61152</v>
      </c>
      <c r="H8" s="11">
        <f t="shared" si="2"/>
        <v>0</v>
      </c>
      <c r="I8" s="11">
        <f t="shared" si="3"/>
        <v>61152</v>
      </c>
      <c r="J8" s="11">
        <f t="shared" si="4"/>
        <v>61152</v>
      </c>
      <c r="K8" s="12"/>
    </row>
    <row r="9" ht="18" customHeight="1" spans="1:11">
      <c r="A9" s="11" t="s">
        <v>15</v>
      </c>
      <c r="B9" s="11">
        <v>962</v>
      </c>
      <c r="C9" s="11">
        <v>728</v>
      </c>
      <c r="D9" s="11">
        <f t="shared" si="0"/>
        <v>61</v>
      </c>
      <c r="E9" s="11">
        <v>0</v>
      </c>
      <c r="F9" s="11">
        <v>61</v>
      </c>
      <c r="G9" s="11">
        <f t="shared" si="1"/>
        <v>44408</v>
      </c>
      <c r="H9" s="11">
        <f t="shared" si="2"/>
        <v>0</v>
      </c>
      <c r="I9" s="11">
        <f t="shared" si="3"/>
        <v>44408</v>
      </c>
      <c r="J9" s="11">
        <f t="shared" si="4"/>
        <v>44408</v>
      </c>
      <c r="K9" s="12"/>
    </row>
    <row r="10" ht="18" customHeight="1" spans="1:11">
      <c r="A10" s="11" t="s">
        <v>16</v>
      </c>
      <c r="B10" s="11">
        <v>962</v>
      </c>
      <c r="C10" s="11">
        <v>728</v>
      </c>
      <c r="D10" s="11">
        <f t="shared" si="0"/>
        <v>28</v>
      </c>
      <c r="E10" s="11">
        <v>0</v>
      </c>
      <c r="F10" s="11">
        <v>28</v>
      </c>
      <c r="G10" s="11">
        <f t="shared" si="1"/>
        <v>20384</v>
      </c>
      <c r="H10" s="11">
        <f t="shared" si="2"/>
        <v>0</v>
      </c>
      <c r="I10" s="11">
        <f t="shared" si="3"/>
        <v>20384</v>
      </c>
      <c r="J10" s="11">
        <f t="shared" si="4"/>
        <v>20384</v>
      </c>
      <c r="K10" s="12"/>
    </row>
    <row r="11" ht="18" customHeight="1" spans="1:11">
      <c r="A11" s="11" t="s">
        <v>17</v>
      </c>
      <c r="B11" s="11">
        <v>962</v>
      </c>
      <c r="C11" s="11">
        <v>728</v>
      </c>
      <c r="D11" s="11">
        <f t="shared" si="0"/>
        <v>14</v>
      </c>
      <c r="E11" s="11">
        <v>0</v>
      </c>
      <c r="F11" s="11">
        <v>14</v>
      </c>
      <c r="G11" s="11">
        <f t="shared" si="1"/>
        <v>10192</v>
      </c>
      <c r="H11" s="11">
        <f t="shared" si="2"/>
        <v>0</v>
      </c>
      <c r="I11" s="11">
        <f t="shared" si="3"/>
        <v>10192</v>
      </c>
      <c r="J11" s="11">
        <f t="shared" si="4"/>
        <v>10192</v>
      </c>
      <c r="K11" s="12"/>
    </row>
    <row r="12" ht="18" customHeight="1" spans="1:11">
      <c r="A12" s="11" t="s">
        <v>18</v>
      </c>
      <c r="B12" s="11">
        <v>962</v>
      </c>
      <c r="C12" s="11">
        <v>728</v>
      </c>
      <c r="D12" s="11">
        <f t="shared" si="0"/>
        <v>66</v>
      </c>
      <c r="E12" s="11">
        <v>0</v>
      </c>
      <c r="F12" s="11">
        <v>66</v>
      </c>
      <c r="G12" s="11">
        <f t="shared" si="1"/>
        <v>48048</v>
      </c>
      <c r="H12" s="11">
        <f t="shared" si="2"/>
        <v>0</v>
      </c>
      <c r="I12" s="11">
        <f t="shared" si="3"/>
        <v>48048</v>
      </c>
      <c r="J12" s="11">
        <f t="shared" si="4"/>
        <v>48048</v>
      </c>
      <c r="K12" s="12"/>
    </row>
    <row r="13" ht="18" customHeight="1" spans="1:11">
      <c r="A13" s="11" t="s">
        <v>19</v>
      </c>
      <c r="B13" s="11">
        <v>962</v>
      </c>
      <c r="C13" s="11">
        <v>728</v>
      </c>
      <c r="D13" s="11">
        <f t="shared" si="0"/>
        <v>8</v>
      </c>
      <c r="E13" s="11">
        <v>0</v>
      </c>
      <c r="F13" s="11">
        <v>8</v>
      </c>
      <c r="G13" s="11">
        <f t="shared" si="1"/>
        <v>5824</v>
      </c>
      <c r="H13" s="11">
        <f t="shared" si="2"/>
        <v>0</v>
      </c>
      <c r="I13" s="11">
        <f t="shared" si="3"/>
        <v>5824</v>
      </c>
      <c r="J13" s="11">
        <f t="shared" si="4"/>
        <v>5824</v>
      </c>
      <c r="K13" s="12"/>
    </row>
    <row r="14" ht="18" customHeight="1" spans="1:11">
      <c r="A14" s="11" t="s">
        <v>20</v>
      </c>
      <c r="B14" s="11">
        <v>962</v>
      </c>
      <c r="C14" s="11">
        <v>728</v>
      </c>
      <c r="D14" s="11">
        <f t="shared" si="0"/>
        <v>133</v>
      </c>
      <c r="E14" s="11">
        <v>0</v>
      </c>
      <c r="F14" s="11">
        <v>133</v>
      </c>
      <c r="G14" s="11">
        <f t="shared" si="1"/>
        <v>96824</v>
      </c>
      <c r="H14" s="11">
        <f t="shared" si="2"/>
        <v>0</v>
      </c>
      <c r="I14" s="11">
        <f t="shared" si="3"/>
        <v>96824</v>
      </c>
      <c r="J14" s="11">
        <f t="shared" si="4"/>
        <v>96824</v>
      </c>
      <c r="K14" s="12"/>
    </row>
    <row r="15" ht="18" customHeight="1" spans="1:11">
      <c r="A15" s="11" t="s">
        <v>21</v>
      </c>
      <c r="B15" s="11">
        <v>962</v>
      </c>
      <c r="C15" s="11">
        <v>728</v>
      </c>
      <c r="D15" s="11">
        <f t="shared" si="0"/>
        <v>30</v>
      </c>
      <c r="E15" s="11">
        <v>0</v>
      </c>
      <c r="F15" s="11">
        <v>30</v>
      </c>
      <c r="G15" s="11">
        <f t="shared" si="1"/>
        <v>21840</v>
      </c>
      <c r="H15" s="11">
        <f t="shared" si="2"/>
        <v>0</v>
      </c>
      <c r="I15" s="11">
        <f t="shared" si="3"/>
        <v>21840</v>
      </c>
      <c r="J15" s="11">
        <f t="shared" si="4"/>
        <v>21840</v>
      </c>
      <c r="K15" s="12"/>
    </row>
    <row r="16" ht="18" customHeight="1" spans="1:11">
      <c r="A16" s="11" t="s">
        <v>22</v>
      </c>
      <c r="B16" s="11">
        <v>962</v>
      </c>
      <c r="C16" s="11">
        <v>728</v>
      </c>
      <c r="D16" s="11">
        <f t="shared" si="0"/>
        <v>1</v>
      </c>
      <c r="E16" s="11">
        <v>1</v>
      </c>
      <c r="F16" s="11">
        <v>0</v>
      </c>
      <c r="G16" s="11">
        <f t="shared" si="1"/>
        <v>962</v>
      </c>
      <c r="H16" s="11">
        <f t="shared" si="2"/>
        <v>962</v>
      </c>
      <c r="I16" s="11">
        <f t="shared" si="3"/>
        <v>0</v>
      </c>
      <c r="J16" s="11">
        <f t="shared" si="4"/>
        <v>962</v>
      </c>
      <c r="K16" s="12"/>
    </row>
    <row r="17" ht="18" customHeight="1" spans="1:11">
      <c r="A17" s="11" t="s">
        <v>23</v>
      </c>
      <c r="B17" s="11">
        <v>962</v>
      </c>
      <c r="C17" s="11">
        <v>728</v>
      </c>
      <c r="D17" s="11">
        <f t="shared" si="0"/>
        <v>12</v>
      </c>
      <c r="E17" s="11">
        <v>12</v>
      </c>
      <c r="F17" s="11">
        <v>0</v>
      </c>
      <c r="G17" s="11">
        <f t="shared" si="1"/>
        <v>11544</v>
      </c>
      <c r="H17" s="11">
        <f t="shared" si="2"/>
        <v>11544</v>
      </c>
      <c r="I17" s="11">
        <f t="shared" si="3"/>
        <v>0</v>
      </c>
      <c r="J17" s="11">
        <f t="shared" si="4"/>
        <v>11544</v>
      </c>
      <c r="K17" s="12"/>
    </row>
    <row r="18" ht="18" customHeight="1" spans="1:11">
      <c r="A18" s="11" t="s">
        <v>24</v>
      </c>
      <c r="B18" s="11">
        <v>962</v>
      </c>
      <c r="C18" s="11">
        <v>728</v>
      </c>
      <c r="D18" s="11">
        <f t="shared" si="0"/>
        <v>15</v>
      </c>
      <c r="E18" s="11">
        <v>15</v>
      </c>
      <c r="F18" s="11">
        <v>0</v>
      </c>
      <c r="G18" s="11">
        <f t="shared" si="1"/>
        <v>14430</v>
      </c>
      <c r="H18" s="11">
        <f t="shared" si="2"/>
        <v>14430</v>
      </c>
      <c r="I18" s="11">
        <f t="shared" si="3"/>
        <v>0</v>
      </c>
      <c r="J18" s="11">
        <f t="shared" si="4"/>
        <v>14430</v>
      </c>
      <c r="K18" s="12"/>
    </row>
    <row r="19" ht="18" customHeight="1" spans="1:11">
      <c r="A19" s="13" t="s">
        <v>10</v>
      </c>
      <c r="B19" s="11" t="s">
        <v>25</v>
      </c>
      <c r="C19" s="11" t="s">
        <v>25</v>
      </c>
      <c r="D19" s="13">
        <f t="shared" ref="D19:M19" si="5">SUM(D5:D18)</f>
        <v>527</v>
      </c>
      <c r="E19" s="13">
        <f t="shared" si="5"/>
        <v>28</v>
      </c>
      <c r="F19" s="13">
        <f t="shared" si="5"/>
        <v>499</v>
      </c>
      <c r="G19" s="13">
        <f t="shared" si="5"/>
        <v>390208</v>
      </c>
      <c r="H19" s="13">
        <f t="shared" si="5"/>
        <v>26936</v>
      </c>
      <c r="I19" s="13">
        <f t="shared" si="5"/>
        <v>363272</v>
      </c>
      <c r="J19" s="13">
        <f t="shared" si="4"/>
        <v>390208</v>
      </c>
      <c r="K19" s="12"/>
    </row>
    <row r="20" ht="18" customHeight="1" spans="1:11">
      <c r="A20" s="11" t="s">
        <v>26</v>
      </c>
      <c r="B20" s="11">
        <v>962</v>
      </c>
      <c r="C20" s="11"/>
      <c r="D20" s="11">
        <f>E20</f>
        <v>27</v>
      </c>
      <c r="E20" s="11">
        <v>27</v>
      </c>
      <c r="F20" s="11"/>
      <c r="G20" s="11">
        <f>H20</f>
        <v>25974</v>
      </c>
      <c r="H20" s="11">
        <f>E20*B20</f>
        <v>25974</v>
      </c>
      <c r="I20" s="11"/>
      <c r="J20" s="11">
        <f t="shared" si="4"/>
        <v>25974</v>
      </c>
      <c r="K20" s="12"/>
    </row>
    <row r="21" ht="18" customHeight="1" spans="1:11">
      <c r="A21" s="11" t="s">
        <v>27</v>
      </c>
      <c r="B21" s="11">
        <v>962</v>
      </c>
      <c r="C21" s="11"/>
      <c r="D21" s="11">
        <f>E21</f>
        <v>41</v>
      </c>
      <c r="E21" s="11">
        <v>41</v>
      </c>
      <c r="F21" s="11"/>
      <c r="G21" s="11">
        <f>H21</f>
        <v>39442</v>
      </c>
      <c r="H21" s="11">
        <f>E21*B21</f>
        <v>39442</v>
      </c>
      <c r="I21" s="11"/>
      <c r="J21" s="11">
        <f t="shared" si="4"/>
        <v>39442</v>
      </c>
      <c r="K21" s="12"/>
    </row>
    <row r="22" ht="18" customHeight="1" spans="1:11">
      <c r="A22" s="11" t="s">
        <v>28</v>
      </c>
      <c r="B22" s="11">
        <v>962</v>
      </c>
      <c r="C22" s="11"/>
      <c r="D22" s="11">
        <f>E22</f>
        <v>155</v>
      </c>
      <c r="E22" s="11">
        <v>155</v>
      </c>
      <c r="F22" s="11"/>
      <c r="G22" s="11">
        <f>H22</f>
        <v>149110</v>
      </c>
      <c r="H22" s="11">
        <f>E22*B22</f>
        <v>149110</v>
      </c>
      <c r="I22" s="11"/>
      <c r="J22" s="11">
        <f t="shared" si="4"/>
        <v>149110</v>
      </c>
      <c r="K22" s="12"/>
    </row>
    <row r="23" ht="18" customHeight="1" spans="1:11">
      <c r="A23" s="13" t="s">
        <v>10</v>
      </c>
      <c r="B23" s="12" t="s">
        <v>25</v>
      </c>
      <c r="C23" s="12" t="s">
        <v>25</v>
      </c>
      <c r="D23" s="13">
        <f>SUM(D20:D22)</f>
        <v>223</v>
      </c>
      <c r="E23" s="13">
        <f>SUM(E20:E22)</f>
        <v>223</v>
      </c>
      <c r="F23" s="12" t="s">
        <v>25</v>
      </c>
      <c r="G23" s="13">
        <f>SUM(G20:G22)</f>
        <v>214526</v>
      </c>
      <c r="H23" s="13">
        <f>SUM(H20:H22)</f>
        <v>214526</v>
      </c>
      <c r="I23" s="12" t="s">
        <v>25</v>
      </c>
      <c r="J23" s="13">
        <f t="shared" si="4"/>
        <v>214526</v>
      </c>
      <c r="K23" s="12"/>
    </row>
    <row r="24" ht="18" customHeight="1" spans="1:11">
      <c r="A24" s="13" t="s">
        <v>6</v>
      </c>
      <c r="B24" s="12" t="s">
        <v>25</v>
      </c>
      <c r="C24" s="12" t="s">
        <v>25</v>
      </c>
      <c r="D24" s="13">
        <f>D19+D23</f>
        <v>750</v>
      </c>
      <c r="E24" s="13">
        <f>E19+E23</f>
        <v>251</v>
      </c>
      <c r="F24" s="13">
        <f>F19</f>
        <v>499</v>
      </c>
      <c r="G24" s="13">
        <f>G19+G23</f>
        <v>604734</v>
      </c>
      <c r="H24" s="13">
        <f>H19+H23</f>
        <v>241462</v>
      </c>
      <c r="I24" s="13">
        <f>I19</f>
        <v>363272</v>
      </c>
      <c r="J24" s="13">
        <f t="shared" si="4"/>
        <v>604734</v>
      </c>
      <c r="K24" s="12"/>
    </row>
    <row r="25" ht="25" customHeight="1" spans="1:11">
      <c r="B25" t="s">
        <v>29</v>
      </c>
      <c r="I25" t="s">
        <v>30</v>
      </c>
    </row>
  </sheetData>
  <mergeCells count="8">
    <mergeCell ref="A1:K1"/>
    <mergeCell ref="A2:K2"/>
    <mergeCell ref="B3:C3"/>
    <mergeCell ref="D3:F3"/>
    <mergeCell ref="G3:I3"/>
    <mergeCell ref="A3:A4"/>
    <mergeCell ref="J3:J4"/>
    <mergeCell ref="K3:K4"/>
  </mergeCells>
  <pageMargins left="0.751388888888889" right="0.751388888888889" top="0.802777777777778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2025-06-13T02:42:00Z</dcterms:created>
  <dcterms:modified xsi:type="dcterms:W3CDTF">2026-02-04T08:54:21Z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0F404A544C3847D3B8AE05AB27AB5038_13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