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<sst xmlns="http://schemas.openxmlformats.org/spreadsheetml/2006/main" count="44" uniqueCount="29">
  <si>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原州区2026年4月份特困人员供养资金分配表</t>
  </si>
  <si>
    <t>单位：固原市原州区民政局                                                                          2026年03月</t>
  </si>
  <si>
    <t>名称</t>
  </si>
  <si>
    <t>供养资金发放标准              （人/月/元）</t>
  </si>
  <si>
    <t>发放人数（人）</t>
  </si>
  <si>
    <t>特困供养资金（元）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</si>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</sst>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10" zoomScaleNormal="110" workbookViewId="0">
      <selection activeCell="H9" sqref="H9"/>
    </sheetView>
  </sheetViews>
  <sheetFormatPr defaultColWidth="9" defaultRowHeight="14.4"/>
  <cols>
    <col min="1" max="1" width="15.5555555555556" customWidth="1"/>
    <col min="2" max="9" width="11.6203703703704" customWidth="1"/>
    <col min="10" max="10" width="10.2222222222222" customWidth="1"/>
    <col min="11" max="11" width="10.1111111111111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" customHeight="1" spans="1:11">
      <c r="A3" s="4" t="s">
        <v>2</v>
      </c>
      <c r="B3" s="5" t="s">
        <v>3</v>
      </c>
      <c r="C3" s="5"/>
      <c r="D3" s="6" t="s">
        <v>4</v>
      </c>
      <c r="E3" s="7"/>
      <c r="F3" s="8"/>
      <c r="G3" s="6" t="s">
        <v>5</v>
      </c>
      <c r="H3" s="7"/>
      <c r="I3" s="8"/>
      <c r="J3" s="4" t="s">
        <v>6</v>
      </c>
      <c r="K3" s="4" t="s">
        <v>7</v>
      </c>
    </row>
    <row r="4" ht="17" customHeight="1" spans="1:11">
      <c r="A4" s="9"/>
      <c r="B4" s="4" t="s">
        <v>8</v>
      </c>
      <c r="C4" s="4" t="s">
        <v>9</v>
      </c>
      <c r="D4" s="4" t="s">
        <v>10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10"/>
      <c r="K4" s="10"/>
    </row>
    <row r="5" ht="19" customHeight="1" spans="1:11">
      <c r="A5" s="11" t="s">
        <v>11</v>
      </c>
      <c r="B5" s="12">
        <v>962</v>
      </c>
      <c r="C5" s="12">
        <v>728</v>
      </c>
      <c r="D5" s="12">
        <f t="shared" ref="D5:D18" si="0">E5+F5</f>
        <v>32</v>
      </c>
      <c r="E5" s="12">
        <v>0</v>
      </c>
      <c r="F5" s="12">
        <v>32</v>
      </c>
      <c r="G5" s="12">
        <f t="shared" ref="G5:G18" si="1">H5+I5</f>
        <v>23296</v>
      </c>
      <c r="H5" s="12">
        <f t="shared" ref="H5:H18" si="2">B5*E5</f>
        <v>0</v>
      </c>
      <c r="I5" s="12">
        <f t="shared" ref="I5:I18" si="3">C5*F5</f>
        <v>23296</v>
      </c>
      <c r="J5" s="12">
        <f t="shared" ref="J5:J24" si="4">G5</f>
        <v>23296</v>
      </c>
      <c r="K5" s="13"/>
    </row>
    <row r="6" ht="19" customHeight="1" spans="1:11">
      <c r="A6" s="11" t="s">
        <v>12</v>
      </c>
      <c r="B6" s="12">
        <v>962</v>
      </c>
      <c r="C6" s="12">
        <v>728</v>
      </c>
      <c r="D6" s="12">
        <f t="shared" si="0"/>
        <v>17</v>
      </c>
      <c r="E6" s="12">
        <v>0</v>
      </c>
      <c r="F6" s="12">
        <v>17</v>
      </c>
      <c r="G6" s="12">
        <f t="shared" si="1"/>
        <v>12376</v>
      </c>
      <c r="H6" s="12">
        <f t="shared" si="2"/>
        <v>0</v>
      </c>
      <c r="I6" s="12">
        <f t="shared" si="3"/>
        <v>12376</v>
      </c>
      <c r="J6" s="12">
        <f t="shared" si="4"/>
        <v>12376</v>
      </c>
      <c r="K6" s="13"/>
    </row>
    <row r="7" ht="19" customHeight="1" spans="1:11">
      <c r="A7" s="11" t="s">
        <v>13</v>
      </c>
      <c r="B7" s="12">
        <v>962</v>
      </c>
      <c r="C7" s="12">
        <v>728</v>
      </c>
      <c r="D7" s="12">
        <f t="shared" si="0"/>
        <v>27</v>
      </c>
      <c r="E7" s="14">
        <v>0</v>
      </c>
      <c r="F7" s="14">
        <v>27</v>
      </c>
      <c r="G7" s="12">
        <f t="shared" si="1"/>
        <v>19656</v>
      </c>
      <c r="H7" s="12">
        <f t="shared" si="2"/>
        <v>0</v>
      </c>
      <c r="I7" s="12">
        <f t="shared" si="3"/>
        <v>19656</v>
      </c>
      <c r="J7" s="12">
        <f t="shared" si="4"/>
        <v>19656</v>
      </c>
      <c r="K7" s="13"/>
    </row>
    <row r="8" ht="19" customHeight="1" spans="1:11">
      <c r="A8" s="11" t="s">
        <v>14</v>
      </c>
      <c r="B8" s="12">
        <v>962</v>
      </c>
      <c r="C8" s="12">
        <v>728</v>
      </c>
      <c r="D8" s="12">
        <f t="shared" si="0"/>
        <v>83</v>
      </c>
      <c r="E8" s="12">
        <v>0</v>
      </c>
      <c r="F8" s="12">
        <v>83</v>
      </c>
      <c r="G8" s="12">
        <f t="shared" si="1"/>
        <v>60424</v>
      </c>
      <c r="H8" s="12">
        <f t="shared" si="2"/>
        <v>0</v>
      </c>
      <c r="I8" s="12">
        <f t="shared" si="3"/>
        <v>60424</v>
      </c>
      <c r="J8" s="12">
        <f t="shared" si="4"/>
        <v>60424</v>
      </c>
      <c r="K8" s="13"/>
    </row>
    <row r="9" ht="19" customHeight="1" spans="1:11">
      <c r="A9" s="11" t="s">
        <v>15</v>
      </c>
      <c r="B9" s="12">
        <v>962</v>
      </c>
      <c r="C9" s="12">
        <v>728</v>
      </c>
      <c r="D9" s="12">
        <f t="shared" si="0"/>
        <v>63</v>
      </c>
      <c r="E9" s="12">
        <v>0</v>
      </c>
      <c r="F9" s="12">
        <v>63</v>
      </c>
      <c r="G9" s="12">
        <f t="shared" si="1"/>
        <v>45864</v>
      </c>
      <c r="H9" s="12">
        <f t="shared" si="2"/>
        <v>0</v>
      </c>
      <c r="I9" s="12">
        <f t="shared" si="3"/>
        <v>45864</v>
      </c>
      <c r="J9" s="12">
        <f t="shared" si="4"/>
        <v>45864</v>
      </c>
      <c r="K9" s="13"/>
    </row>
    <row r="10" ht="19" customHeight="1" spans="1:11">
      <c r="A10" s="11" t="s">
        <v>16</v>
      </c>
      <c r="B10" s="12">
        <v>962</v>
      </c>
      <c r="C10" s="12">
        <v>728</v>
      </c>
      <c r="D10" s="12">
        <f t="shared" si="0"/>
        <v>28</v>
      </c>
      <c r="E10" s="12">
        <v>0</v>
      </c>
      <c r="F10" s="12">
        <v>28</v>
      </c>
      <c r="G10" s="12">
        <f t="shared" si="1"/>
        <v>20384</v>
      </c>
      <c r="H10" s="12">
        <f t="shared" si="2"/>
        <v>0</v>
      </c>
      <c r="I10" s="12">
        <f t="shared" si="3"/>
        <v>20384</v>
      </c>
      <c r="J10" s="12">
        <f t="shared" si="4"/>
        <v>20384</v>
      </c>
      <c r="K10" s="13"/>
    </row>
    <row r="11" ht="19" customHeight="1" spans="1:11">
      <c r="A11" s="11" t="s">
        <v>17</v>
      </c>
      <c r="B11" s="12">
        <v>962</v>
      </c>
      <c r="C11" s="12">
        <v>728</v>
      </c>
      <c r="D11" s="12">
        <f t="shared" si="0"/>
        <v>14</v>
      </c>
      <c r="E11" s="12">
        <v>0</v>
      </c>
      <c r="F11" s="12">
        <v>14</v>
      </c>
      <c r="G11" s="12">
        <f t="shared" si="1"/>
        <v>10192</v>
      </c>
      <c r="H11" s="12">
        <f t="shared" si="2"/>
        <v>0</v>
      </c>
      <c r="I11" s="12">
        <f t="shared" si="3"/>
        <v>10192</v>
      </c>
      <c r="J11" s="12">
        <f t="shared" si="4"/>
        <v>10192</v>
      </c>
      <c r="K11" s="13"/>
    </row>
    <row r="12" ht="19" customHeight="1" spans="1:11">
      <c r="A12" s="11" t="s">
        <v>18</v>
      </c>
      <c r="B12" s="12">
        <v>962</v>
      </c>
      <c r="C12" s="12">
        <v>728</v>
      </c>
      <c r="D12" s="12">
        <f t="shared" si="0"/>
        <v>67</v>
      </c>
      <c r="E12" s="12">
        <v>0</v>
      </c>
      <c r="F12" s="12">
        <v>67</v>
      </c>
      <c r="G12" s="12">
        <f t="shared" si="1"/>
        <v>48776</v>
      </c>
      <c r="H12" s="12">
        <f t="shared" si="2"/>
        <v>0</v>
      </c>
      <c r="I12" s="12">
        <f t="shared" si="3"/>
        <v>48776</v>
      </c>
      <c r="J12" s="12">
        <f t="shared" si="4"/>
        <v>48776</v>
      </c>
      <c r="K12" s="13"/>
    </row>
    <row r="13" ht="19" customHeight="1" spans="1:11">
      <c r="A13" s="11" t="s">
        <v>19</v>
      </c>
      <c r="B13" s="12">
        <v>962</v>
      </c>
      <c r="C13" s="12">
        <v>728</v>
      </c>
      <c r="D13" s="12">
        <f t="shared" si="0"/>
        <v>9</v>
      </c>
      <c r="E13" s="12">
        <v>0</v>
      </c>
      <c r="F13" s="12">
        <v>9</v>
      </c>
      <c r="G13" s="12">
        <f t="shared" si="1"/>
        <v>6552</v>
      </c>
      <c r="H13" s="12">
        <f t="shared" si="2"/>
        <v>0</v>
      </c>
      <c r="I13" s="12">
        <f t="shared" si="3"/>
        <v>6552</v>
      </c>
      <c r="J13" s="12">
        <f t="shared" si="4"/>
        <v>6552</v>
      </c>
      <c r="K13" s="13"/>
    </row>
    <row r="14" ht="19" customHeight="1" spans="1:11">
      <c r="A14" s="11" t="s">
        <v>20</v>
      </c>
      <c r="B14" s="12">
        <v>962</v>
      </c>
      <c r="C14" s="12">
        <v>728</v>
      </c>
      <c r="D14" s="12">
        <f t="shared" si="0"/>
        <v>147</v>
      </c>
      <c r="E14" s="12">
        <v>0</v>
      </c>
      <c r="F14" s="12">
        <v>147</v>
      </c>
      <c r="G14" s="12">
        <f t="shared" si="1"/>
        <v>107016</v>
      </c>
      <c r="H14" s="12">
        <f t="shared" si="2"/>
        <v>0</v>
      </c>
      <c r="I14" s="12">
        <f t="shared" si="3"/>
        <v>107016</v>
      </c>
      <c r="J14" s="12">
        <f t="shared" si="4"/>
        <v>107016</v>
      </c>
      <c r="K14" s="13"/>
    </row>
    <row r="15" ht="19" customHeight="1" spans="1:11">
      <c r="A15" s="11" t="s">
        <v>21</v>
      </c>
      <c r="B15" s="12">
        <v>962</v>
      </c>
      <c r="C15" s="12">
        <v>728</v>
      </c>
      <c r="D15" s="12">
        <f t="shared" si="0"/>
        <v>32</v>
      </c>
      <c r="E15" s="12">
        <v>0</v>
      </c>
      <c r="F15" s="12">
        <v>32</v>
      </c>
      <c r="G15" s="12">
        <f t="shared" si="1"/>
        <v>23296</v>
      </c>
      <c r="H15" s="12">
        <f t="shared" si="2"/>
        <v>0</v>
      </c>
      <c r="I15" s="12">
        <f t="shared" si="3"/>
        <v>23296</v>
      </c>
      <c r="J15" s="12">
        <f t="shared" si="4"/>
        <v>23296</v>
      </c>
      <c r="K15" s="13"/>
    </row>
    <row r="16" ht="19" customHeight="1" spans="1:11">
      <c r="A16" s="11" t="s">
        <v>22</v>
      </c>
      <c r="B16" s="12">
        <v>962</v>
      </c>
      <c r="C16" s="12">
        <v>728</v>
      </c>
      <c r="D16" s="12">
        <f t="shared" si="0"/>
        <v>1</v>
      </c>
      <c r="E16" s="12">
        <v>1</v>
      </c>
      <c r="F16" s="12">
        <v>0</v>
      </c>
      <c r="G16" s="12">
        <f t="shared" si="1"/>
        <v>962</v>
      </c>
      <c r="H16" s="12">
        <f t="shared" si="2"/>
        <v>962</v>
      </c>
      <c r="I16" s="12">
        <f t="shared" si="3"/>
        <v>0</v>
      </c>
      <c r="J16" s="12">
        <f t="shared" si="4"/>
        <v>962</v>
      </c>
      <c r="K16" s="13"/>
    </row>
    <row r="17" ht="19" customHeight="1" spans="1:11">
      <c r="A17" s="11" t="s">
        <v>23</v>
      </c>
      <c r="B17" s="12">
        <v>962</v>
      </c>
      <c r="C17" s="12">
        <v>728</v>
      </c>
      <c r="D17" s="12">
        <f t="shared" si="0"/>
        <v>12</v>
      </c>
      <c r="E17" s="12">
        <v>12</v>
      </c>
      <c r="F17" s="12">
        <v>0</v>
      </c>
      <c r="G17" s="12">
        <f t="shared" si="1"/>
        <v>11544</v>
      </c>
      <c r="H17" s="12">
        <f t="shared" si="2"/>
        <v>11544</v>
      </c>
      <c r="I17" s="12">
        <f t="shared" si="3"/>
        <v>0</v>
      </c>
      <c r="J17" s="12">
        <f t="shared" si="4"/>
        <v>11544</v>
      </c>
      <c r="K17" s="13"/>
    </row>
    <row r="18" ht="19" customHeight="1" spans="1:11">
      <c r="A18" s="11" t="s">
        <v>24</v>
      </c>
      <c r="B18" s="12">
        <v>962</v>
      </c>
      <c r="C18" s="12">
        <v>728</v>
      </c>
      <c r="D18" s="12">
        <f t="shared" si="0"/>
        <v>15</v>
      </c>
      <c r="E18" s="12">
        <v>15</v>
      </c>
      <c r="F18" s="12">
        <v>0</v>
      </c>
      <c r="G18" s="12">
        <f t="shared" si="1"/>
        <v>14430</v>
      </c>
      <c r="H18" s="12">
        <f t="shared" si="2"/>
        <v>14430</v>
      </c>
      <c r="I18" s="12">
        <f t="shared" si="3"/>
        <v>0</v>
      </c>
      <c r="J18" s="12">
        <f t="shared" si="4"/>
        <v>14430</v>
      </c>
      <c r="K18" s="13"/>
    </row>
    <row r="19" ht="19" customHeight="1" spans="1:11">
      <c r="A19" s="15" t="s">
        <v>10</v>
      </c>
      <c r="B19" s="12" t="s">
        <v>25</v>
      </c>
      <c r="C19" s="12" t="s">
        <v>25</v>
      </c>
      <c r="D19" s="16">
        <f t="shared" ref="D19:I19" si="5">SUM(D5:D18)</f>
        <v>547</v>
      </c>
      <c r="E19" s="16">
        <f t="shared" si="5"/>
        <v>28</v>
      </c>
      <c r="F19" s="16">
        <f t="shared" si="5"/>
        <v>519</v>
      </c>
      <c r="G19" s="16">
        <f t="shared" si="5"/>
        <v>404768</v>
      </c>
      <c r="H19" s="16">
        <f t="shared" si="5"/>
        <v>26936</v>
      </c>
      <c r="I19" s="16">
        <f t="shared" si="5"/>
        <v>377832</v>
      </c>
      <c r="J19" s="16">
        <f t="shared" si="4"/>
        <v>404768</v>
      </c>
      <c r="K19" s="13"/>
    </row>
    <row r="20" ht="19" customHeight="1" spans="1:11">
      <c r="A20" s="11" t="s">
        <v>26</v>
      </c>
      <c r="B20" s="11">
        <v>962</v>
      </c>
      <c r="C20" s="11"/>
      <c r="D20" s="11">
        <v>26</v>
      </c>
      <c r="E20" s="11">
        <v>26</v>
      </c>
      <c r="F20" s="11"/>
      <c r="G20" s="11">
        <f t="shared" ref="G20:G22" si="6">H20</f>
        <v>25012</v>
      </c>
      <c r="H20" s="11">
        <f t="shared" ref="H20:H22" si="7">E20*B20</f>
        <v>25012</v>
      </c>
      <c r="I20" s="11"/>
      <c r="J20" s="11">
        <f t="shared" si="4"/>
        <v>25012</v>
      </c>
      <c r="K20" s="17"/>
    </row>
    <row r="21" ht="19" customHeight="1" spans="1:11">
      <c r="A21" s="11" t="s">
        <v>27</v>
      </c>
      <c r="B21" s="11">
        <v>962</v>
      </c>
      <c r="C21" s="11"/>
      <c r="D21" s="11">
        <v>40</v>
      </c>
      <c r="E21" s="11">
        <v>40</v>
      </c>
      <c r="F21" s="11"/>
      <c r="G21" s="11">
        <f t="shared" si="6"/>
        <v>38480</v>
      </c>
      <c r="H21" s="11">
        <f t="shared" si="7"/>
        <v>38480</v>
      </c>
      <c r="I21" s="11"/>
      <c r="J21" s="11">
        <f t="shared" si="4"/>
        <v>38480</v>
      </c>
      <c r="K21" s="17"/>
    </row>
    <row r="22" ht="19" customHeight="1" spans="1:11">
      <c r="A22" s="11" t="s">
        <v>28</v>
      </c>
      <c r="B22" s="11">
        <v>962</v>
      </c>
      <c r="C22" s="11"/>
      <c r="D22" s="11">
        <v>156</v>
      </c>
      <c r="E22" s="11">
        <v>156</v>
      </c>
      <c r="F22" s="11"/>
      <c r="G22" s="11">
        <f t="shared" si="6"/>
        <v>150072</v>
      </c>
      <c r="H22" s="11">
        <f t="shared" si="7"/>
        <v>150072</v>
      </c>
      <c r="I22" s="11"/>
      <c r="J22" s="11">
        <f t="shared" si="4"/>
        <v>150072</v>
      </c>
      <c r="K22" s="17"/>
    </row>
    <row r="23" ht="19" customHeight="1" spans="1:11">
      <c r="A23" s="15" t="s">
        <v>10</v>
      </c>
      <c r="B23" s="17" t="s">
        <v>25</v>
      </c>
      <c r="C23" s="17" t="s">
        <v>25</v>
      </c>
      <c r="D23" s="15">
        <f t="shared" ref="D23:H23" si="8">SUM(D20:D22)</f>
        <v>222</v>
      </c>
      <c r="E23" s="15">
        <f t="shared" si="8"/>
        <v>222</v>
      </c>
      <c r="F23" s="17" t="s">
        <v>25</v>
      </c>
      <c r="G23" s="15">
        <f t="shared" si="8"/>
        <v>213564</v>
      </c>
      <c r="H23" s="15">
        <f t="shared" si="8"/>
        <v>213564</v>
      </c>
      <c r="I23" s="17" t="s">
        <v>25</v>
      </c>
      <c r="J23" s="15">
        <f t="shared" si="4"/>
        <v>213564</v>
      </c>
      <c r="K23" s="17"/>
    </row>
    <row r="24" ht="19" customHeight="1" spans="1:11">
      <c r="A24" s="15" t="s">
        <v>6</v>
      </c>
      <c r="B24" s="17" t="s">
        <v>25</v>
      </c>
      <c r="C24" s="17" t="s">
        <v>25</v>
      </c>
      <c r="D24" s="15">
        <f t="shared" ref="D24:H24" si="9">D19+D23</f>
        <v>769</v>
      </c>
      <c r="E24" s="15">
        <f t="shared" si="9"/>
        <v>250</v>
      </c>
      <c r="F24" s="15">
        <f>F19</f>
        <v>519</v>
      </c>
      <c r="G24" s="15">
        <f t="shared" si="9"/>
        <v>618332</v>
      </c>
      <c r="H24" s="15">
        <f t="shared" si="9"/>
        <v>240500</v>
      </c>
      <c r="I24" s="15">
        <f>I19</f>
        <v>377832</v>
      </c>
      <c r="J24" s="15">
        <f t="shared" si="4"/>
        <v>618332</v>
      </c>
      <c r="K24" s="17"/>
    </row>
    <row r="25" ht="25" customHeight="1"/>
  </sheetData>
  <mergeCells count="8">
    <mergeCell ref="A1:K1"/>
    <mergeCell ref="A2:K2"/>
    <mergeCell ref="B3:C3"/>
    <mergeCell ref="D3:F3"/>
    <mergeCell ref="G3:I3"/>
    <mergeCell ref="A3:A4"/>
    <mergeCell ref="J3:J4"/>
    <mergeCell ref="K3:K4"/>
  </mergeCells>
  <pageMargins left="0.751388888888889" right="0.751388888888889" top="0.802777777777778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2025-06-16T02:42:00Z</dcterms:created>
  <dcterms:modified xsi:type="dcterms:W3CDTF">2026-03-26T01:19:42Z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