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分配表" sheetId="7" r:id="rId1"/>
  </sheets>
  <calcPr calcId="144525"/>
</workbook>
</file>

<file path=xl/sharedStrings.xml><?xml version="1.0" encoding="utf-8"?>
<sst xmlns="http://schemas.openxmlformats.org/spreadsheetml/2006/main" count="35" uniqueCount="35">
  <si>
    <t>附件：</t>
  </si>
  <si>
    <t>2026年5月份残疾人两项补贴资金分配表</t>
  </si>
  <si>
    <t>填报单位：固原市原州区民政局                                                                            单位：人、元</t>
  </si>
  <si>
    <t>序号</t>
  </si>
  <si>
    <t xml:space="preserve">   乡镇、     街道</t>
  </si>
  <si>
    <t>生活补贴人数（人）</t>
  </si>
  <si>
    <t>标准       （元/月）</t>
  </si>
  <si>
    <t>发放     金额（元）</t>
  </si>
  <si>
    <t>生活补贴补发人数（人）</t>
  </si>
  <si>
    <t>补发   金额（元）</t>
  </si>
  <si>
    <t>生活补贴小计（元）</t>
  </si>
  <si>
    <t>护理补贴人数（人）</t>
  </si>
  <si>
    <t>标准         （元/月）</t>
  </si>
  <si>
    <t>发放金额（元）</t>
  </si>
  <si>
    <t>护理补贴补发人数（人）</t>
  </si>
  <si>
    <t>补发  金额（元）</t>
  </si>
  <si>
    <t>护理补贴小计（元）</t>
  </si>
  <si>
    <t>两项补贴资金合计（元）</t>
  </si>
  <si>
    <t>总发放人次</t>
  </si>
  <si>
    <t>备注</t>
  </si>
  <si>
    <t>南关街道</t>
  </si>
  <si>
    <t>古雁街道</t>
  </si>
  <si>
    <t>北塬街道</t>
  </si>
  <si>
    <t>三营镇</t>
  </si>
  <si>
    <t>炭山乡</t>
  </si>
  <si>
    <t>彭堡镇</t>
  </si>
  <si>
    <t>张易镇</t>
  </si>
  <si>
    <t>河川乡</t>
  </si>
  <si>
    <t>黄铎堡镇</t>
  </si>
  <si>
    <t>中河乡</t>
  </si>
  <si>
    <t>开城镇</t>
  </si>
  <si>
    <t>头营镇</t>
  </si>
  <si>
    <t>寨科乡</t>
  </si>
  <si>
    <t>官厅镇</t>
  </si>
  <si>
    <t>合计</t>
  </si>
</sst>
</file>

<file path=xl/styles.xml><?xml version="1.0" encoding="utf-8"?>
<styleSheet xmlns="http://schemas.openxmlformats.org/spreadsheetml/2006/main">
  <numFmts count="5">
    <numFmt numFmtId="176" formatCode="0;[Red]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" fillId="0" borderId="0"/>
    <xf numFmtId="0" fontId="9" fillId="1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0" fillId="4" borderId="4" applyNumberFormat="false" applyAlignment="false" applyProtection="false">
      <alignment vertical="center"/>
    </xf>
    <xf numFmtId="0" fontId="21" fillId="19" borderId="9" applyNumberFormat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8" fillId="25" borderId="10" applyNumberFormat="false" applyFont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5" fillId="4" borderId="3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7" fillId="2" borderId="3" applyNumberFormat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</cellStyleXfs>
  <cellXfs count="13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1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176" fontId="5" fillId="0" borderId="2" xfId="0" applyNumberFormat="true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00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workbookViewId="0">
      <selection activeCell="I11" sqref="I11"/>
    </sheetView>
  </sheetViews>
  <sheetFormatPr defaultColWidth="9" defaultRowHeight="13.5"/>
  <cols>
    <col min="1" max="1" width="5" customWidth="true"/>
    <col min="3" max="3" width="8" customWidth="true"/>
    <col min="5" max="5" width="8.25" customWidth="true"/>
    <col min="6" max="6" width="8.5" customWidth="true"/>
    <col min="7" max="7" width="6.625" customWidth="true"/>
    <col min="8" max="10" width="8.5" customWidth="true"/>
    <col min="12" max="12" width="8" customWidth="true"/>
    <col min="13" max="13" width="6.625" customWidth="true"/>
    <col min="14" max="15" width="8.375" customWidth="true"/>
    <col min="16" max="16" width="7.25" customWidth="true"/>
    <col min="17" max="17" width="5.125" customWidth="true"/>
  </cols>
  <sheetData>
    <row r="1" ht="15.75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4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6" customHeight="true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55" customHeight="true" spans="1:1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4" t="s">
        <v>19</v>
      </c>
    </row>
    <row r="5" ht="19" customHeight="true" spans="1:17">
      <c r="A5" s="6">
        <v>1</v>
      </c>
      <c r="B5" s="6" t="s">
        <v>20</v>
      </c>
      <c r="C5" s="7">
        <v>568</v>
      </c>
      <c r="D5" s="8">
        <v>115</v>
      </c>
      <c r="E5" s="9">
        <f t="shared" ref="E5:E18" si="0">D5*C5</f>
        <v>65320</v>
      </c>
      <c r="F5" s="6"/>
      <c r="G5" s="9"/>
      <c r="H5" s="6">
        <f t="shared" ref="H5:H18" si="1">G5+E5</f>
        <v>65320</v>
      </c>
      <c r="I5" s="6">
        <v>840</v>
      </c>
      <c r="J5" s="8">
        <v>130</v>
      </c>
      <c r="K5" s="9">
        <f t="shared" ref="K5:K18" si="2">J5*I5</f>
        <v>109200</v>
      </c>
      <c r="L5" s="6">
        <v>1</v>
      </c>
      <c r="M5" s="9">
        <v>390</v>
      </c>
      <c r="N5" s="11">
        <f t="shared" ref="N5:N18" si="3">M5+K5</f>
        <v>109590</v>
      </c>
      <c r="O5" s="12">
        <f t="shared" ref="O5:O18" si="4">N5+H5</f>
        <v>174910</v>
      </c>
      <c r="P5" s="12">
        <f t="shared" ref="P5:P18" si="5">L5+I5+F5+C5</f>
        <v>1409</v>
      </c>
      <c r="Q5" s="6"/>
    </row>
    <row r="6" ht="19" customHeight="true" spans="1:17">
      <c r="A6" s="6">
        <v>2</v>
      </c>
      <c r="B6" s="6" t="s">
        <v>21</v>
      </c>
      <c r="C6" s="7">
        <v>485</v>
      </c>
      <c r="D6" s="8">
        <v>115</v>
      </c>
      <c r="E6" s="9">
        <f t="shared" si="0"/>
        <v>55775</v>
      </c>
      <c r="F6" s="6">
        <v>9</v>
      </c>
      <c r="G6" s="9">
        <v>1610</v>
      </c>
      <c r="H6" s="6">
        <f t="shared" si="1"/>
        <v>57385</v>
      </c>
      <c r="I6" s="6">
        <v>765</v>
      </c>
      <c r="J6" s="8">
        <v>130</v>
      </c>
      <c r="K6" s="9">
        <f t="shared" si="2"/>
        <v>99450</v>
      </c>
      <c r="L6" s="6">
        <v>8</v>
      </c>
      <c r="M6" s="9">
        <v>1950</v>
      </c>
      <c r="N6" s="11">
        <f t="shared" si="3"/>
        <v>101400</v>
      </c>
      <c r="O6" s="12">
        <f t="shared" si="4"/>
        <v>158785</v>
      </c>
      <c r="P6" s="12">
        <f t="shared" si="5"/>
        <v>1267</v>
      </c>
      <c r="Q6" s="6"/>
    </row>
    <row r="7" ht="19" customHeight="true" spans="1:17">
      <c r="A7" s="6">
        <v>3</v>
      </c>
      <c r="B7" s="6" t="s">
        <v>22</v>
      </c>
      <c r="C7" s="7">
        <v>664</v>
      </c>
      <c r="D7" s="8">
        <v>115</v>
      </c>
      <c r="E7" s="9">
        <f t="shared" si="0"/>
        <v>76360</v>
      </c>
      <c r="F7" s="6">
        <v>9</v>
      </c>
      <c r="G7" s="9">
        <v>1495</v>
      </c>
      <c r="H7" s="6">
        <f t="shared" si="1"/>
        <v>77855</v>
      </c>
      <c r="I7" s="6">
        <v>726</v>
      </c>
      <c r="J7" s="8">
        <v>130</v>
      </c>
      <c r="K7" s="9">
        <f t="shared" si="2"/>
        <v>94380</v>
      </c>
      <c r="L7" s="6">
        <v>8</v>
      </c>
      <c r="M7" s="9">
        <v>1300</v>
      </c>
      <c r="N7" s="11">
        <f t="shared" si="3"/>
        <v>95680</v>
      </c>
      <c r="O7" s="12">
        <f t="shared" si="4"/>
        <v>173535</v>
      </c>
      <c r="P7" s="12">
        <f t="shared" si="5"/>
        <v>1407</v>
      </c>
      <c r="Q7" s="6"/>
    </row>
    <row r="8" ht="19" customHeight="true" spans="1:17">
      <c r="A8" s="6">
        <v>4</v>
      </c>
      <c r="B8" s="6" t="s">
        <v>23</v>
      </c>
      <c r="C8" s="7">
        <v>1083</v>
      </c>
      <c r="D8" s="8">
        <v>115</v>
      </c>
      <c r="E8" s="9">
        <f t="shared" si="0"/>
        <v>124545</v>
      </c>
      <c r="F8" s="6">
        <v>1</v>
      </c>
      <c r="G8" s="9">
        <v>230</v>
      </c>
      <c r="H8" s="6">
        <f t="shared" si="1"/>
        <v>124775</v>
      </c>
      <c r="I8" s="6">
        <v>696</v>
      </c>
      <c r="J8" s="8">
        <v>130</v>
      </c>
      <c r="K8" s="9">
        <f t="shared" si="2"/>
        <v>90480</v>
      </c>
      <c r="L8" s="6">
        <v>1</v>
      </c>
      <c r="M8" s="10">
        <v>130</v>
      </c>
      <c r="N8" s="11">
        <f t="shared" si="3"/>
        <v>90610</v>
      </c>
      <c r="O8" s="12">
        <f t="shared" si="4"/>
        <v>215385</v>
      </c>
      <c r="P8" s="12">
        <f t="shared" si="5"/>
        <v>1781</v>
      </c>
      <c r="Q8" s="6"/>
    </row>
    <row r="9" ht="19" customHeight="true" spans="1:17">
      <c r="A9" s="6">
        <v>5</v>
      </c>
      <c r="B9" s="6" t="s">
        <v>24</v>
      </c>
      <c r="C9" s="7">
        <v>297</v>
      </c>
      <c r="D9" s="8">
        <v>115</v>
      </c>
      <c r="E9" s="9">
        <f t="shared" si="0"/>
        <v>34155</v>
      </c>
      <c r="F9" s="6"/>
      <c r="G9" s="9"/>
      <c r="H9" s="6">
        <f t="shared" si="1"/>
        <v>34155</v>
      </c>
      <c r="I9" s="6">
        <v>168</v>
      </c>
      <c r="J9" s="8">
        <v>130</v>
      </c>
      <c r="K9" s="9">
        <f t="shared" si="2"/>
        <v>21840</v>
      </c>
      <c r="L9" s="6"/>
      <c r="M9" s="10"/>
      <c r="N9" s="11">
        <f t="shared" si="3"/>
        <v>21840</v>
      </c>
      <c r="O9" s="12">
        <f t="shared" si="4"/>
        <v>55995</v>
      </c>
      <c r="P9" s="12">
        <f t="shared" si="5"/>
        <v>465</v>
      </c>
      <c r="Q9" s="6"/>
    </row>
    <row r="10" ht="19" customHeight="true" spans="1:17">
      <c r="A10" s="6">
        <v>6</v>
      </c>
      <c r="B10" s="6" t="s">
        <v>25</v>
      </c>
      <c r="C10" s="7">
        <v>921</v>
      </c>
      <c r="D10" s="8">
        <v>115</v>
      </c>
      <c r="E10" s="9">
        <f t="shared" si="0"/>
        <v>105915</v>
      </c>
      <c r="F10" s="6"/>
      <c r="G10" s="9"/>
      <c r="H10" s="6">
        <f t="shared" si="1"/>
        <v>105915</v>
      </c>
      <c r="I10" s="6">
        <v>608</v>
      </c>
      <c r="J10" s="8">
        <v>130</v>
      </c>
      <c r="K10" s="9">
        <f t="shared" si="2"/>
        <v>79040</v>
      </c>
      <c r="L10" s="6"/>
      <c r="M10" s="10"/>
      <c r="N10" s="11">
        <f t="shared" si="3"/>
        <v>79040</v>
      </c>
      <c r="O10" s="12">
        <f t="shared" si="4"/>
        <v>184955</v>
      </c>
      <c r="P10" s="12">
        <f t="shared" si="5"/>
        <v>1529</v>
      </c>
      <c r="Q10" s="6"/>
    </row>
    <row r="11" ht="19" customHeight="true" spans="1:17">
      <c r="A11" s="6">
        <v>7</v>
      </c>
      <c r="B11" s="6" t="s">
        <v>26</v>
      </c>
      <c r="C11" s="7">
        <v>1093</v>
      </c>
      <c r="D11" s="8">
        <v>115</v>
      </c>
      <c r="E11" s="9">
        <f t="shared" si="0"/>
        <v>125695</v>
      </c>
      <c r="F11" s="6"/>
      <c r="G11" s="9"/>
      <c r="H11" s="6">
        <f t="shared" si="1"/>
        <v>125695</v>
      </c>
      <c r="I11" s="6">
        <v>767</v>
      </c>
      <c r="J11" s="8">
        <v>130</v>
      </c>
      <c r="K11" s="9">
        <f t="shared" si="2"/>
        <v>99710</v>
      </c>
      <c r="L11" s="6"/>
      <c r="M11" s="10"/>
      <c r="N11" s="11">
        <f t="shared" si="3"/>
        <v>99710</v>
      </c>
      <c r="O11" s="12">
        <f t="shared" si="4"/>
        <v>225405</v>
      </c>
      <c r="P11" s="12">
        <f t="shared" si="5"/>
        <v>1860</v>
      </c>
      <c r="Q11" s="6"/>
    </row>
    <row r="12" ht="19" customHeight="true" spans="1:17">
      <c r="A12" s="6">
        <v>8</v>
      </c>
      <c r="B12" s="6" t="s">
        <v>27</v>
      </c>
      <c r="C12" s="7">
        <v>424</v>
      </c>
      <c r="D12" s="8">
        <v>115</v>
      </c>
      <c r="E12" s="9">
        <f t="shared" si="0"/>
        <v>48760</v>
      </c>
      <c r="F12" s="6"/>
      <c r="G12" s="9"/>
      <c r="H12" s="6">
        <f t="shared" si="1"/>
        <v>48760</v>
      </c>
      <c r="I12" s="6">
        <v>228</v>
      </c>
      <c r="J12" s="8">
        <v>130</v>
      </c>
      <c r="K12" s="9">
        <f t="shared" si="2"/>
        <v>29640</v>
      </c>
      <c r="L12" s="6"/>
      <c r="M12" s="10"/>
      <c r="N12" s="11">
        <f t="shared" si="3"/>
        <v>29640</v>
      </c>
      <c r="O12" s="12">
        <f t="shared" si="4"/>
        <v>78400</v>
      </c>
      <c r="P12" s="12">
        <f t="shared" si="5"/>
        <v>652</v>
      </c>
      <c r="Q12" s="6"/>
    </row>
    <row r="13" ht="19" customHeight="true" spans="1:17">
      <c r="A13" s="6">
        <v>9</v>
      </c>
      <c r="B13" s="6" t="s">
        <v>28</v>
      </c>
      <c r="C13" s="7">
        <v>990</v>
      </c>
      <c r="D13" s="8">
        <v>115</v>
      </c>
      <c r="E13" s="9">
        <f t="shared" si="0"/>
        <v>113850</v>
      </c>
      <c r="F13" s="6"/>
      <c r="G13" s="9"/>
      <c r="H13" s="6">
        <f t="shared" si="1"/>
        <v>113850</v>
      </c>
      <c r="I13" s="6">
        <v>555</v>
      </c>
      <c r="J13" s="8">
        <v>130</v>
      </c>
      <c r="K13" s="9">
        <f t="shared" si="2"/>
        <v>72150</v>
      </c>
      <c r="L13" s="6"/>
      <c r="M13" s="10"/>
      <c r="N13" s="11">
        <f t="shared" si="3"/>
        <v>72150</v>
      </c>
      <c r="O13" s="12">
        <f t="shared" si="4"/>
        <v>186000</v>
      </c>
      <c r="P13" s="12">
        <f t="shared" si="5"/>
        <v>1545</v>
      </c>
      <c r="Q13" s="6"/>
    </row>
    <row r="14" ht="19" customHeight="true" spans="1:17">
      <c r="A14" s="6">
        <v>10</v>
      </c>
      <c r="B14" s="6" t="s">
        <v>29</v>
      </c>
      <c r="C14" s="7">
        <v>1064</v>
      </c>
      <c r="D14" s="8">
        <v>115</v>
      </c>
      <c r="E14" s="9">
        <f t="shared" si="0"/>
        <v>122360</v>
      </c>
      <c r="F14" s="6">
        <v>10</v>
      </c>
      <c r="G14" s="9">
        <v>1495</v>
      </c>
      <c r="H14" s="6">
        <f t="shared" si="1"/>
        <v>123855</v>
      </c>
      <c r="I14" s="6">
        <v>508</v>
      </c>
      <c r="J14" s="8">
        <v>130</v>
      </c>
      <c r="K14" s="9">
        <f t="shared" si="2"/>
        <v>66040</v>
      </c>
      <c r="L14" s="6">
        <v>1</v>
      </c>
      <c r="M14" s="9">
        <v>130</v>
      </c>
      <c r="N14" s="11">
        <f t="shared" si="3"/>
        <v>66170</v>
      </c>
      <c r="O14" s="12">
        <f t="shared" si="4"/>
        <v>190025</v>
      </c>
      <c r="P14" s="12">
        <f t="shared" si="5"/>
        <v>1583</v>
      </c>
      <c r="Q14" s="6"/>
    </row>
    <row r="15" ht="19" customHeight="true" spans="1:17">
      <c r="A15" s="6">
        <v>11</v>
      </c>
      <c r="B15" s="6" t="s">
        <v>30</v>
      </c>
      <c r="C15" s="7">
        <v>799</v>
      </c>
      <c r="D15" s="8">
        <v>115</v>
      </c>
      <c r="E15" s="9">
        <f t="shared" si="0"/>
        <v>91885</v>
      </c>
      <c r="F15" s="6"/>
      <c r="G15" s="9"/>
      <c r="H15" s="6">
        <f t="shared" si="1"/>
        <v>91885</v>
      </c>
      <c r="I15" s="6">
        <v>465</v>
      </c>
      <c r="J15" s="8">
        <v>130</v>
      </c>
      <c r="K15" s="9">
        <f t="shared" si="2"/>
        <v>60450</v>
      </c>
      <c r="L15" s="6"/>
      <c r="M15" s="10"/>
      <c r="N15" s="11">
        <f t="shared" si="3"/>
        <v>60450</v>
      </c>
      <c r="O15" s="12">
        <f t="shared" si="4"/>
        <v>152335</v>
      </c>
      <c r="P15" s="12">
        <f t="shared" si="5"/>
        <v>1264</v>
      </c>
      <c r="Q15" s="6"/>
    </row>
    <row r="16" ht="19" customHeight="true" spans="1:17">
      <c r="A16" s="6">
        <v>12</v>
      </c>
      <c r="B16" s="6" t="s">
        <v>31</v>
      </c>
      <c r="C16" s="7">
        <v>1624</v>
      </c>
      <c r="D16" s="8">
        <v>115</v>
      </c>
      <c r="E16" s="9">
        <f t="shared" si="0"/>
        <v>186760</v>
      </c>
      <c r="F16" s="6">
        <v>7</v>
      </c>
      <c r="G16" s="9">
        <v>920</v>
      </c>
      <c r="H16" s="6">
        <f t="shared" si="1"/>
        <v>187680</v>
      </c>
      <c r="I16" s="6">
        <v>1185</v>
      </c>
      <c r="J16" s="8">
        <v>130</v>
      </c>
      <c r="K16" s="9">
        <f t="shared" si="2"/>
        <v>154050</v>
      </c>
      <c r="L16" s="6">
        <v>3</v>
      </c>
      <c r="M16" s="9">
        <v>520</v>
      </c>
      <c r="N16" s="11">
        <f t="shared" si="3"/>
        <v>154570</v>
      </c>
      <c r="O16" s="12">
        <f t="shared" si="4"/>
        <v>342250</v>
      </c>
      <c r="P16" s="12">
        <f t="shared" si="5"/>
        <v>2819</v>
      </c>
      <c r="Q16" s="6"/>
    </row>
    <row r="17" ht="19" customHeight="true" spans="1:17">
      <c r="A17" s="6">
        <v>13</v>
      </c>
      <c r="B17" s="6" t="s">
        <v>32</v>
      </c>
      <c r="C17" s="7">
        <v>370</v>
      </c>
      <c r="D17" s="8">
        <v>115</v>
      </c>
      <c r="E17" s="9">
        <f t="shared" si="0"/>
        <v>42550</v>
      </c>
      <c r="F17" s="6"/>
      <c r="G17" s="9"/>
      <c r="H17" s="6">
        <f t="shared" si="1"/>
        <v>42550</v>
      </c>
      <c r="I17" s="6">
        <v>226</v>
      </c>
      <c r="J17" s="8">
        <v>130</v>
      </c>
      <c r="K17" s="9">
        <f t="shared" si="2"/>
        <v>29380</v>
      </c>
      <c r="L17" s="6"/>
      <c r="M17" s="9"/>
      <c r="N17" s="11">
        <f t="shared" si="3"/>
        <v>29380</v>
      </c>
      <c r="O17" s="12">
        <f t="shared" si="4"/>
        <v>71930</v>
      </c>
      <c r="P17" s="12">
        <f t="shared" si="5"/>
        <v>596</v>
      </c>
      <c r="Q17" s="6"/>
    </row>
    <row r="18" ht="19" customHeight="true" spans="1:17">
      <c r="A18" s="6">
        <v>14</v>
      </c>
      <c r="B18" s="6" t="s">
        <v>33</v>
      </c>
      <c r="C18" s="7">
        <v>534</v>
      </c>
      <c r="D18" s="8">
        <v>115</v>
      </c>
      <c r="E18" s="9">
        <f t="shared" si="0"/>
        <v>61410</v>
      </c>
      <c r="F18" s="6"/>
      <c r="G18" s="9"/>
      <c r="H18" s="6">
        <f t="shared" si="1"/>
        <v>61410</v>
      </c>
      <c r="I18" s="6">
        <v>322</v>
      </c>
      <c r="J18" s="8">
        <v>130</v>
      </c>
      <c r="K18" s="9">
        <f t="shared" si="2"/>
        <v>41860</v>
      </c>
      <c r="L18" s="6"/>
      <c r="M18" s="9"/>
      <c r="N18" s="11">
        <f t="shared" si="3"/>
        <v>41860</v>
      </c>
      <c r="O18" s="12">
        <f t="shared" si="4"/>
        <v>103270</v>
      </c>
      <c r="P18" s="12">
        <f t="shared" si="5"/>
        <v>856</v>
      </c>
      <c r="Q18" s="6"/>
    </row>
    <row r="19" ht="19" customHeight="true" spans="1:17">
      <c r="A19" s="6"/>
      <c r="B19" s="6" t="s">
        <v>34</v>
      </c>
      <c r="C19" s="6">
        <f t="shared" ref="C19:G19" si="6">SUM(C5:C18)</f>
        <v>10916</v>
      </c>
      <c r="D19" s="6"/>
      <c r="E19" s="6">
        <f t="shared" si="6"/>
        <v>1255340</v>
      </c>
      <c r="F19" s="6">
        <f t="shared" si="6"/>
        <v>36</v>
      </c>
      <c r="G19" s="9">
        <f t="shared" si="6"/>
        <v>5750</v>
      </c>
      <c r="H19" s="6">
        <f t="shared" ref="H19:P19" si="7">SUM(H5:H18)</f>
        <v>1261090</v>
      </c>
      <c r="I19" s="6">
        <f t="shared" si="7"/>
        <v>8059</v>
      </c>
      <c r="J19" s="6"/>
      <c r="K19" s="6">
        <f t="shared" si="7"/>
        <v>1047670</v>
      </c>
      <c r="L19" s="10">
        <f t="shared" si="7"/>
        <v>22</v>
      </c>
      <c r="M19" s="9">
        <f t="shared" si="7"/>
        <v>4420</v>
      </c>
      <c r="N19" s="11">
        <f t="shared" si="7"/>
        <v>1052090</v>
      </c>
      <c r="O19" s="12">
        <f t="shared" si="7"/>
        <v>2313180</v>
      </c>
      <c r="P19" s="12">
        <f t="shared" si="7"/>
        <v>19033</v>
      </c>
      <c r="Q19" s="6"/>
    </row>
  </sheetData>
  <sortState ref="A5:Q18">
    <sortCondition ref="A5:A18"/>
  </sortState>
  <mergeCells count="2">
    <mergeCell ref="A2:Q2"/>
    <mergeCell ref="A3:Q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guyuan</cp:lastModifiedBy>
  <dcterms:created xsi:type="dcterms:W3CDTF">2023-03-29T17:18:00Z</dcterms:created>
  <dcterms:modified xsi:type="dcterms:W3CDTF">2026-05-12T16:25:55Z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