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<sst xmlns="http://schemas.openxmlformats.org/spreadsheetml/2006/main" count="46" uniqueCount="33">
  <si>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原州区2026年6月失能、半失能特困人员护理补贴资金分配表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</si>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</sst>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110" zoomScaleNormal="110" workbookViewId="0">
      <selection activeCell="H9" sqref="H9"/>
    </sheetView>
  </sheetViews>
  <sheetFormatPr defaultColWidth="9" defaultRowHeight="15.6"/>
  <cols>
    <col min="1" max="1" width="5.66666666666667" style="4" customWidth="1"/>
    <col min="2" max="2" width="17" style="4" customWidth="1"/>
    <col min="3" max="3" width="6.44444444444444" style="4" customWidth="1"/>
    <col min="4" max="4" width="5.77777777777778" style="4" customWidth="1"/>
    <col min="5" max="5" width="6.44444444444444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11.0092592592593" style="4" customWidth="1"/>
    <col min="12" max="12" width="10.8796296296296" style="4" customWidth="1"/>
    <col min="13" max="13" width="10.1296296296296" style="4" customWidth="1"/>
    <col min="14" max="14" width="9" style="4" customWidth="1"/>
    <col min="15" max="15" width="12.25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46143</v>
      </c>
      <c r="M2" s="9"/>
      <c r="N2" s="9"/>
      <c r="O2" s="9"/>
    </row>
    <row r="3" ht="28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42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>SUM(F5+I5)</f>
        <v>11</v>
      </c>
      <c r="F5" s="21">
        <v>6</v>
      </c>
      <c r="G5" s="22">
        <v>130</v>
      </c>
      <c r="H5" s="22">
        <f t="shared" ref="H5:H17" si="1">F5*G5</f>
        <v>780</v>
      </c>
      <c r="I5" s="22">
        <v>5</v>
      </c>
      <c r="J5" s="22">
        <v>130</v>
      </c>
      <c r="K5" s="22">
        <f t="shared" ref="K5:K17" si="2">I5*J5</f>
        <v>650</v>
      </c>
      <c r="L5" s="22">
        <f>M5+N5</f>
        <v>1430</v>
      </c>
      <c r="M5" s="22">
        <f t="shared" ref="M5:M17" si="3">D5*130</f>
        <v>0</v>
      </c>
      <c r="N5" s="22">
        <f t="shared" ref="N5:N17" si="4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3</v>
      </c>
      <c r="D6" s="20">
        <v>0</v>
      </c>
      <c r="E6" s="21">
        <f t="shared" ref="E5:E10" si="5">SUM(F6+I6)</f>
        <v>3</v>
      </c>
      <c r="F6" s="21">
        <v>1</v>
      </c>
      <c r="G6" s="22">
        <v>130</v>
      </c>
      <c r="H6" s="22">
        <f t="shared" si="1"/>
        <v>130</v>
      </c>
      <c r="I6" s="22">
        <v>2</v>
      </c>
      <c r="J6" s="22">
        <v>130</v>
      </c>
      <c r="K6" s="22">
        <f t="shared" si="2"/>
        <v>260</v>
      </c>
      <c r="L6" s="22">
        <f t="shared" ref="L6:L18" si="6">M6+N6</f>
        <v>390</v>
      </c>
      <c r="M6" s="22">
        <f t="shared" si="3"/>
        <v>0</v>
      </c>
      <c r="N6" s="22">
        <f t="shared" si="4"/>
        <v>390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5"/>
        <v>8</v>
      </c>
      <c r="F7" s="21">
        <v>3</v>
      </c>
      <c r="G7" s="22">
        <v>130</v>
      </c>
      <c r="H7" s="22">
        <f t="shared" si="1"/>
        <v>390</v>
      </c>
      <c r="I7" s="22">
        <v>5</v>
      </c>
      <c r="J7" s="22">
        <v>130</v>
      </c>
      <c r="K7" s="22">
        <f t="shared" si="2"/>
        <v>650</v>
      </c>
      <c r="L7" s="22">
        <f t="shared" si="6"/>
        <v>1040</v>
      </c>
      <c r="M7" s="22">
        <f t="shared" si="3"/>
        <v>0</v>
      </c>
      <c r="N7" s="22">
        <f t="shared" si="4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5"/>
        <v>7</v>
      </c>
      <c r="F8" s="21">
        <v>2</v>
      </c>
      <c r="G8" s="22">
        <v>130</v>
      </c>
      <c r="H8" s="22">
        <f t="shared" si="1"/>
        <v>260</v>
      </c>
      <c r="I8" s="22">
        <v>5</v>
      </c>
      <c r="J8" s="22">
        <v>130</v>
      </c>
      <c r="K8" s="22">
        <f t="shared" si="2"/>
        <v>650</v>
      </c>
      <c r="L8" s="22">
        <f t="shared" si="6"/>
        <v>910</v>
      </c>
      <c r="M8" s="22">
        <f t="shared" si="3"/>
        <v>0</v>
      </c>
      <c r="N8" s="22">
        <f t="shared" si="4"/>
        <v>910</v>
      </c>
      <c r="O8" s="23"/>
    </row>
    <row r="9" s="1" customFormat="1" ht="18" customHeight="1" spans="1:15">
      <c r="A9" s="19">
        <v>5</v>
      </c>
      <c r="B9" s="20" t="s">
        <v>19</v>
      </c>
      <c r="C9" s="21">
        <f t="shared" si="0"/>
        <v>10</v>
      </c>
      <c r="D9" s="20">
        <v>0</v>
      </c>
      <c r="E9" s="21">
        <v>10</v>
      </c>
      <c r="F9" s="21">
        <v>1</v>
      </c>
      <c r="G9" s="22">
        <v>130</v>
      </c>
      <c r="H9" s="22">
        <f t="shared" si="1"/>
        <v>130</v>
      </c>
      <c r="I9" s="22">
        <v>9</v>
      </c>
      <c r="J9" s="22">
        <v>130</v>
      </c>
      <c r="K9" s="22">
        <f t="shared" si="2"/>
        <v>1170</v>
      </c>
      <c r="L9" s="22">
        <f t="shared" si="6"/>
        <v>1300</v>
      </c>
      <c r="M9" s="22">
        <f t="shared" si="3"/>
        <v>0</v>
      </c>
      <c r="N9" s="22">
        <f t="shared" si="4"/>
        <v>1300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5"/>
        <v>9</v>
      </c>
      <c r="F10" s="21">
        <v>4</v>
      </c>
      <c r="G10" s="22">
        <v>130</v>
      </c>
      <c r="H10" s="22">
        <f t="shared" si="1"/>
        <v>520</v>
      </c>
      <c r="I10" s="22">
        <v>5</v>
      </c>
      <c r="J10" s="22">
        <v>130</v>
      </c>
      <c r="K10" s="22">
        <f t="shared" si="2"/>
        <v>650</v>
      </c>
      <c r="L10" s="22">
        <f t="shared" si="6"/>
        <v>1170</v>
      </c>
      <c r="M10" s="22">
        <f t="shared" si="3"/>
        <v>0</v>
      </c>
      <c r="N10" s="22">
        <f t="shared" si="4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1"/>
        <v>0</v>
      </c>
      <c r="I11" s="22">
        <v>1</v>
      </c>
      <c r="J11" s="22">
        <v>130</v>
      </c>
      <c r="K11" s="22">
        <f t="shared" si="2"/>
        <v>130</v>
      </c>
      <c r="L11" s="22">
        <f t="shared" si="6"/>
        <v>130</v>
      </c>
      <c r="M11" s="22">
        <f t="shared" si="3"/>
        <v>0</v>
      </c>
      <c r="N11" s="22">
        <f t="shared" si="4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1"/>
        <v>1430</v>
      </c>
      <c r="I12" s="22">
        <v>10</v>
      </c>
      <c r="J12" s="22">
        <v>130</v>
      </c>
      <c r="K12" s="22">
        <f t="shared" si="2"/>
        <v>1300</v>
      </c>
      <c r="L12" s="22">
        <f t="shared" si="6"/>
        <v>2730</v>
      </c>
      <c r="M12" s="22">
        <f t="shared" si="3"/>
        <v>0</v>
      </c>
      <c r="N12" s="22">
        <f t="shared" si="4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1"/>
        <v>0</v>
      </c>
      <c r="I13" s="22">
        <v>2</v>
      </c>
      <c r="J13" s="22">
        <v>130</v>
      </c>
      <c r="K13" s="22">
        <f t="shared" si="2"/>
        <v>260</v>
      </c>
      <c r="L13" s="22">
        <f t="shared" si="6"/>
        <v>260</v>
      </c>
      <c r="M13" s="22">
        <f t="shared" si="3"/>
        <v>0</v>
      </c>
      <c r="N13" s="22">
        <f t="shared" si="4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v>9</v>
      </c>
      <c r="D14" s="20">
        <v>0</v>
      </c>
      <c r="E14" s="21">
        <v>9</v>
      </c>
      <c r="F14" s="21">
        <v>1</v>
      </c>
      <c r="G14" s="22">
        <v>130</v>
      </c>
      <c r="H14" s="22">
        <f t="shared" si="1"/>
        <v>130</v>
      </c>
      <c r="I14" s="22">
        <v>8</v>
      </c>
      <c r="J14" s="22">
        <v>130</v>
      </c>
      <c r="K14" s="22">
        <f t="shared" si="2"/>
        <v>1040</v>
      </c>
      <c r="L14" s="22">
        <f t="shared" si="6"/>
        <v>1170</v>
      </c>
      <c r="M14" s="22">
        <f t="shared" si="3"/>
        <v>0</v>
      </c>
      <c r="N14" s="22">
        <f t="shared" si="4"/>
        <v>1170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3</v>
      </c>
      <c r="D15" s="20">
        <v>0</v>
      </c>
      <c r="E15" s="21">
        <v>3</v>
      </c>
      <c r="F15" s="21">
        <v>3</v>
      </c>
      <c r="G15" s="22">
        <v>130</v>
      </c>
      <c r="H15" s="22">
        <f t="shared" si="1"/>
        <v>390</v>
      </c>
      <c r="I15" s="22">
        <v>0</v>
      </c>
      <c r="J15" s="22">
        <v>130</v>
      </c>
      <c r="K15" s="22">
        <f t="shared" si="2"/>
        <v>0</v>
      </c>
      <c r="L15" s="22">
        <f t="shared" si="6"/>
        <v>390</v>
      </c>
      <c r="M15" s="22">
        <f t="shared" si="3"/>
        <v>0</v>
      </c>
      <c r="N15" s="22">
        <f t="shared" si="4"/>
        <v>390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4</v>
      </c>
      <c r="D16" s="21">
        <v>4</v>
      </c>
      <c r="E16" s="21">
        <v>0</v>
      </c>
      <c r="F16" s="21">
        <v>1</v>
      </c>
      <c r="G16" s="22">
        <v>130</v>
      </c>
      <c r="H16" s="22">
        <f t="shared" si="1"/>
        <v>130</v>
      </c>
      <c r="I16" s="22">
        <v>3</v>
      </c>
      <c r="J16" s="22">
        <v>130</v>
      </c>
      <c r="K16" s="22">
        <f t="shared" si="2"/>
        <v>390</v>
      </c>
      <c r="L16" s="22">
        <f t="shared" si="6"/>
        <v>520</v>
      </c>
      <c r="M16" s="22">
        <f t="shared" si="3"/>
        <v>520</v>
      </c>
      <c r="N16" s="22">
        <f t="shared" si="4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1"/>
        <v>260</v>
      </c>
      <c r="I17" s="22">
        <v>0</v>
      </c>
      <c r="J17" s="22">
        <v>130</v>
      </c>
      <c r="K17" s="22">
        <f t="shared" si="2"/>
        <v>0</v>
      </c>
      <c r="L17" s="22">
        <f t="shared" si="6"/>
        <v>260</v>
      </c>
      <c r="M17" s="22">
        <f t="shared" si="3"/>
        <v>260</v>
      </c>
      <c r="N17" s="22">
        <f t="shared" si="4"/>
        <v>0</v>
      </c>
      <c r="O17" s="23"/>
    </row>
    <row r="18" s="1" customFormat="1" ht="18" customHeight="1" spans="1:15">
      <c r="A18" s="19"/>
      <c r="B18" s="24" t="s">
        <v>28</v>
      </c>
      <c r="C18" s="25">
        <f>SUM(C5:C17)</f>
        <v>90</v>
      </c>
      <c r="D18" s="24">
        <f>SUM(D5:D17)</f>
        <v>6</v>
      </c>
      <c r="E18" s="24">
        <f>SUM(E5:E17)</f>
        <v>84</v>
      </c>
      <c r="F18" s="25">
        <f>SUM(F5:F17)</f>
        <v>35</v>
      </c>
      <c r="G18" s="26" t="s">
        <v>29</v>
      </c>
      <c r="H18" s="26">
        <f>SUM(H5:H17)</f>
        <v>4550</v>
      </c>
      <c r="I18" s="26">
        <f>SUM(I5:I17)</f>
        <v>55</v>
      </c>
      <c r="J18" s="26" t="s">
        <v>29</v>
      </c>
      <c r="K18" s="26">
        <f>SUM(K5:K17)</f>
        <v>7150</v>
      </c>
      <c r="L18" s="26">
        <f t="shared" si="6"/>
        <v>11700</v>
      </c>
      <c r="M18" s="26">
        <f>SUM(M5:M17)</f>
        <v>780</v>
      </c>
      <c r="N18" s="26">
        <f>SUM(N5:N17)</f>
        <v>10920</v>
      </c>
      <c r="O18" s="27"/>
    </row>
    <row r="19" s="1" customFormat="1" ht="18" customHeight="1" spans="1:15">
      <c r="A19" s="19">
        <v>1</v>
      </c>
      <c r="B19" s="20" t="s">
        <v>30</v>
      </c>
      <c r="C19" s="21">
        <v>107</v>
      </c>
      <c r="D19" s="21">
        <v>50</v>
      </c>
      <c r="E19" s="21">
        <v>57</v>
      </c>
      <c r="F19" s="21">
        <v>39</v>
      </c>
      <c r="G19" s="22">
        <v>1560</v>
      </c>
      <c r="H19" s="22">
        <f>F19*G19</f>
        <v>60840</v>
      </c>
      <c r="I19" s="22">
        <v>68</v>
      </c>
      <c r="J19" s="22">
        <v>936</v>
      </c>
      <c r="K19" s="22">
        <v>63648</v>
      </c>
      <c r="L19" s="22">
        <f t="shared" ref="L19:L21" si="7">H19+K19</f>
        <v>124488</v>
      </c>
      <c r="M19" s="22">
        <f t="shared" ref="M19:M21" si="8">L19</f>
        <v>124488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17</v>
      </c>
      <c r="D20" s="21">
        <v>0</v>
      </c>
      <c r="E20" s="21">
        <v>17</v>
      </c>
      <c r="F20" s="21">
        <v>6</v>
      </c>
      <c r="G20" s="22">
        <v>1560</v>
      </c>
      <c r="H20" s="22">
        <f t="shared" ref="H17:H21" si="9">F20*G20</f>
        <v>9360</v>
      </c>
      <c r="I20" s="22">
        <v>11</v>
      </c>
      <c r="J20" s="22">
        <v>936</v>
      </c>
      <c r="K20" s="22">
        <f>I20*J20</f>
        <v>10296</v>
      </c>
      <c r="L20" s="22">
        <f t="shared" si="7"/>
        <v>19656</v>
      </c>
      <c r="M20" s="22">
        <f t="shared" si="8"/>
        <v>19656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0</v>
      </c>
      <c r="E21" s="21">
        <v>12</v>
      </c>
      <c r="F21" s="21">
        <v>4</v>
      </c>
      <c r="G21" s="22">
        <v>1560</v>
      </c>
      <c r="H21" s="22">
        <f t="shared" si="9"/>
        <v>6240</v>
      </c>
      <c r="I21" s="22">
        <v>8</v>
      </c>
      <c r="J21" s="22">
        <v>936</v>
      </c>
      <c r="K21" s="22">
        <f>I21*J21</f>
        <v>7488</v>
      </c>
      <c r="L21" s="22">
        <f t="shared" si="7"/>
        <v>13728</v>
      </c>
      <c r="M21" s="22">
        <f t="shared" si="8"/>
        <v>13728</v>
      </c>
      <c r="N21" s="22">
        <v>0</v>
      </c>
      <c r="O21" s="23"/>
    </row>
    <row r="22" s="1" customFormat="1" ht="18" customHeight="1" spans="1:15">
      <c r="A22" s="19"/>
      <c r="B22" s="24" t="s">
        <v>28</v>
      </c>
      <c r="C22" s="25">
        <f t="shared" ref="C22:F22" si="10">SUM(C19:C21)</f>
        <v>136</v>
      </c>
      <c r="D22" s="24">
        <f t="shared" si="10"/>
        <v>50</v>
      </c>
      <c r="E22" s="24">
        <f t="shared" si="10"/>
        <v>86</v>
      </c>
      <c r="F22" s="28">
        <f t="shared" si="10"/>
        <v>49</v>
      </c>
      <c r="G22" s="26" t="s">
        <v>29</v>
      </c>
      <c r="H22" s="29">
        <f t="shared" ref="H22:N22" si="11">SUM(H19:H21)</f>
        <v>76440</v>
      </c>
      <c r="I22" s="29">
        <f t="shared" si="11"/>
        <v>87</v>
      </c>
      <c r="J22" s="26" t="s">
        <v>29</v>
      </c>
      <c r="K22" s="29">
        <f>SUM(K19:K21)</f>
        <v>81432</v>
      </c>
      <c r="L22" s="26">
        <f t="shared" si="11"/>
        <v>157872</v>
      </c>
      <c r="M22" s="26">
        <f t="shared" si="11"/>
        <v>157872</v>
      </c>
      <c r="N22" s="26">
        <f t="shared" si="11"/>
        <v>0</v>
      </c>
      <c r="O22" s="27"/>
    </row>
    <row r="23" s="2" customFormat="1" ht="24" customHeight="1" spans="1:15">
      <c r="A23" s="30" t="s">
        <v>9</v>
      </c>
      <c r="B23" s="31"/>
      <c r="C23" s="32">
        <f t="shared" ref="C23:F23" si="12">C18+C22</f>
        <v>226</v>
      </c>
      <c r="D23" s="33">
        <f t="shared" si="12"/>
        <v>56</v>
      </c>
      <c r="E23" s="33">
        <f t="shared" si="12"/>
        <v>170</v>
      </c>
      <c r="F23" s="34">
        <f t="shared" si="12"/>
        <v>84</v>
      </c>
      <c r="G23" s="34" t="s">
        <v>29</v>
      </c>
      <c r="H23" s="34">
        <f>H18+H22</f>
        <v>80990</v>
      </c>
      <c r="I23" s="34">
        <f t="shared" ref="H23:N23" si="13">I18+I22</f>
        <v>142</v>
      </c>
      <c r="J23" s="34" t="s">
        <v>29</v>
      </c>
      <c r="K23" s="34">
        <f t="shared" si="13"/>
        <v>88582</v>
      </c>
      <c r="L23" s="34">
        <f t="shared" si="13"/>
        <v>169572</v>
      </c>
      <c r="M23" s="35">
        <f t="shared" si="13"/>
        <v>158652</v>
      </c>
      <c r="N23" s="35">
        <f t="shared" si="13"/>
        <v>10920</v>
      </c>
      <c r="O23" s="36"/>
    </row>
    <row r="24" s="3" customFormat="1" ht="27" customHeight="1" spans="1:1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590277777777778" right="0.590277777777778" top="0.590277777777778" bottom="0.393055555555556" header="0.5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2024-09-28T14:22:00Z</dcterms:created>
  <dcterms:modified xsi:type="dcterms:W3CDTF">2026-06-04T09:11:40Z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