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分配表" sheetId="7" r:id="rId1"/>
  </sheets>
  <calcPr calcId="144525"/>
</workbook>
</file>

<file path=xl/sharedStrings.xml><?xml version="1.0" encoding="utf-8"?>
<sst xmlns="http://schemas.openxmlformats.org/spreadsheetml/2006/main" count="35" uniqueCount="35">
  <si>
    <t>附件：</t>
  </si>
  <si>
    <t>2026年6月份残疾人两项补贴资金分配表</t>
  </si>
  <si>
    <t>填报单位：固原市原州区民政局                                                                            单位：人、元</t>
  </si>
  <si>
    <t>序号</t>
  </si>
  <si>
    <t xml:space="preserve">   乡镇、     街道</t>
  </si>
  <si>
    <t>生活补贴人数（人）</t>
  </si>
  <si>
    <t>标准       （元/月）</t>
  </si>
  <si>
    <t>发放     金额（元）</t>
  </si>
  <si>
    <t>生活补贴补发人数（人）</t>
  </si>
  <si>
    <t>补发   金额（元）</t>
  </si>
  <si>
    <t>生活补贴小计（元）</t>
  </si>
  <si>
    <t>护理补贴人数（人）</t>
  </si>
  <si>
    <t>标准         （元/月）</t>
  </si>
  <si>
    <t>发放金额（元）</t>
  </si>
  <si>
    <t>护理补贴补发人数（人）</t>
  </si>
  <si>
    <t>补发  金额（元）</t>
  </si>
  <si>
    <t>护理补贴小计（元）</t>
  </si>
  <si>
    <t>两项补贴资金合计（元）</t>
  </si>
  <si>
    <t>总发放人次</t>
  </si>
  <si>
    <t>备注</t>
  </si>
  <si>
    <t>南关街道</t>
  </si>
  <si>
    <t>古雁街道</t>
  </si>
  <si>
    <t>北塬街道</t>
  </si>
  <si>
    <t>三营镇</t>
  </si>
  <si>
    <t>炭山乡</t>
  </si>
  <si>
    <t>彭堡镇</t>
  </si>
  <si>
    <t>张易镇</t>
  </si>
  <si>
    <t>河川乡</t>
  </si>
  <si>
    <t>黄铎堡镇</t>
  </si>
  <si>
    <t>中河乡</t>
  </si>
  <si>
    <t>开城镇</t>
  </si>
  <si>
    <t>头营镇</t>
  </si>
  <si>
    <t>寨科乡</t>
  </si>
  <si>
    <t>官厅镇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</si>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</sst>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;[Red]0"/>
    <numFmt numFmtId="41" formatCode="_ * #,##0_ ;_ * \-#,##0_ ;_ * &quot;-&quot;_ ;_ @_ "/>
    <numFmt numFmtId="43" formatCode="_ * #,##0.00_ ;_ * \-#,##0.00_ ;_ * &quot;-&quot;??_ ;_ @_ "/>
  </numFmts>
  <fonts count="27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8"/>
      <name val="方正小标宋简体"/>
      <charset val="134"/>
    </font>
    <font>
      <sz val="12"/>
      <name val="仿宋_GB2312"/>
      <charset val="134"/>
    </font>
    <font>
      <b/>
      <sz val="11"/>
      <name val="宋体"/>
      <charset val="134"/>
    </font>
    <font>
      <sz val="11"/>
      <name val="仿宋_GB2312"/>
      <charset val="134"/>
    </font>
    <font>
      <sz val="11"/>
      <color indexed="8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1" fillId="0" borderId="0"/>
    <xf numFmtId="0" fontId="8" fillId="6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14" fillId="11" borderId="5" applyNumberFormat="false" applyAlignment="false" applyProtection="false">
      <alignment vertical="center"/>
    </xf>
    <xf numFmtId="0" fontId="17" fillId="12" borderId="7" applyNumberFormat="false" applyAlignment="false" applyProtection="false">
      <alignment vertical="center"/>
    </xf>
    <xf numFmtId="0" fontId="19" fillId="13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10" fillId="21" borderId="10" applyNumberFormat="false" applyFont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23" fillId="16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26" fillId="11" borderId="3" applyNumberFormat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9" fillId="5" borderId="3" applyNumberFormat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3">
    <xf numFmtId="0" fontId="0" fillId="0" borderId="0" xfId="0" applyFont="true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1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left" vertical="center"/>
    </xf>
    <xf numFmtId="0" fontId="4" fillId="0" borderId="2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/>
    </xf>
    <xf numFmtId="176" fontId="5" fillId="0" borderId="2" xfId="0" applyNumberFormat="true" applyFont="true" applyFill="true" applyBorder="true" applyAlignment="true">
      <alignment horizontal="center" vertical="center"/>
    </xf>
    <xf numFmtId="0" fontId="5" fillId="0" borderId="2" xfId="0" applyNumberFormat="true" applyFont="true" applyFill="true" applyBorder="true" applyAlignment="true">
      <alignment horizontal="center" vertical="center"/>
    </xf>
    <xf numFmtId="0" fontId="6" fillId="0" borderId="2" xfId="0" applyNumberFormat="true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/>
    </xf>
    <xf numFmtId="0" fontId="6" fillId="0" borderId="2" xfId="0" applyFont="true" applyBorder="true" applyAlignment="true">
      <alignment horizontal="center" vertical="center"/>
    </xf>
  </cellXfs>
  <cellStyles count="50">
    <cellStyle name="常规" xfId="0" builtinId="0"/>
    <cellStyle name="常规_Sheet1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colors>
    <mruColors>
      <color rgb="00000000"/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tabSelected="1" workbookViewId="0">
      <selection activeCell="I12" sqref="I12"/>
    </sheetView>
  </sheetViews>
  <sheetFormatPr defaultColWidth="9" defaultRowHeight="13.5"/>
  <cols>
    <col min="1" max="1" width="5" customWidth="true"/>
    <col min="3" max="3" width="8" customWidth="true"/>
    <col min="5" max="5" width="8.25" customWidth="true"/>
    <col min="6" max="6" width="8.5" customWidth="true"/>
    <col min="7" max="7" width="6.625" customWidth="true"/>
    <col min="8" max="10" width="8.5" customWidth="true"/>
    <col min="12" max="12" width="8" customWidth="true"/>
    <col min="13" max="13" width="6.625" customWidth="true"/>
    <col min="14" max="15" width="8.375" customWidth="true"/>
    <col min="16" max="16" width="7.25" customWidth="true"/>
    <col min="17" max="17" width="5.125" customWidth="true"/>
  </cols>
  <sheetData>
    <row r="1" ht="15.75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24" spans="1:1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16" customHeight="true" spans="1:17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ht="55" customHeight="true" spans="1:17">
      <c r="A4" s="4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5" t="s">
        <v>17</v>
      </c>
      <c r="P4" s="5" t="s">
        <v>18</v>
      </c>
      <c r="Q4" s="4" t="s">
        <v>19</v>
      </c>
    </row>
    <row r="5" ht="19" customHeight="true" spans="1:17">
      <c r="A5" s="6">
        <v>1</v>
      </c>
      <c r="B5" s="6" t="s">
        <v>20</v>
      </c>
      <c r="C5" s="7">
        <v>568</v>
      </c>
      <c r="D5" s="8">
        <v>115</v>
      </c>
      <c r="E5" s="9">
        <f>C5*D5</f>
        <v>65320</v>
      </c>
      <c r="F5" s="6"/>
      <c r="G5" s="9"/>
      <c r="H5" s="6">
        <f t="shared" ref="H5:H18" si="0">G5+E5</f>
        <v>65320</v>
      </c>
      <c r="I5" s="7">
        <v>845</v>
      </c>
      <c r="J5" s="8">
        <v>130</v>
      </c>
      <c r="K5" s="9">
        <f t="shared" ref="K5:K18" si="1">J5*I5</f>
        <v>109850</v>
      </c>
      <c r="L5" s="6"/>
      <c r="M5" s="9"/>
      <c r="N5" s="11">
        <f t="shared" ref="N5:N18" si="2">M5+K5</f>
        <v>109850</v>
      </c>
      <c r="O5" s="12">
        <f t="shared" ref="O5:O18" si="3">N5+H5</f>
        <v>175170</v>
      </c>
      <c r="P5" s="12">
        <f t="shared" ref="P5:P18" si="4">L5+I5+F5+C5</f>
        <v>1413</v>
      </c>
      <c r="Q5" s="6"/>
    </row>
    <row r="6" ht="19" customHeight="true" spans="1:17">
      <c r="A6" s="6">
        <v>2</v>
      </c>
      <c r="B6" s="6" t="s">
        <v>21</v>
      </c>
      <c r="C6" s="7">
        <v>486</v>
      </c>
      <c r="D6" s="8">
        <v>115</v>
      </c>
      <c r="E6" s="9">
        <f t="shared" ref="E6:E18" si="5">C6*D6</f>
        <v>55890</v>
      </c>
      <c r="F6" s="6">
        <v>2</v>
      </c>
      <c r="G6" s="9">
        <v>230</v>
      </c>
      <c r="H6" s="6">
        <f t="shared" si="0"/>
        <v>56120</v>
      </c>
      <c r="I6" s="7">
        <v>764</v>
      </c>
      <c r="J6" s="8">
        <v>130</v>
      </c>
      <c r="K6" s="9">
        <f t="shared" si="1"/>
        <v>99320</v>
      </c>
      <c r="L6" s="6">
        <v>4</v>
      </c>
      <c r="M6" s="9">
        <v>520</v>
      </c>
      <c r="N6" s="11">
        <f t="shared" si="2"/>
        <v>99840</v>
      </c>
      <c r="O6" s="12">
        <f t="shared" si="3"/>
        <v>155960</v>
      </c>
      <c r="P6" s="12">
        <f t="shared" si="4"/>
        <v>1256</v>
      </c>
      <c r="Q6" s="6"/>
    </row>
    <row r="7" ht="19" customHeight="true" spans="1:17">
      <c r="A7" s="6">
        <v>3</v>
      </c>
      <c r="B7" s="6" t="s">
        <v>22</v>
      </c>
      <c r="C7" s="7">
        <v>655</v>
      </c>
      <c r="D7" s="8">
        <v>115</v>
      </c>
      <c r="E7" s="9">
        <f t="shared" si="5"/>
        <v>75325</v>
      </c>
      <c r="F7" s="6">
        <v>4</v>
      </c>
      <c r="G7" s="9">
        <v>690</v>
      </c>
      <c r="H7" s="6">
        <f t="shared" si="0"/>
        <v>76015</v>
      </c>
      <c r="I7" s="7">
        <v>717</v>
      </c>
      <c r="J7" s="8">
        <v>130</v>
      </c>
      <c r="K7" s="9">
        <f t="shared" si="1"/>
        <v>93210</v>
      </c>
      <c r="L7" s="6">
        <v>4</v>
      </c>
      <c r="M7" s="9">
        <v>910</v>
      </c>
      <c r="N7" s="11">
        <f t="shared" si="2"/>
        <v>94120</v>
      </c>
      <c r="O7" s="12">
        <f t="shared" si="3"/>
        <v>170135</v>
      </c>
      <c r="P7" s="12">
        <f t="shared" si="4"/>
        <v>1380</v>
      </c>
      <c r="Q7" s="6"/>
    </row>
    <row r="8" ht="19" customHeight="true" spans="1:17">
      <c r="A8" s="6">
        <v>4</v>
      </c>
      <c r="B8" s="6" t="s">
        <v>23</v>
      </c>
      <c r="C8" s="7">
        <v>1089</v>
      </c>
      <c r="D8" s="8">
        <v>115</v>
      </c>
      <c r="E8" s="9">
        <f t="shared" si="5"/>
        <v>125235</v>
      </c>
      <c r="F8" s="6">
        <v>6</v>
      </c>
      <c r="G8" s="9">
        <v>690</v>
      </c>
      <c r="H8" s="6">
        <f t="shared" si="0"/>
        <v>125925</v>
      </c>
      <c r="I8" s="7">
        <v>692</v>
      </c>
      <c r="J8" s="8">
        <v>130</v>
      </c>
      <c r="K8" s="9">
        <f t="shared" si="1"/>
        <v>89960</v>
      </c>
      <c r="L8" s="6">
        <v>2</v>
      </c>
      <c r="M8" s="9">
        <v>260</v>
      </c>
      <c r="N8" s="11">
        <f t="shared" si="2"/>
        <v>90220</v>
      </c>
      <c r="O8" s="12">
        <f t="shared" si="3"/>
        <v>216145</v>
      </c>
      <c r="P8" s="12">
        <f t="shared" si="4"/>
        <v>1789</v>
      </c>
      <c r="Q8" s="6"/>
    </row>
    <row r="9" ht="19" customHeight="true" spans="1:17">
      <c r="A9" s="6">
        <v>5</v>
      </c>
      <c r="B9" s="6" t="s">
        <v>24</v>
      </c>
      <c r="C9" s="7">
        <v>300</v>
      </c>
      <c r="D9" s="8">
        <v>115</v>
      </c>
      <c r="E9" s="9">
        <f t="shared" si="5"/>
        <v>34500</v>
      </c>
      <c r="F9" s="6">
        <v>2</v>
      </c>
      <c r="G9" s="9">
        <v>690</v>
      </c>
      <c r="H9" s="6">
        <f t="shared" si="0"/>
        <v>35190</v>
      </c>
      <c r="I9" s="7">
        <v>169</v>
      </c>
      <c r="J9" s="8">
        <v>130</v>
      </c>
      <c r="K9" s="9">
        <f t="shared" si="1"/>
        <v>21970</v>
      </c>
      <c r="L9" s="6">
        <v>1</v>
      </c>
      <c r="M9" s="9">
        <v>390</v>
      </c>
      <c r="N9" s="11">
        <f t="shared" si="2"/>
        <v>22360</v>
      </c>
      <c r="O9" s="12">
        <f t="shared" si="3"/>
        <v>57550</v>
      </c>
      <c r="P9" s="12">
        <f t="shared" si="4"/>
        <v>472</v>
      </c>
      <c r="Q9" s="6"/>
    </row>
    <row r="10" ht="19" customHeight="true" spans="1:17">
      <c r="A10" s="6">
        <v>6</v>
      </c>
      <c r="B10" s="6" t="s">
        <v>25</v>
      </c>
      <c r="C10" s="7">
        <v>916</v>
      </c>
      <c r="D10" s="8">
        <v>115</v>
      </c>
      <c r="E10" s="9">
        <f t="shared" si="5"/>
        <v>105340</v>
      </c>
      <c r="F10" s="6"/>
      <c r="G10" s="9"/>
      <c r="H10" s="6">
        <f t="shared" si="0"/>
        <v>105340</v>
      </c>
      <c r="I10" s="7">
        <v>608</v>
      </c>
      <c r="J10" s="8">
        <v>130</v>
      </c>
      <c r="K10" s="9">
        <f t="shared" si="1"/>
        <v>79040</v>
      </c>
      <c r="L10" s="6"/>
      <c r="M10" s="9"/>
      <c r="N10" s="11">
        <f t="shared" si="2"/>
        <v>79040</v>
      </c>
      <c r="O10" s="12">
        <f t="shared" si="3"/>
        <v>184380</v>
      </c>
      <c r="P10" s="12">
        <f t="shared" si="4"/>
        <v>1524</v>
      </c>
      <c r="Q10" s="6"/>
    </row>
    <row r="11" ht="19" customHeight="true" spans="1:17">
      <c r="A11" s="6">
        <v>7</v>
      </c>
      <c r="B11" s="6" t="s">
        <v>26</v>
      </c>
      <c r="C11" s="7">
        <v>1091</v>
      </c>
      <c r="D11" s="8">
        <v>115</v>
      </c>
      <c r="E11" s="9">
        <f t="shared" si="5"/>
        <v>125465</v>
      </c>
      <c r="F11" s="6"/>
      <c r="G11" s="9"/>
      <c r="H11" s="6">
        <f t="shared" si="0"/>
        <v>125465</v>
      </c>
      <c r="I11" s="7">
        <v>756</v>
      </c>
      <c r="J11" s="8">
        <v>130</v>
      </c>
      <c r="K11" s="9">
        <f t="shared" si="1"/>
        <v>98280</v>
      </c>
      <c r="L11" s="6"/>
      <c r="M11" s="9"/>
      <c r="N11" s="11">
        <f t="shared" si="2"/>
        <v>98280</v>
      </c>
      <c r="O11" s="12">
        <f t="shared" si="3"/>
        <v>223745</v>
      </c>
      <c r="P11" s="12">
        <f t="shared" si="4"/>
        <v>1847</v>
      </c>
      <c r="Q11" s="6"/>
    </row>
    <row r="12" ht="19" customHeight="true" spans="1:17">
      <c r="A12" s="6">
        <v>8</v>
      </c>
      <c r="B12" s="6" t="s">
        <v>27</v>
      </c>
      <c r="C12" s="7">
        <v>427</v>
      </c>
      <c r="D12" s="8">
        <v>115</v>
      </c>
      <c r="E12" s="9">
        <f t="shared" si="5"/>
        <v>49105</v>
      </c>
      <c r="F12" s="6">
        <v>1</v>
      </c>
      <c r="G12" s="9">
        <v>115</v>
      </c>
      <c r="H12" s="6">
        <f t="shared" si="0"/>
        <v>49220</v>
      </c>
      <c r="I12" s="7">
        <v>230</v>
      </c>
      <c r="J12" s="8">
        <v>130</v>
      </c>
      <c r="K12" s="9">
        <f t="shared" si="1"/>
        <v>29900</v>
      </c>
      <c r="L12" s="6"/>
      <c r="M12" s="9"/>
      <c r="N12" s="11">
        <f t="shared" si="2"/>
        <v>29900</v>
      </c>
      <c r="O12" s="12">
        <f t="shared" si="3"/>
        <v>79120</v>
      </c>
      <c r="P12" s="12">
        <f t="shared" si="4"/>
        <v>658</v>
      </c>
      <c r="Q12" s="6"/>
    </row>
    <row r="13" ht="19" customHeight="true" spans="1:17">
      <c r="A13" s="6">
        <v>9</v>
      </c>
      <c r="B13" s="6" t="s">
        <v>28</v>
      </c>
      <c r="C13" s="7">
        <v>988</v>
      </c>
      <c r="D13" s="8">
        <v>115</v>
      </c>
      <c r="E13" s="9">
        <f t="shared" si="5"/>
        <v>113620</v>
      </c>
      <c r="F13" s="6"/>
      <c r="G13" s="9"/>
      <c r="H13" s="6">
        <f t="shared" si="0"/>
        <v>113620</v>
      </c>
      <c r="I13" s="7">
        <v>555</v>
      </c>
      <c r="J13" s="8">
        <v>130</v>
      </c>
      <c r="K13" s="9">
        <f t="shared" si="1"/>
        <v>72150</v>
      </c>
      <c r="L13" s="6"/>
      <c r="M13" s="9"/>
      <c r="N13" s="11">
        <f t="shared" si="2"/>
        <v>72150</v>
      </c>
      <c r="O13" s="12">
        <f t="shared" si="3"/>
        <v>185770</v>
      </c>
      <c r="P13" s="12">
        <f t="shared" si="4"/>
        <v>1543</v>
      </c>
      <c r="Q13" s="6"/>
    </row>
    <row r="14" ht="19" customHeight="true" spans="1:17">
      <c r="A14" s="6">
        <v>10</v>
      </c>
      <c r="B14" s="6" t="s">
        <v>29</v>
      </c>
      <c r="C14" s="7">
        <v>1071</v>
      </c>
      <c r="D14" s="8">
        <v>115</v>
      </c>
      <c r="E14" s="9">
        <f t="shared" si="5"/>
        <v>123165</v>
      </c>
      <c r="F14" s="6">
        <v>9</v>
      </c>
      <c r="G14" s="9">
        <v>1035</v>
      </c>
      <c r="H14" s="6">
        <f t="shared" si="0"/>
        <v>124200</v>
      </c>
      <c r="I14" s="7">
        <v>507</v>
      </c>
      <c r="J14" s="8">
        <v>130</v>
      </c>
      <c r="K14" s="9">
        <f t="shared" si="1"/>
        <v>65910</v>
      </c>
      <c r="L14" s="6">
        <v>2</v>
      </c>
      <c r="M14" s="9">
        <v>260</v>
      </c>
      <c r="N14" s="11">
        <f t="shared" si="2"/>
        <v>66170</v>
      </c>
      <c r="O14" s="12">
        <f t="shared" si="3"/>
        <v>190370</v>
      </c>
      <c r="P14" s="12">
        <f t="shared" si="4"/>
        <v>1589</v>
      </c>
      <c r="Q14" s="6"/>
    </row>
    <row r="15" ht="19" customHeight="true" spans="1:17">
      <c r="A15" s="6">
        <v>11</v>
      </c>
      <c r="B15" s="6" t="s">
        <v>30</v>
      </c>
      <c r="C15" s="7">
        <v>800</v>
      </c>
      <c r="D15" s="8">
        <v>115</v>
      </c>
      <c r="E15" s="9">
        <f t="shared" si="5"/>
        <v>92000</v>
      </c>
      <c r="F15" s="6"/>
      <c r="G15" s="9"/>
      <c r="H15" s="6">
        <f t="shared" si="0"/>
        <v>92000</v>
      </c>
      <c r="I15" s="7">
        <v>466</v>
      </c>
      <c r="J15" s="8">
        <v>130</v>
      </c>
      <c r="K15" s="9">
        <f t="shared" si="1"/>
        <v>60580</v>
      </c>
      <c r="L15" s="6"/>
      <c r="M15" s="9"/>
      <c r="N15" s="11">
        <f t="shared" si="2"/>
        <v>60580</v>
      </c>
      <c r="O15" s="12">
        <f t="shared" si="3"/>
        <v>152580</v>
      </c>
      <c r="P15" s="12">
        <f t="shared" si="4"/>
        <v>1266</v>
      </c>
      <c r="Q15" s="6"/>
    </row>
    <row r="16" ht="19" customHeight="true" spans="1:17">
      <c r="A16" s="6">
        <v>12</v>
      </c>
      <c r="B16" s="6" t="s">
        <v>31</v>
      </c>
      <c r="C16" s="7">
        <v>1625</v>
      </c>
      <c r="D16" s="8">
        <v>115</v>
      </c>
      <c r="E16" s="9">
        <f t="shared" si="5"/>
        <v>186875</v>
      </c>
      <c r="F16" s="6">
        <v>9</v>
      </c>
      <c r="G16" s="9">
        <v>1035</v>
      </c>
      <c r="H16" s="6">
        <f t="shared" si="0"/>
        <v>187910</v>
      </c>
      <c r="I16" s="7">
        <v>1177</v>
      </c>
      <c r="J16" s="8">
        <v>130</v>
      </c>
      <c r="K16" s="9">
        <f t="shared" si="1"/>
        <v>153010</v>
      </c>
      <c r="L16" s="6">
        <v>1</v>
      </c>
      <c r="M16" s="9">
        <v>130</v>
      </c>
      <c r="N16" s="11">
        <f t="shared" si="2"/>
        <v>153140</v>
      </c>
      <c r="O16" s="12">
        <f t="shared" si="3"/>
        <v>341050</v>
      </c>
      <c r="P16" s="12">
        <f t="shared" si="4"/>
        <v>2812</v>
      </c>
      <c r="Q16" s="6"/>
    </row>
    <row r="17" ht="19" customHeight="true" spans="1:17">
      <c r="A17" s="6">
        <v>13</v>
      </c>
      <c r="B17" s="6" t="s">
        <v>32</v>
      </c>
      <c r="C17" s="7">
        <v>368</v>
      </c>
      <c r="D17" s="8">
        <v>115</v>
      </c>
      <c r="E17" s="9">
        <f t="shared" si="5"/>
        <v>42320</v>
      </c>
      <c r="F17" s="6"/>
      <c r="G17" s="9"/>
      <c r="H17" s="6">
        <f t="shared" si="0"/>
        <v>42320</v>
      </c>
      <c r="I17" s="7">
        <v>225</v>
      </c>
      <c r="J17" s="8">
        <v>130</v>
      </c>
      <c r="K17" s="9">
        <f t="shared" si="1"/>
        <v>29250</v>
      </c>
      <c r="L17" s="6"/>
      <c r="M17" s="9"/>
      <c r="N17" s="11">
        <f t="shared" si="2"/>
        <v>29250</v>
      </c>
      <c r="O17" s="12">
        <f t="shared" si="3"/>
        <v>71570</v>
      </c>
      <c r="P17" s="12">
        <f t="shared" si="4"/>
        <v>593</v>
      </c>
      <c r="Q17" s="6"/>
    </row>
    <row r="18" ht="19" customHeight="true" spans="1:17">
      <c r="A18" s="6">
        <v>14</v>
      </c>
      <c r="B18" s="6" t="s">
        <v>33</v>
      </c>
      <c r="C18" s="7">
        <v>535</v>
      </c>
      <c r="D18" s="8">
        <v>115</v>
      </c>
      <c r="E18" s="9">
        <f t="shared" si="5"/>
        <v>61525</v>
      </c>
      <c r="F18" s="6"/>
      <c r="G18" s="9"/>
      <c r="H18" s="6">
        <f t="shared" si="0"/>
        <v>61525</v>
      </c>
      <c r="I18" s="7">
        <v>322</v>
      </c>
      <c r="J18" s="8">
        <v>130</v>
      </c>
      <c r="K18" s="9">
        <f t="shared" si="1"/>
        <v>41860</v>
      </c>
      <c r="L18" s="6"/>
      <c r="M18" s="9"/>
      <c r="N18" s="11">
        <f t="shared" si="2"/>
        <v>41860</v>
      </c>
      <c r="O18" s="12">
        <f t="shared" si="3"/>
        <v>103385</v>
      </c>
      <c r="P18" s="12">
        <f t="shared" si="4"/>
        <v>857</v>
      </c>
      <c r="Q18" s="6"/>
    </row>
    <row r="19" ht="19" customHeight="true" spans="1:17">
      <c r="A19" s="6"/>
      <c r="B19" s="6" t="s">
        <v>34</v>
      </c>
      <c r="C19" s="6">
        <f t="shared" ref="C19:G19" si="6">SUM(C5:C18)</f>
        <v>10919</v>
      </c>
      <c r="D19" s="6"/>
      <c r="E19" s="6">
        <f t="shared" si="6"/>
        <v>1255685</v>
      </c>
      <c r="F19" s="6">
        <f t="shared" si="6"/>
        <v>33</v>
      </c>
      <c r="G19" s="9">
        <f t="shared" si="6"/>
        <v>4485</v>
      </c>
      <c r="H19" s="6">
        <f t="shared" ref="H19:P19" si="7">SUM(H5:H18)</f>
        <v>1260170</v>
      </c>
      <c r="I19" s="6">
        <f t="shared" si="7"/>
        <v>8033</v>
      </c>
      <c r="J19" s="6"/>
      <c r="K19" s="6">
        <f t="shared" si="7"/>
        <v>1044290</v>
      </c>
      <c r="L19" s="10">
        <f t="shared" si="7"/>
        <v>14</v>
      </c>
      <c r="M19" s="9">
        <f t="shared" si="7"/>
        <v>2470</v>
      </c>
      <c r="N19" s="11">
        <f t="shared" si="7"/>
        <v>1046760</v>
      </c>
      <c r="O19" s="12">
        <f t="shared" si="7"/>
        <v>2306930</v>
      </c>
      <c r="P19" s="12">
        <f t="shared" si="7"/>
        <v>18999</v>
      </c>
      <c r="Q19" s="6"/>
    </row>
  </sheetData>
  <sortState ref="A5:Q18">
    <sortCondition ref="A5:A18"/>
  </sortState>
  <mergeCells count="2">
    <mergeCell ref="A2:Q2"/>
    <mergeCell ref="A3:Q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guyuan</cp:lastModifiedBy>
  <dcterms:created xsi:type="dcterms:W3CDTF">2023-03-30T01:18:00Z</dcterms:created>
  <dcterms:modified xsi:type="dcterms:W3CDTF">2026-06-26T10:07:08Z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