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<sst xmlns="http://schemas.openxmlformats.org/spreadsheetml/2006/main" count="43" uniqueCount="34">
  <si>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原州区2026年6月份高龄津贴贴资金分配表</t>
  </si>
  <si>
    <t>编制单位：固原市原州区民政局</t>
  </si>
  <si>
    <t>单位：元</t>
  </si>
  <si>
    <t>序号</t>
  </si>
  <si>
    <t>乡镇/街道</t>
  </si>
  <si>
    <t>总人数</t>
  </si>
  <si>
    <t>高龄低收入</t>
  </si>
  <si>
    <t>普惠高龄</t>
  </si>
  <si>
    <t>总计金额</t>
  </si>
  <si>
    <t>备注</t>
  </si>
  <si>
    <t>80-89岁</t>
  </si>
  <si>
    <t>90岁及以上</t>
  </si>
  <si>
    <t>发放
金额</t>
  </si>
  <si>
    <t>人数</t>
  </si>
  <si>
    <t>小计</t>
  </si>
  <si>
    <t>南关街道办事处</t>
  </si>
  <si>
    <t>补发：2人次，200元。</t>
  </si>
  <si>
    <t>古雁街道办事处</t>
  </si>
  <si>
    <t>补发：7人次，700元。</t>
  </si>
  <si>
    <t>北塬街道办事处</t>
  </si>
  <si>
    <t>补发：1人次，100元。</t>
  </si>
  <si>
    <t>三营镇</t>
  </si>
  <si>
    <t>官厅镇</t>
  </si>
  <si>
    <t>开城镇</t>
  </si>
  <si>
    <t>张易镇</t>
  </si>
  <si>
    <t>彭堡镇</t>
  </si>
  <si>
    <t>头营镇</t>
  </si>
  <si>
    <t>黄铎堡镇</t>
  </si>
  <si>
    <t>中河乡</t>
  </si>
  <si>
    <t>河川乡</t>
  </si>
  <si>
    <t>炭山乡</t>
  </si>
  <si>
    <t>寨科乡</t>
  </si>
  <si>
    <t>总  计</t>
  </si>
  <si>
    <t>共计补发：10人次，1000元。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</si>
</sst>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indexed="8"/>
      <name val="方正小标宋简体"/>
      <charset val="134"/>
    </font>
    <font>
      <sz val="18"/>
      <name val="方正小标宋简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b/>
      <sz val="10"/>
      <color indexed="8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b/>
      <sz val="10"/>
      <color indexed="8"/>
      <name val="仿宋_GB2312"/>
      <charset val="134"/>
    </font>
    <font>
      <sz val="10"/>
      <color indexed="8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H12" sqref="H12"/>
    </sheetView>
  </sheetViews>
  <sheetFormatPr defaultColWidth="9.77777777777778" defaultRowHeight="15.6"/>
  <cols>
    <col min="1" max="1" width="5.88888888888889" style="1" customWidth="1"/>
    <col min="2" max="2" width="16.2222222222222" style="1" customWidth="1"/>
    <col min="3" max="3" width="7.33333333333333" style="1" customWidth="1"/>
    <col min="4" max="4" width="5.66666666666667" style="1" customWidth="1"/>
    <col min="5" max="5" width="7.33333333333333" style="1" customWidth="1"/>
    <col min="6" max="6" width="5.66666666666667" style="1" customWidth="1"/>
    <col min="7" max="7" width="7.11111111111111" style="1" customWidth="1"/>
    <col min="8" max="8" width="8.33333333333333" style="1" customWidth="1"/>
    <col min="9" max="9" width="5.66666666666667" style="1" customWidth="1"/>
    <col min="10" max="10" width="8.33333333333333" style="1" customWidth="1"/>
    <col min="11" max="11" width="5.66666666666667" style="1" customWidth="1"/>
    <col min="12" max="12" width="7.22222222222222" style="1" customWidth="1"/>
    <col min="13" max="13" width="7.55555555555556" style="1" customWidth="1"/>
    <col min="14" max="14" width="14" style="1" customWidth="1"/>
    <col min="15" max="15" width="25.6944444444444" style="1" customWidth="1"/>
    <col min="16" max="16384" width="9.77777777777778" style="1"/>
  </cols>
  <sheetData>
    <row r="1" s="1" customFormat="1" ht="24" spans="1:15">
      <c r="A1" s="2" t="s">
        <v>0</v>
      </c>
      <c r="B1" s="2"/>
      <c r="C1" s="2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</row>
    <row r="2" s="1" customFormat="1" ht="21" customHeight="1" spans="1:15">
      <c r="A2" s="4" t="s">
        <v>1</v>
      </c>
      <c r="B2" s="4"/>
      <c r="C2" s="4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7" t="s">
        <v>2</v>
      </c>
    </row>
    <row r="3" s="1" customFormat="1" ht="21" customHeight="1" spans="1:15">
      <c r="A3" s="8" t="s">
        <v>3</v>
      </c>
      <c r="B3" s="8" t="s">
        <v>4</v>
      </c>
      <c r="C3" s="8" t="s">
        <v>5</v>
      </c>
      <c r="D3" s="9" t="s">
        <v>6</v>
      </c>
      <c r="E3" s="10"/>
      <c r="F3" s="10"/>
      <c r="G3" s="10"/>
      <c r="H3" s="10"/>
      <c r="I3" s="8" t="s">
        <v>7</v>
      </c>
      <c r="J3" s="8"/>
      <c r="K3" s="8"/>
      <c r="L3" s="8"/>
      <c r="M3" s="8"/>
      <c r="N3" s="8" t="s">
        <v>8</v>
      </c>
      <c r="O3" s="8" t="s">
        <v>9</v>
      </c>
    </row>
    <row r="4" s="1" customFormat="1" ht="28" customHeight="1" spans="1:15">
      <c r="A4" s="8"/>
      <c r="B4" s="8"/>
      <c r="C4" s="8"/>
      <c r="D4" s="8" t="s">
        <v>10</v>
      </c>
      <c r="E4" s="8"/>
      <c r="F4" s="11" t="s">
        <v>11</v>
      </c>
      <c r="G4" s="11"/>
      <c r="H4" s="12" t="s">
        <v>12</v>
      </c>
      <c r="I4" s="8" t="s">
        <v>10</v>
      </c>
      <c r="J4" s="8"/>
      <c r="K4" s="11" t="s">
        <v>11</v>
      </c>
      <c r="L4" s="11"/>
      <c r="M4" s="11" t="s">
        <v>12</v>
      </c>
      <c r="N4" s="13"/>
      <c r="O4" s="8"/>
    </row>
    <row r="5" s="1" customFormat="1" ht="28" customHeight="1" spans="1:15">
      <c r="A5" s="8"/>
      <c r="B5" s="8"/>
      <c r="C5" s="8"/>
      <c r="D5" s="8" t="s">
        <v>13</v>
      </c>
      <c r="E5" s="8" t="s">
        <v>14</v>
      </c>
      <c r="F5" s="8" t="s">
        <v>13</v>
      </c>
      <c r="G5" s="8" t="s">
        <v>14</v>
      </c>
      <c r="H5" s="14"/>
      <c r="I5" s="8" t="s">
        <v>13</v>
      </c>
      <c r="J5" s="8" t="s">
        <v>14</v>
      </c>
      <c r="K5" s="8" t="s">
        <v>13</v>
      </c>
      <c r="L5" s="8" t="s">
        <v>14</v>
      </c>
      <c r="M5" s="8"/>
      <c r="N5" s="13"/>
      <c r="O5" s="8"/>
    </row>
    <row r="6" s="1" customFormat="1" ht="21" customHeight="1" spans="1:15">
      <c r="A6" s="15">
        <v>1</v>
      </c>
      <c r="B6" s="16" t="s">
        <v>15</v>
      </c>
      <c r="C6" s="17">
        <f t="shared" ref="C6:C19" si="0">D6+F6+I6+K6</f>
        <v>562</v>
      </c>
      <c r="D6" s="17">
        <v>41</v>
      </c>
      <c r="E6" s="17">
        <v>18450</v>
      </c>
      <c r="F6" s="17">
        <v>4</v>
      </c>
      <c r="G6" s="17">
        <v>2000</v>
      </c>
      <c r="H6" s="17">
        <f t="shared" ref="H6:H19" si="1">E6+G6</f>
        <v>20450</v>
      </c>
      <c r="I6" s="17">
        <v>466</v>
      </c>
      <c r="J6" s="17">
        <v>46800</v>
      </c>
      <c r="K6" s="17">
        <v>51</v>
      </c>
      <c r="L6" s="18">
        <f t="shared" ref="L6:L13" si="2">K6*200</f>
        <v>10200</v>
      </c>
      <c r="M6" s="17">
        <f t="shared" ref="M6:M19" si="3">J6+L6</f>
        <v>57000</v>
      </c>
      <c r="N6" s="19">
        <f t="shared" ref="N6:N19" si="4">H6+M6</f>
        <v>77450</v>
      </c>
      <c r="O6" s="20" t="s">
        <v>16</v>
      </c>
    </row>
    <row r="7" s="1" customFormat="1" spans="1:15">
      <c r="A7" s="21">
        <v>2</v>
      </c>
      <c r="B7" s="22" t="s">
        <v>17</v>
      </c>
      <c r="C7" s="17">
        <f t="shared" si="0"/>
        <v>316</v>
      </c>
      <c r="D7" s="17">
        <v>52</v>
      </c>
      <c r="E7" s="17">
        <v>23400</v>
      </c>
      <c r="F7" s="17">
        <v>5</v>
      </c>
      <c r="G7" s="17">
        <v>2500</v>
      </c>
      <c r="H7" s="17">
        <f t="shared" si="1"/>
        <v>25900</v>
      </c>
      <c r="I7" s="17">
        <v>239</v>
      </c>
      <c r="J7" s="17">
        <v>24600</v>
      </c>
      <c r="K7" s="17">
        <v>20</v>
      </c>
      <c r="L7" s="18">
        <f t="shared" si="2"/>
        <v>4000</v>
      </c>
      <c r="M7" s="17">
        <f t="shared" si="3"/>
        <v>28600</v>
      </c>
      <c r="N7" s="19">
        <f t="shared" si="4"/>
        <v>54500</v>
      </c>
      <c r="O7" s="20" t="s">
        <v>18</v>
      </c>
    </row>
    <row r="8" s="1" customFormat="1" spans="1:15">
      <c r="A8" s="21">
        <v>3</v>
      </c>
      <c r="B8" s="22" t="s">
        <v>19</v>
      </c>
      <c r="C8" s="17">
        <f t="shared" si="0"/>
        <v>408</v>
      </c>
      <c r="D8" s="17">
        <v>98</v>
      </c>
      <c r="E8" s="17">
        <v>44100</v>
      </c>
      <c r="F8" s="17">
        <v>8</v>
      </c>
      <c r="G8" s="17">
        <v>4000</v>
      </c>
      <c r="H8" s="17">
        <f t="shared" si="1"/>
        <v>48100</v>
      </c>
      <c r="I8" s="17">
        <v>268</v>
      </c>
      <c r="J8" s="17">
        <v>26900</v>
      </c>
      <c r="K8" s="17">
        <v>34</v>
      </c>
      <c r="L8" s="18">
        <f t="shared" si="2"/>
        <v>6800</v>
      </c>
      <c r="M8" s="17">
        <f t="shared" si="3"/>
        <v>33700</v>
      </c>
      <c r="N8" s="19">
        <f t="shared" si="4"/>
        <v>81800</v>
      </c>
      <c r="O8" s="20" t="s">
        <v>20</v>
      </c>
    </row>
    <row r="9" s="1" customFormat="1" ht="21" customHeight="1" spans="1:15">
      <c r="A9" s="21">
        <v>4</v>
      </c>
      <c r="B9" s="22" t="s">
        <v>21</v>
      </c>
      <c r="C9" s="17">
        <f t="shared" si="0"/>
        <v>513</v>
      </c>
      <c r="D9" s="17">
        <v>106</v>
      </c>
      <c r="E9" s="17">
        <v>28800</v>
      </c>
      <c r="F9" s="17">
        <v>18</v>
      </c>
      <c r="G9" s="17">
        <v>9000</v>
      </c>
      <c r="H9" s="17">
        <f t="shared" si="1"/>
        <v>37800</v>
      </c>
      <c r="I9" s="17">
        <v>374</v>
      </c>
      <c r="J9" s="17">
        <v>37400</v>
      </c>
      <c r="K9" s="17">
        <v>15</v>
      </c>
      <c r="L9" s="18">
        <f t="shared" si="2"/>
        <v>3000</v>
      </c>
      <c r="M9" s="17">
        <f t="shared" si="3"/>
        <v>40400</v>
      </c>
      <c r="N9" s="19">
        <f t="shared" si="4"/>
        <v>78200</v>
      </c>
      <c r="O9" s="20"/>
    </row>
    <row r="10" s="1" customFormat="1" ht="21" customHeight="1" spans="1:15">
      <c r="A10" s="15">
        <v>5</v>
      </c>
      <c r="B10" s="22" t="s">
        <v>22</v>
      </c>
      <c r="C10" s="17">
        <f t="shared" si="0"/>
        <v>261</v>
      </c>
      <c r="D10" s="17">
        <v>54</v>
      </c>
      <c r="E10" s="17">
        <v>14580</v>
      </c>
      <c r="F10" s="17">
        <v>14</v>
      </c>
      <c r="G10" s="17">
        <v>7000</v>
      </c>
      <c r="H10" s="17">
        <f t="shared" si="1"/>
        <v>21580</v>
      </c>
      <c r="I10" s="17">
        <v>185</v>
      </c>
      <c r="J10" s="17">
        <v>18500</v>
      </c>
      <c r="K10" s="17">
        <v>8</v>
      </c>
      <c r="L10" s="18">
        <f t="shared" si="2"/>
        <v>1600</v>
      </c>
      <c r="M10" s="17">
        <f t="shared" si="3"/>
        <v>20100</v>
      </c>
      <c r="N10" s="19">
        <f t="shared" si="4"/>
        <v>41680</v>
      </c>
      <c r="O10" s="20"/>
    </row>
    <row r="11" s="1" customFormat="1" ht="21" customHeight="1" spans="1:15">
      <c r="A11" s="21">
        <v>6</v>
      </c>
      <c r="B11" s="22" t="s">
        <v>23</v>
      </c>
      <c r="C11" s="17">
        <f t="shared" si="0"/>
        <v>443</v>
      </c>
      <c r="D11" s="17">
        <v>226</v>
      </c>
      <c r="E11" s="17">
        <v>61020</v>
      </c>
      <c r="F11" s="17">
        <v>27</v>
      </c>
      <c r="G11" s="17">
        <v>13500</v>
      </c>
      <c r="H11" s="17">
        <f t="shared" si="1"/>
        <v>74520</v>
      </c>
      <c r="I11" s="17">
        <v>188</v>
      </c>
      <c r="J11" s="17">
        <v>18800</v>
      </c>
      <c r="K11" s="17">
        <v>2</v>
      </c>
      <c r="L11" s="18">
        <f t="shared" si="2"/>
        <v>400</v>
      </c>
      <c r="M11" s="17">
        <f t="shared" si="3"/>
        <v>19200</v>
      </c>
      <c r="N11" s="19">
        <f t="shared" si="4"/>
        <v>93720</v>
      </c>
      <c r="O11" s="20"/>
    </row>
    <row r="12" s="1" customFormat="1" ht="21" customHeight="1" spans="1:15">
      <c r="A12" s="15">
        <v>7</v>
      </c>
      <c r="B12" s="22" t="s">
        <v>24</v>
      </c>
      <c r="C12" s="17">
        <f t="shared" si="0"/>
        <v>736</v>
      </c>
      <c r="D12" s="17">
        <v>253</v>
      </c>
      <c r="E12" s="17">
        <v>68490</v>
      </c>
      <c r="F12" s="17">
        <v>36</v>
      </c>
      <c r="G12" s="17">
        <v>18000</v>
      </c>
      <c r="H12" s="17">
        <f t="shared" si="1"/>
        <v>86490</v>
      </c>
      <c r="I12" s="17">
        <v>438</v>
      </c>
      <c r="J12" s="17">
        <v>43800</v>
      </c>
      <c r="K12" s="23">
        <v>9</v>
      </c>
      <c r="L12" s="18">
        <f t="shared" si="2"/>
        <v>1800</v>
      </c>
      <c r="M12" s="17">
        <f t="shared" si="3"/>
        <v>45600</v>
      </c>
      <c r="N12" s="19">
        <f t="shared" si="4"/>
        <v>132090</v>
      </c>
      <c r="O12" s="20"/>
    </row>
    <row r="13" s="1" customFormat="1" ht="21" customHeight="1" spans="1:15">
      <c r="A13" s="21">
        <v>8</v>
      </c>
      <c r="B13" s="22" t="s">
        <v>25</v>
      </c>
      <c r="C13" s="17">
        <f t="shared" si="0"/>
        <v>622</v>
      </c>
      <c r="D13" s="17">
        <v>198</v>
      </c>
      <c r="E13" s="17">
        <v>54000</v>
      </c>
      <c r="F13" s="17">
        <v>33</v>
      </c>
      <c r="G13" s="17">
        <v>16500</v>
      </c>
      <c r="H13" s="17">
        <f t="shared" si="1"/>
        <v>70500</v>
      </c>
      <c r="I13" s="17">
        <v>374</v>
      </c>
      <c r="J13" s="17">
        <v>37400</v>
      </c>
      <c r="K13" s="23">
        <v>17</v>
      </c>
      <c r="L13" s="18">
        <f t="shared" si="2"/>
        <v>3400</v>
      </c>
      <c r="M13" s="17">
        <f t="shared" si="3"/>
        <v>40800</v>
      </c>
      <c r="N13" s="19">
        <f t="shared" si="4"/>
        <v>111300</v>
      </c>
      <c r="O13" s="20"/>
    </row>
    <row r="14" s="1" customFormat="1" ht="21" customHeight="1" spans="1:15">
      <c r="A14" s="15">
        <v>9</v>
      </c>
      <c r="B14" s="22" t="s">
        <v>26</v>
      </c>
      <c r="C14" s="17">
        <f t="shared" si="0"/>
        <v>900</v>
      </c>
      <c r="D14" s="17">
        <v>259</v>
      </c>
      <c r="E14" s="17">
        <v>70830</v>
      </c>
      <c r="F14" s="17">
        <v>29</v>
      </c>
      <c r="G14" s="17">
        <v>14500</v>
      </c>
      <c r="H14" s="17">
        <f t="shared" si="1"/>
        <v>85330</v>
      </c>
      <c r="I14" s="17">
        <v>578</v>
      </c>
      <c r="J14" s="17">
        <v>57800</v>
      </c>
      <c r="K14" s="23">
        <v>34</v>
      </c>
      <c r="L14" s="18">
        <v>6800</v>
      </c>
      <c r="M14" s="17">
        <f t="shared" si="3"/>
        <v>64600</v>
      </c>
      <c r="N14" s="19">
        <f t="shared" si="4"/>
        <v>149930</v>
      </c>
      <c r="O14" s="20"/>
    </row>
    <row r="15" s="1" customFormat="1" ht="21" customHeight="1" spans="1:15">
      <c r="A15" s="21">
        <v>10</v>
      </c>
      <c r="B15" s="22" t="s">
        <v>27</v>
      </c>
      <c r="C15" s="17">
        <f t="shared" si="0"/>
        <v>531</v>
      </c>
      <c r="D15" s="17">
        <v>74</v>
      </c>
      <c r="E15" s="17">
        <v>20160</v>
      </c>
      <c r="F15" s="17">
        <v>30</v>
      </c>
      <c r="G15" s="17">
        <v>15000</v>
      </c>
      <c r="H15" s="17">
        <f t="shared" si="1"/>
        <v>35160</v>
      </c>
      <c r="I15" s="17">
        <v>410</v>
      </c>
      <c r="J15" s="17">
        <v>41000</v>
      </c>
      <c r="K15" s="23">
        <v>17</v>
      </c>
      <c r="L15" s="18">
        <f t="shared" ref="L15:L19" si="5">K15*200</f>
        <v>3400</v>
      </c>
      <c r="M15" s="17">
        <f t="shared" si="3"/>
        <v>44400</v>
      </c>
      <c r="N15" s="19">
        <f t="shared" si="4"/>
        <v>79560</v>
      </c>
      <c r="O15" s="20"/>
    </row>
    <row r="16" s="1" customFormat="1" ht="21" customHeight="1" spans="1:15">
      <c r="A16" s="15">
        <v>11</v>
      </c>
      <c r="B16" s="22" t="s">
        <v>28</v>
      </c>
      <c r="C16" s="17">
        <f t="shared" si="0"/>
        <v>393</v>
      </c>
      <c r="D16" s="17">
        <v>28</v>
      </c>
      <c r="E16" s="17">
        <v>7560</v>
      </c>
      <c r="F16" s="17">
        <v>10</v>
      </c>
      <c r="G16" s="17">
        <v>5000</v>
      </c>
      <c r="H16" s="17">
        <f t="shared" si="1"/>
        <v>12560</v>
      </c>
      <c r="I16" s="17">
        <v>338</v>
      </c>
      <c r="J16" s="17">
        <v>33800</v>
      </c>
      <c r="K16" s="23">
        <v>17</v>
      </c>
      <c r="L16" s="18">
        <f t="shared" si="5"/>
        <v>3400</v>
      </c>
      <c r="M16" s="17">
        <f t="shared" si="3"/>
        <v>37200</v>
      </c>
      <c r="N16" s="19">
        <f t="shared" si="4"/>
        <v>49760</v>
      </c>
      <c r="O16" s="20"/>
    </row>
    <row r="17" s="1" customFormat="1" ht="21" customHeight="1" spans="1:15">
      <c r="A17" s="21">
        <v>12</v>
      </c>
      <c r="B17" s="22" t="s">
        <v>29</v>
      </c>
      <c r="C17" s="17">
        <f t="shared" si="0"/>
        <v>232</v>
      </c>
      <c r="D17" s="17">
        <v>28</v>
      </c>
      <c r="E17" s="17">
        <v>7560</v>
      </c>
      <c r="F17" s="17">
        <v>4</v>
      </c>
      <c r="G17" s="17">
        <v>2000</v>
      </c>
      <c r="H17" s="17">
        <f t="shared" si="1"/>
        <v>9560</v>
      </c>
      <c r="I17" s="17">
        <v>189</v>
      </c>
      <c r="J17" s="17">
        <v>18900</v>
      </c>
      <c r="K17" s="23">
        <v>11</v>
      </c>
      <c r="L17" s="18">
        <f t="shared" si="5"/>
        <v>2200</v>
      </c>
      <c r="M17" s="17">
        <f t="shared" si="3"/>
        <v>21100</v>
      </c>
      <c r="N17" s="19">
        <f t="shared" si="4"/>
        <v>30660</v>
      </c>
      <c r="O17" s="20"/>
    </row>
    <row r="18" s="1" customFormat="1" ht="21" customHeight="1" spans="1:15">
      <c r="A18" s="15">
        <v>13</v>
      </c>
      <c r="B18" s="22" t="s">
        <v>30</v>
      </c>
      <c r="C18" s="17">
        <f t="shared" si="0"/>
        <v>165</v>
      </c>
      <c r="D18" s="17">
        <v>8</v>
      </c>
      <c r="E18" s="17">
        <v>2160</v>
      </c>
      <c r="F18" s="17">
        <v>7</v>
      </c>
      <c r="G18" s="17">
        <v>3500</v>
      </c>
      <c r="H18" s="17">
        <f t="shared" si="1"/>
        <v>5660</v>
      </c>
      <c r="I18" s="17">
        <v>150</v>
      </c>
      <c r="J18" s="17">
        <v>15000</v>
      </c>
      <c r="K18" s="23">
        <v>0</v>
      </c>
      <c r="L18" s="18">
        <f t="shared" si="5"/>
        <v>0</v>
      </c>
      <c r="M18" s="17">
        <f t="shared" si="3"/>
        <v>15000</v>
      </c>
      <c r="N18" s="19">
        <f t="shared" si="4"/>
        <v>20660</v>
      </c>
      <c r="O18" s="20"/>
    </row>
    <row r="19" s="1" customFormat="1" ht="21" customHeight="1" spans="1:15">
      <c r="A19" s="24">
        <v>14</v>
      </c>
      <c r="B19" s="22" t="s">
        <v>31</v>
      </c>
      <c r="C19" s="17">
        <f t="shared" si="0"/>
        <v>215</v>
      </c>
      <c r="D19" s="17">
        <v>34</v>
      </c>
      <c r="E19" s="17">
        <v>9360</v>
      </c>
      <c r="F19" s="17">
        <v>4</v>
      </c>
      <c r="G19" s="17">
        <v>2000</v>
      </c>
      <c r="H19" s="17">
        <f t="shared" si="1"/>
        <v>11360</v>
      </c>
      <c r="I19" s="17">
        <v>167</v>
      </c>
      <c r="J19" s="17">
        <v>16700</v>
      </c>
      <c r="K19" s="23">
        <v>10</v>
      </c>
      <c r="L19" s="18">
        <f t="shared" si="5"/>
        <v>2000</v>
      </c>
      <c r="M19" s="17">
        <f t="shared" si="3"/>
        <v>18700</v>
      </c>
      <c r="N19" s="19">
        <f t="shared" si="4"/>
        <v>30060</v>
      </c>
      <c r="O19" s="20"/>
    </row>
    <row r="20" s="1" customFormat="1" ht="21" customHeight="1" spans="1:15">
      <c r="A20" s="25" t="s">
        <v>32</v>
      </c>
      <c r="B20" s="26"/>
      <c r="C20" s="17">
        <f t="shared" ref="C20:N20" si="6">SUM(C6:C19)</f>
        <v>6297</v>
      </c>
      <c r="D20" s="17">
        <f t="shared" si="6"/>
        <v>1459</v>
      </c>
      <c r="E20" s="17">
        <f t="shared" si="6"/>
        <v>430470</v>
      </c>
      <c r="F20" s="17">
        <f t="shared" si="6"/>
        <v>229</v>
      </c>
      <c r="G20" s="17">
        <f t="shared" si="6"/>
        <v>114500</v>
      </c>
      <c r="H20" s="17">
        <f t="shared" si="6"/>
        <v>544970</v>
      </c>
      <c r="I20" s="17">
        <f t="shared" si="6"/>
        <v>4364</v>
      </c>
      <c r="J20" s="17">
        <f t="shared" si="6"/>
        <v>437400</v>
      </c>
      <c r="K20" s="23">
        <f t="shared" si="6"/>
        <v>245</v>
      </c>
      <c r="L20" s="18">
        <f t="shared" si="6"/>
        <v>49000</v>
      </c>
      <c r="M20" s="17">
        <f t="shared" si="6"/>
        <v>486400</v>
      </c>
      <c r="N20" s="19">
        <f t="shared" si="6"/>
        <v>1031370</v>
      </c>
      <c r="O20" s="27" t="s">
        <v>33</v>
      </c>
    </row>
  </sheetData>
  <mergeCells count="16">
    <mergeCell ref="A1:O1"/>
    <mergeCell ref="A2:C2"/>
    <mergeCell ref="D3:H3"/>
    <mergeCell ref="I3:M3"/>
    <mergeCell ref="D4:E4"/>
    <mergeCell ref="F4:G4"/>
    <mergeCell ref="I4:J4"/>
    <mergeCell ref="K4:L4"/>
    <mergeCell ref="A20:B20"/>
    <mergeCell ref="A3:A5"/>
    <mergeCell ref="B3:B5"/>
    <mergeCell ref="C3:C5"/>
    <mergeCell ref="H4:H5"/>
    <mergeCell ref="M4:M5"/>
    <mergeCell ref="N3:N5"/>
    <mergeCell ref="O3:O5"/>
  </mergeCells>
  <pageMargins left="0.550694444444444" right="0.43263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雨中漫步</cp:lastModifiedBy>
  <dcterms:created xsi:type="dcterms:W3CDTF">2026-06-22T09:13:00Z</dcterms:created>
  <dcterms:modified xsi:type="dcterms:W3CDTF">2026-06-23T04:06:24Z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86559F2BCC6E47E785E2064444966EED_11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